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ГИДРОКУРИЛИШ БУЮРТМАЧИ\Гидро текшириш\Накопителная\"/>
    </mc:Choice>
  </mc:AlternateContent>
  <xr:revisionPtr revIDLastSave="0" documentId="13_ncr:1_{F224C5AE-B253-40AB-B721-B8DEF56FC3A3}" xr6:coauthVersionLast="47" xr6:coauthVersionMax="47" xr10:uidLastSave="{00000000-0000-0000-0000-000000000000}"/>
  <bookViews>
    <workbookView xWindow="-120" yWindow="-120" windowWidth="29040" windowHeight="15720" xr2:uid="{A4C422DA-9BCA-4F80-A018-9539BFF76606}"/>
  </bookViews>
  <sheets>
    <sheet name="Реестр" sheetId="1" r:id="rId1"/>
    <sheet name="Лист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\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\a">#N/A</definedName>
    <definedName name="\b">#N/A</definedName>
    <definedName name="\p">#N/A</definedName>
    <definedName name="\z">#N/A</definedName>
    <definedName name="_????" localSheetId="0">#REF!</definedName>
    <definedName name="_????">#REF!</definedName>
    <definedName name="__????" localSheetId="0">#REF!</definedName>
    <definedName name="__????">#REF!</definedName>
    <definedName name="___????" localSheetId="0">#REF!</definedName>
    <definedName name="___????">#REF!</definedName>
    <definedName name="____????" localSheetId="0">#REF!</definedName>
    <definedName name="____????">#REF!</definedName>
    <definedName name="_____????" localSheetId="0">#REF!</definedName>
    <definedName name="_____????">#REF!</definedName>
    <definedName name="____________________" localSheetId="0">#REF!</definedName>
    <definedName name="____________________">#REF!</definedName>
    <definedName name="_____________________________na2">#REF!</definedName>
    <definedName name="_____________________________na3">#REF!</definedName>
    <definedName name="____________________________na2">#REF!</definedName>
    <definedName name="____________________________na3">#REF!</definedName>
    <definedName name="___________________________na2">#REF!</definedName>
    <definedName name="___________________________na3">#REF!</definedName>
    <definedName name="__________________________na2">#REF!</definedName>
    <definedName name="__________________________na3">#REF!</definedName>
    <definedName name="_________________________A65555" localSheetId="0">#REF!</definedName>
    <definedName name="_________________________A65555">#REF!</definedName>
    <definedName name="_________________________A65655" localSheetId="0">#REF!</definedName>
    <definedName name="_________________________A65655">#REF!</definedName>
    <definedName name="_________________________A65900" localSheetId="0">#REF!</definedName>
    <definedName name="_________________________A65900">#REF!</definedName>
    <definedName name="_________________________na2" localSheetId="0">#REF!</definedName>
    <definedName name="_________________________na2">#REF!</definedName>
    <definedName name="_________________________na3" localSheetId="0">#REF!</definedName>
    <definedName name="_________________________na3">#REF!</definedName>
    <definedName name="________________________A65900" localSheetId="0">#REF!</definedName>
    <definedName name="________________________A65900">#REF!</definedName>
    <definedName name="________________________na1" localSheetId="0">#REF!</definedName>
    <definedName name="________________________na1">#REF!</definedName>
    <definedName name="________________________na2" localSheetId="0">#REF!</definedName>
    <definedName name="________________________na2">#REF!</definedName>
    <definedName name="________________________na3" localSheetId="0">#REF!</definedName>
    <definedName name="________________________na3">#REF!</definedName>
    <definedName name="_______________________A65555" localSheetId="0">#REF!</definedName>
    <definedName name="_______________________A65555">#REF!</definedName>
    <definedName name="_______________________A65655" localSheetId="0">#REF!</definedName>
    <definedName name="_______________________A65655">#REF!</definedName>
    <definedName name="_______________________A65900" localSheetId="0">#REF!</definedName>
    <definedName name="_______________________A65900">#REF!</definedName>
    <definedName name="_______________________na1" localSheetId="0">#REF!</definedName>
    <definedName name="_______________________na1">#REF!</definedName>
    <definedName name="_______________________na2" localSheetId="0">#REF!</definedName>
    <definedName name="_______________________na2">#REF!</definedName>
    <definedName name="_______________________na3" localSheetId="0">#REF!</definedName>
    <definedName name="_______________________na3">#REF!</definedName>
    <definedName name="______________________A65900" localSheetId="0">#REF!</definedName>
    <definedName name="______________________A65900">#REF!</definedName>
    <definedName name="______________________na1" localSheetId="0">#REF!</definedName>
    <definedName name="______________________na1">#REF!</definedName>
    <definedName name="______________________na2" localSheetId="0">#REF!</definedName>
    <definedName name="______________________na2">#REF!</definedName>
    <definedName name="______________________na3" localSheetId="0">#REF!</definedName>
    <definedName name="______________________na3">#REF!</definedName>
    <definedName name="_____________________A65555" localSheetId="0">#REF!</definedName>
    <definedName name="_____________________A65555">#REF!</definedName>
    <definedName name="_____________________A65655" localSheetId="0">#REF!</definedName>
    <definedName name="_____________________A65655">#REF!</definedName>
    <definedName name="_____________________A65900" localSheetId="0">#REF!</definedName>
    <definedName name="_____________________A65900">#REF!</definedName>
    <definedName name="_____________________na1" localSheetId="0">#REF!</definedName>
    <definedName name="_____________________na1">#REF!</definedName>
    <definedName name="_____________________na2" localSheetId="0">#REF!</definedName>
    <definedName name="_____________________na2">#REF!</definedName>
    <definedName name="_____________________na3" localSheetId="0">#REF!</definedName>
    <definedName name="_____________________na3">#REF!</definedName>
    <definedName name="____________________A65555" localSheetId="0">#REF!</definedName>
    <definedName name="____________________A65555">#REF!</definedName>
    <definedName name="____________________A65655" localSheetId="0">#REF!</definedName>
    <definedName name="____________________A65655">#REF!</definedName>
    <definedName name="____________________A65900" localSheetId="0">#REF!</definedName>
    <definedName name="____________________A65900">#REF!</definedName>
    <definedName name="____________________A999999" localSheetId="0">#REF!</definedName>
    <definedName name="____________________A999999">#REF!</definedName>
    <definedName name="____________________na1" localSheetId="0">#REF!</definedName>
    <definedName name="____________________na1">#REF!</definedName>
    <definedName name="____________________na2" localSheetId="0">#REF!</definedName>
    <definedName name="____________________na2">#REF!</definedName>
    <definedName name="____________________na3" localSheetId="0">#REF!</definedName>
    <definedName name="____________________na3">#REF!</definedName>
    <definedName name="___________________A65555" localSheetId="0">#REF!</definedName>
    <definedName name="___________________A65555">#REF!</definedName>
    <definedName name="___________________A65655" localSheetId="0">#REF!</definedName>
    <definedName name="___________________A65655">#REF!</definedName>
    <definedName name="___________________A65900" localSheetId="0">#REF!</definedName>
    <definedName name="___________________A65900">#REF!</definedName>
    <definedName name="___________________A999999" localSheetId="0">#REF!</definedName>
    <definedName name="___________________A999999">#REF!</definedName>
    <definedName name="___________________na2" localSheetId="0">#REF!</definedName>
    <definedName name="___________________na2">#REF!</definedName>
    <definedName name="___________________na3" localSheetId="0">#REF!</definedName>
    <definedName name="___________________na3">#REF!</definedName>
    <definedName name="__________________A65555" localSheetId="0">#REF!</definedName>
    <definedName name="__________________A65555">#REF!</definedName>
    <definedName name="__________________A65655" localSheetId="0">#REF!</definedName>
    <definedName name="__________________A65655">#REF!</definedName>
    <definedName name="__________________A65900" localSheetId="0">#REF!</definedName>
    <definedName name="__________________A65900">#REF!</definedName>
    <definedName name="__________________A999999">#N/A</definedName>
    <definedName name="__________________na2" localSheetId="0">#REF!</definedName>
    <definedName name="__________________na2">#REF!</definedName>
    <definedName name="__________________na3" localSheetId="0">#REF!</definedName>
    <definedName name="__________________na3">#REF!</definedName>
    <definedName name="_________________A65555" localSheetId="0">#REF!</definedName>
    <definedName name="_________________A65555">#REF!</definedName>
    <definedName name="_________________A65655" localSheetId="0">#REF!</definedName>
    <definedName name="_________________A65655">#REF!</definedName>
    <definedName name="_________________A65900" localSheetId="0">#REF!</definedName>
    <definedName name="_________________A65900">#REF!</definedName>
    <definedName name="_________________A999999">#N/A</definedName>
    <definedName name="_________________na2" localSheetId="0">#REF!</definedName>
    <definedName name="_________________na2">#REF!</definedName>
    <definedName name="_________________na3" localSheetId="0">#REF!</definedName>
    <definedName name="_________________na3">#REF!</definedName>
    <definedName name="________________A65555" localSheetId="0">#REF!</definedName>
    <definedName name="________________A65555">#REF!</definedName>
    <definedName name="________________A65655" localSheetId="0">#REF!</definedName>
    <definedName name="________________A65655">#REF!</definedName>
    <definedName name="________________A65900" localSheetId="0">#REF!</definedName>
    <definedName name="________________A65900">#REF!</definedName>
    <definedName name="________________A999999">#N/A</definedName>
    <definedName name="________________na2" localSheetId="0">#REF!</definedName>
    <definedName name="________________na2">#REF!</definedName>
    <definedName name="________________na3" localSheetId="0">#REF!</definedName>
    <definedName name="________________na3">#REF!</definedName>
    <definedName name="_______________A65555" localSheetId="0">#REF!</definedName>
    <definedName name="_______________A65555">#REF!</definedName>
    <definedName name="_______________A65655" localSheetId="0">#REF!</definedName>
    <definedName name="_______________A65655">#REF!</definedName>
    <definedName name="_______________A65900" localSheetId="0">#REF!</definedName>
    <definedName name="_______________A65900">#REF!</definedName>
    <definedName name="_______________A999999">#N/A</definedName>
    <definedName name="_______________na2" localSheetId="0">#REF!</definedName>
    <definedName name="_______________na2">#REF!</definedName>
    <definedName name="_______________na3" localSheetId="0">#REF!</definedName>
    <definedName name="_______________na3">#REF!</definedName>
    <definedName name="______________A65555" localSheetId="0">#REF!</definedName>
    <definedName name="______________A65555">#REF!</definedName>
    <definedName name="______________A65655" localSheetId="0">#REF!</definedName>
    <definedName name="______________A65655">#REF!</definedName>
    <definedName name="______________A65900" localSheetId="0">#REF!</definedName>
    <definedName name="______________A65900">#REF!</definedName>
    <definedName name="______________A999999">#N/A</definedName>
    <definedName name="______________na2" localSheetId="0">#REF!</definedName>
    <definedName name="______________na2">#REF!</definedName>
    <definedName name="______________na3" localSheetId="0">#REF!</definedName>
    <definedName name="______________na3">#REF!</definedName>
    <definedName name="______________Per2">#N/A</definedName>
    <definedName name="______________Tit1">#N/A</definedName>
    <definedName name="______________Tit2">#N/A</definedName>
    <definedName name="______________Tit3">#N/A</definedName>
    <definedName name="______________Tit4">#N/A</definedName>
    <definedName name="_____________A65555" localSheetId="0">#REF!</definedName>
    <definedName name="_____________A65555">#REF!</definedName>
    <definedName name="_____________A65655" localSheetId="0">#REF!</definedName>
    <definedName name="_____________A65655">#REF!</definedName>
    <definedName name="_____________A65900" localSheetId="0">#REF!</definedName>
    <definedName name="_____________A65900">#REF!</definedName>
    <definedName name="_____________A999999">#N/A</definedName>
    <definedName name="_____________day3" localSheetId="0">#REF!</definedName>
    <definedName name="_____________day3">#REF!</definedName>
    <definedName name="_____________day4" localSheetId="0">#REF!</definedName>
    <definedName name="_____________day4">#REF!</definedName>
    <definedName name="_____________na2" localSheetId="0">#REF!</definedName>
    <definedName name="_____________na2">#REF!</definedName>
    <definedName name="_____________na3" localSheetId="0">#REF!</definedName>
    <definedName name="_____________na3">#REF!</definedName>
    <definedName name="_____________Per2">#N/A</definedName>
    <definedName name="_____________Tit1">#N/A</definedName>
    <definedName name="_____________Tit2">#N/A</definedName>
    <definedName name="_____________Tit3">#N/A</definedName>
    <definedName name="_____________Tit4">#N/A</definedName>
    <definedName name="____________A65555" localSheetId="0">#REF!</definedName>
    <definedName name="____________A65555">#REF!</definedName>
    <definedName name="____________A65655" localSheetId="0">#REF!</definedName>
    <definedName name="____________A65655">#REF!</definedName>
    <definedName name="____________A65900" localSheetId="0">#REF!</definedName>
    <definedName name="____________A65900">#REF!</definedName>
    <definedName name="____________A999999">#N/A</definedName>
    <definedName name="____________day3" localSheetId="0">#REF!</definedName>
    <definedName name="____________day3">#REF!</definedName>
    <definedName name="____________day4" localSheetId="0">#REF!</definedName>
    <definedName name="____________day4">#REF!</definedName>
    <definedName name="____________na2" localSheetId="0">#REF!</definedName>
    <definedName name="____________na2">#REF!</definedName>
    <definedName name="____________na3" localSheetId="0">#REF!</definedName>
    <definedName name="____________na3">#REF!</definedName>
    <definedName name="____________na4">#REF!</definedName>
    <definedName name="____________na5">#REF!</definedName>
    <definedName name="____________na6">#REF!</definedName>
    <definedName name="____________na7">#REF!</definedName>
    <definedName name="____________na8">#REF!</definedName>
    <definedName name="____________Per2">#N/A</definedName>
    <definedName name="____________Tit1">#N/A</definedName>
    <definedName name="____________Tit2">#N/A</definedName>
    <definedName name="____________Tit3">#N/A</definedName>
    <definedName name="____________Tit4">#N/A</definedName>
    <definedName name="___________A20" localSheetId="0">#REF!</definedName>
    <definedName name="___________A20">#REF!</definedName>
    <definedName name="___________A65555" localSheetId="0">#REF!</definedName>
    <definedName name="___________A65555">#REF!</definedName>
    <definedName name="___________A65655" localSheetId="0">#REF!</definedName>
    <definedName name="___________A65655">#REF!</definedName>
    <definedName name="___________A65900" localSheetId="0">#REF!</definedName>
    <definedName name="___________A65900">#REF!</definedName>
    <definedName name="___________A999999">#N/A</definedName>
    <definedName name="___________day3" localSheetId="0">#REF!</definedName>
    <definedName name="___________day3">#REF!</definedName>
    <definedName name="___________day4" localSheetId="0">#REF!</definedName>
    <definedName name="___________day4">#REF!</definedName>
    <definedName name="___________na2" localSheetId="0">#REF!</definedName>
    <definedName name="___________na2">#REF!</definedName>
    <definedName name="___________na3" localSheetId="0">#REF!</definedName>
    <definedName name="___________na3">#REF!</definedName>
    <definedName name="___________na4">#REF!</definedName>
    <definedName name="___________na5">#REF!</definedName>
    <definedName name="___________na6">#REF!</definedName>
    <definedName name="___________na7">#REF!</definedName>
    <definedName name="___________na8">#REF!</definedName>
    <definedName name="___________Per2">#N/A</definedName>
    <definedName name="___________Tit1">#N/A</definedName>
    <definedName name="___________Tit2">#N/A</definedName>
    <definedName name="___________Tit3">#N/A</definedName>
    <definedName name="___________Tit4">#N/A</definedName>
    <definedName name="__________A20" localSheetId="0">#REF!</definedName>
    <definedName name="__________A20">#REF!</definedName>
    <definedName name="__________A65555" localSheetId="0">#REF!</definedName>
    <definedName name="__________A65555">#REF!</definedName>
    <definedName name="__________A65655" localSheetId="0">#REF!</definedName>
    <definedName name="__________A65655">#REF!</definedName>
    <definedName name="__________A65900" localSheetId="0">#REF!</definedName>
    <definedName name="__________A65900">#REF!</definedName>
    <definedName name="__________A999999">#N/A</definedName>
    <definedName name="__________day3" localSheetId="0">#REF!</definedName>
    <definedName name="__________day3">#REF!</definedName>
    <definedName name="__________day4" localSheetId="0">#REF!</definedName>
    <definedName name="__________day4">#REF!</definedName>
    <definedName name="__________na2" localSheetId="0">#REF!</definedName>
    <definedName name="__________na2">#REF!</definedName>
    <definedName name="__________na3" localSheetId="0">#REF!</definedName>
    <definedName name="__________na3">#REF!</definedName>
    <definedName name="__________na4">#REF!</definedName>
    <definedName name="__________na5">#REF!</definedName>
    <definedName name="__________na6">#REF!</definedName>
    <definedName name="__________na7">#REF!</definedName>
    <definedName name="__________na8">#REF!</definedName>
    <definedName name="__________Per2">#N/A</definedName>
    <definedName name="__________Tit1">#N/A</definedName>
    <definedName name="__________Tit2">#N/A</definedName>
    <definedName name="__________Tit3">#N/A</definedName>
    <definedName name="__________Tit4">#N/A</definedName>
    <definedName name="__________лоик" localSheetId="0">#REF!</definedName>
    <definedName name="__________лоик">#REF!</definedName>
    <definedName name="_________A20" localSheetId="0">#REF!</definedName>
    <definedName name="_________A20">#REF!</definedName>
    <definedName name="_________A65555" localSheetId="0">#REF!</definedName>
    <definedName name="_________A65555">#REF!</definedName>
    <definedName name="_________A65655" localSheetId="0">#REF!</definedName>
    <definedName name="_________A65655">#REF!</definedName>
    <definedName name="_________A65900" localSheetId="0">#REF!</definedName>
    <definedName name="_________A65900">#REF!</definedName>
    <definedName name="_________A999999">#N/A</definedName>
    <definedName name="_________day3" localSheetId="0">#REF!</definedName>
    <definedName name="_________day3">#REF!</definedName>
    <definedName name="_________day4" localSheetId="0">#REF!</definedName>
    <definedName name="_________day4">#REF!</definedName>
    <definedName name="_________na2" localSheetId="0">#REF!</definedName>
    <definedName name="_________na2">#REF!</definedName>
    <definedName name="_________na3" localSheetId="0">#REF!</definedName>
    <definedName name="_________na3">#REF!</definedName>
    <definedName name="_________na4">#REF!</definedName>
    <definedName name="_________na5">#REF!</definedName>
    <definedName name="_________na6">#REF!</definedName>
    <definedName name="_________na7">#REF!</definedName>
    <definedName name="_________na8">#REF!</definedName>
    <definedName name="_________Per2">#N/A</definedName>
    <definedName name="_________Tit1">#N/A</definedName>
    <definedName name="_________Tit2">#N/A</definedName>
    <definedName name="_________Tit3">#N/A</definedName>
    <definedName name="_________Tit4">#N/A</definedName>
    <definedName name="________A1" localSheetId="0" hidden="1">#REF!</definedName>
    <definedName name="________A1" hidden="1">#REF!</definedName>
    <definedName name="________A20" localSheetId="0">#REF!</definedName>
    <definedName name="________A20">#REF!</definedName>
    <definedName name="________A65555" localSheetId="0">#REF!</definedName>
    <definedName name="________A65555">#REF!</definedName>
    <definedName name="________A65655" localSheetId="0">#REF!</definedName>
    <definedName name="________A65655">#REF!</definedName>
    <definedName name="________A65900" localSheetId="0">#REF!</definedName>
    <definedName name="________A65900">#REF!</definedName>
    <definedName name="________A999999" localSheetId="0">#REF!</definedName>
    <definedName name="________A999999">#REF!</definedName>
    <definedName name="________day3" localSheetId="0">#REF!</definedName>
    <definedName name="________day3">#REF!</definedName>
    <definedName name="________day4" localSheetId="0">#REF!</definedName>
    <definedName name="________day4">#REF!</definedName>
    <definedName name="________na2" localSheetId="0">#REF!</definedName>
    <definedName name="________na2">#REF!</definedName>
    <definedName name="________na3" localSheetId="0">#REF!</definedName>
    <definedName name="________na3">#REF!</definedName>
    <definedName name="________na4" localSheetId="0">#REF!</definedName>
    <definedName name="________na4">#REF!</definedName>
    <definedName name="________na5" localSheetId="0">#REF!</definedName>
    <definedName name="________na5">#REF!</definedName>
    <definedName name="________na6" localSheetId="0">#REF!</definedName>
    <definedName name="________na6">#REF!</definedName>
    <definedName name="________na7" localSheetId="0">#REF!</definedName>
    <definedName name="________na7">#REF!</definedName>
    <definedName name="________na8" localSheetId="0">#REF!</definedName>
    <definedName name="________na8">#REF!</definedName>
    <definedName name="________Per2">#N/A</definedName>
    <definedName name="________Tit1">#N/A</definedName>
    <definedName name="________Tit2">#N/A</definedName>
    <definedName name="________Tit3">#N/A</definedName>
    <definedName name="________Tit4">#N/A</definedName>
    <definedName name="_______A1" localSheetId="0" hidden="1">#REF!</definedName>
    <definedName name="_______A1" hidden="1">#REF!</definedName>
    <definedName name="_______a12" localSheetId="0" hidden="1">{"'Monthly 1997'!$A$3:$S$89"}</definedName>
    <definedName name="_______a12" hidden="1">{"'Monthly 1997'!$A$3:$S$89"}</definedName>
    <definedName name="_______a145" localSheetId="0">#REF!</definedName>
    <definedName name="_______a145">#REF!</definedName>
    <definedName name="_______a146" localSheetId="0">#REF!</definedName>
    <definedName name="_______a146">#REF!</definedName>
    <definedName name="_______a147" localSheetId="0">#REF!</definedName>
    <definedName name="_______a147">#REF!</definedName>
    <definedName name="_______A20" localSheetId="0">#REF!</definedName>
    <definedName name="_______A20">#REF!</definedName>
    <definedName name="_______A65555" localSheetId="0">#REF!</definedName>
    <definedName name="_______A65555">#REF!</definedName>
    <definedName name="_______A65655" localSheetId="0">#REF!</definedName>
    <definedName name="_______A65655">#REF!</definedName>
    <definedName name="_______A65900" localSheetId="0">#REF!</definedName>
    <definedName name="_______A65900">#REF!</definedName>
    <definedName name="_______A999999">#N/A</definedName>
    <definedName name="_______ap2">#N/A</definedName>
    <definedName name="_______AT1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2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3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C65537" localSheetId="0">#REF!</definedName>
    <definedName name="_______C65537">#REF!</definedName>
    <definedName name="_______CT5" localSheetId="0">#REF!</definedName>
    <definedName name="_______CT5">#REF!</definedName>
    <definedName name="_______day3" localSheetId="0">#REF!</definedName>
    <definedName name="_______day3">#REF!</definedName>
    <definedName name="_______day4" localSheetId="0">#REF!</definedName>
    <definedName name="_______day4">#REF!</definedName>
    <definedName name="_______J200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JAP97" localSheetId="0">#REF!</definedName>
    <definedName name="_______JAP97">#REF!</definedName>
    <definedName name="_______JAP98" localSheetId="0">#REF!</definedName>
    <definedName name="_______JAP98">#REF!</definedName>
    <definedName name="_______KOR97" localSheetId="0">#REF!</definedName>
    <definedName name="_______KOR97">#REF!</definedName>
    <definedName name="_______KOR98" localSheetId="0">#REF!</definedName>
    <definedName name="_______KOR98">#REF!</definedName>
    <definedName name="_______na1">[1]Л20!#REF!</definedName>
    <definedName name="_______na2" localSheetId="0">#REF!</definedName>
    <definedName name="_______na2">#REF!</definedName>
    <definedName name="_______na3" localSheetId="0">#REF!</definedName>
    <definedName name="_______na3">#REF!</definedName>
    <definedName name="_______na4" localSheetId="0">#REF!</definedName>
    <definedName name="_______na4">#REF!</definedName>
    <definedName name="_______na5" localSheetId="0">#REF!</definedName>
    <definedName name="_______na5">#REF!</definedName>
    <definedName name="_______na6" localSheetId="0">#REF!</definedName>
    <definedName name="_______na6">#REF!</definedName>
    <definedName name="_______na7" localSheetId="0">#REF!</definedName>
    <definedName name="_______na7">#REF!</definedName>
    <definedName name="_______na8" localSheetId="0">#REF!</definedName>
    <definedName name="_______na8">#REF!</definedName>
    <definedName name="_______NFT1" localSheetId="0">#REF!,#REF!,#REF!,#REF!</definedName>
    <definedName name="_______NFT1">#REF!,#REF!,#REF!,#REF!</definedName>
    <definedName name="_______Per2">#N/A</definedName>
    <definedName name="_______Tit1">#N/A</definedName>
    <definedName name="_______Tit2">#N/A</definedName>
    <definedName name="_______Tit3">#N/A</definedName>
    <definedName name="_______Tit4">#N/A</definedName>
    <definedName name="_______top1" localSheetId="0">{30,140,350,160,"",""}</definedName>
    <definedName name="_______top1">{30,140,350,160,"",""}</definedName>
    <definedName name="_______tt1" localSheetId="0" hidden="1">{#N/A,#N/A,TRUE,"일정"}</definedName>
    <definedName name="_______tt1" hidden="1">{#N/A,#N/A,TRUE,"일정"}</definedName>
    <definedName name="_______TTT1" localSheetId="0">#REF!</definedName>
    <definedName name="_______TTT1">#REF!</definedName>
    <definedName name="______A1" localSheetId="0" hidden="1">#REF!</definedName>
    <definedName name="______A1" hidden="1">#REF!</definedName>
    <definedName name="______a12" localSheetId="0" hidden="1">{"'Monthly 1997'!$A$3:$S$89"}</definedName>
    <definedName name="______a12" hidden="1">{"'Monthly 1997'!$A$3:$S$89"}</definedName>
    <definedName name="______a145" localSheetId="0">#REF!</definedName>
    <definedName name="______a145">#REF!</definedName>
    <definedName name="______a146" localSheetId="0">#REF!</definedName>
    <definedName name="______a146">#REF!</definedName>
    <definedName name="______a147" localSheetId="0">#REF!</definedName>
    <definedName name="______a147">#REF!</definedName>
    <definedName name="______A20" localSheetId="0">#REF!</definedName>
    <definedName name="______A20">#REF!</definedName>
    <definedName name="______A65555" localSheetId="0">#REF!</definedName>
    <definedName name="______A65555">#REF!</definedName>
    <definedName name="______A65655" localSheetId="0">#REF!</definedName>
    <definedName name="______A65655">#REF!</definedName>
    <definedName name="______A65900" localSheetId="0">#REF!</definedName>
    <definedName name="______A65900">#REF!</definedName>
    <definedName name="______A999999" localSheetId="0">#REF!</definedName>
    <definedName name="______A999999">#REF!</definedName>
    <definedName name="______ap2">#N/A</definedName>
    <definedName name="______AT1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2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3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C65537" localSheetId="0">#REF!</definedName>
    <definedName name="______C65537">#REF!</definedName>
    <definedName name="______CT5" localSheetId="0">#REF!</definedName>
    <definedName name="______CT5">#REF!</definedName>
    <definedName name="______day3" localSheetId="0">#REF!</definedName>
    <definedName name="______day3">#REF!</definedName>
    <definedName name="______day4" localSheetId="0">#REF!</definedName>
    <definedName name="______day4">#REF!</definedName>
    <definedName name="______J200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JAP97" localSheetId="0">#REF!</definedName>
    <definedName name="______JAP97">#REF!</definedName>
    <definedName name="______JAP98" localSheetId="0">#REF!</definedName>
    <definedName name="______JAP98">#REF!</definedName>
    <definedName name="______KOR97" localSheetId="0">#REF!</definedName>
    <definedName name="______KOR97">#REF!</definedName>
    <definedName name="______KOR98" localSheetId="0">#REF!</definedName>
    <definedName name="______KOR98">#REF!</definedName>
    <definedName name="______na1">[1]Л20!#REF!</definedName>
    <definedName name="______na2" localSheetId="0">#REF!</definedName>
    <definedName name="______na2">#REF!</definedName>
    <definedName name="______na3" localSheetId="0">#REF!</definedName>
    <definedName name="______na3">#REF!</definedName>
    <definedName name="______na4" localSheetId="0">#REF!</definedName>
    <definedName name="______na4">#REF!</definedName>
    <definedName name="______na5" localSheetId="0">#REF!</definedName>
    <definedName name="______na5">#REF!</definedName>
    <definedName name="______na6" localSheetId="0">#REF!</definedName>
    <definedName name="______na6">#REF!</definedName>
    <definedName name="______na7" localSheetId="0">#REF!</definedName>
    <definedName name="______na7">#REF!</definedName>
    <definedName name="______na8" localSheetId="0">#REF!</definedName>
    <definedName name="______na8">#REF!</definedName>
    <definedName name="______NFT1" localSheetId="0">#REF!,#REF!,#REF!,#REF!</definedName>
    <definedName name="______NFT1">#REF!,#REF!,#REF!,#REF!</definedName>
    <definedName name="______Per2">#N/A</definedName>
    <definedName name="______Tit1">#N/A</definedName>
    <definedName name="______Tit2">#N/A</definedName>
    <definedName name="______Tit3">#N/A</definedName>
    <definedName name="______Tit4">#N/A</definedName>
    <definedName name="______top1" localSheetId="0">{30,140,350,160,"",""}</definedName>
    <definedName name="______top1">{30,140,350,160,"",""}</definedName>
    <definedName name="______tt1" localSheetId="0" hidden="1">{#N/A,#N/A,TRUE,"일정"}</definedName>
    <definedName name="______tt1" hidden="1">{#N/A,#N/A,TRUE,"일정"}</definedName>
    <definedName name="______TTT1" localSheetId="0">#REF!</definedName>
    <definedName name="______TTT1">#REF!</definedName>
    <definedName name="_____A1" localSheetId="0" hidden="1">#REF!</definedName>
    <definedName name="_____A1" hidden="1">#REF!</definedName>
    <definedName name="_____a12" localSheetId="0" hidden="1">{"'Monthly 1997'!$A$3:$S$89"}</definedName>
    <definedName name="_____a12" hidden="1">{"'Monthly 1997'!$A$3:$S$89"}</definedName>
    <definedName name="_____a145" localSheetId="0">#REF!</definedName>
    <definedName name="_____a145">#REF!</definedName>
    <definedName name="_____a146" localSheetId="0">#REF!</definedName>
    <definedName name="_____a146">#REF!</definedName>
    <definedName name="_____a147" localSheetId="0">#REF!</definedName>
    <definedName name="_____a147">#REF!</definedName>
    <definedName name="_____A20" localSheetId="0">#REF!</definedName>
    <definedName name="_____A20">#REF!</definedName>
    <definedName name="_____A65555" localSheetId="0">#REF!</definedName>
    <definedName name="_____A65555">#REF!</definedName>
    <definedName name="_____A65655" localSheetId="0">#REF!</definedName>
    <definedName name="_____A65655">#REF!</definedName>
    <definedName name="_____A65900" localSheetId="0">#REF!</definedName>
    <definedName name="_____A65900">#REF!</definedName>
    <definedName name="_____A999999">#N/A</definedName>
    <definedName name="_____ap2">#N/A</definedName>
    <definedName name="_____AT1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C65537" localSheetId="0">#REF!</definedName>
    <definedName name="_____C65537">#REF!</definedName>
    <definedName name="_____CT5" localSheetId="0">#REF!</definedName>
    <definedName name="_____CT5">#REF!</definedName>
    <definedName name="_____day3" localSheetId="0">#REF!</definedName>
    <definedName name="_____day3">#REF!</definedName>
    <definedName name="_____day4" localSheetId="0">#REF!</definedName>
    <definedName name="_____day4">#REF!</definedName>
    <definedName name="_____J200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JAP97" localSheetId="0">#REF!</definedName>
    <definedName name="_____JAP97">#REF!</definedName>
    <definedName name="_____JAP98" localSheetId="0">#REF!</definedName>
    <definedName name="_____JAP98">#REF!</definedName>
    <definedName name="_____KOR97" localSheetId="0">#REF!</definedName>
    <definedName name="_____KOR97">#REF!</definedName>
    <definedName name="_____KOR98" localSheetId="0">#REF!</definedName>
    <definedName name="_____KOR98">#REF!</definedName>
    <definedName name="_____na1">[1]Л20!#REF!</definedName>
    <definedName name="_____na2" localSheetId="0">#REF!</definedName>
    <definedName name="_____na2">#REF!</definedName>
    <definedName name="_____na3" localSheetId="0">#REF!</definedName>
    <definedName name="_____na3">#REF!</definedName>
    <definedName name="_____na4" localSheetId="0">#REF!</definedName>
    <definedName name="_____na4">#REF!</definedName>
    <definedName name="_____na5" localSheetId="0">#REF!</definedName>
    <definedName name="_____na5">#REF!</definedName>
    <definedName name="_____na6" localSheetId="0">#REF!</definedName>
    <definedName name="_____na6">#REF!</definedName>
    <definedName name="_____na7" localSheetId="0">#REF!</definedName>
    <definedName name="_____na7">#REF!</definedName>
    <definedName name="_____na8" localSheetId="0">#REF!</definedName>
    <definedName name="_____na8">#REF!</definedName>
    <definedName name="_____NFT1" localSheetId="0">#REF!,#REF!,#REF!,#REF!</definedName>
    <definedName name="_____NFT1">#REF!,#REF!,#REF!,#REF!</definedName>
    <definedName name="_____Per2">#N/A</definedName>
    <definedName name="_____Tit1">#N/A</definedName>
    <definedName name="_____Tit2">#N/A</definedName>
    <definedName name="_____Tit3">#N/A</definedName>
    <definedName name="_____Tit4">#N/A</definedName>
    <definedName name="_____top1" localSheetId="0">{30,140,350,160,"",""}</definedName>
    <definedName name="_____top1">{30,140,350,160,"",""}</definedName>
    <definedName name="_____tt1" localSheetId="0" hidden="1">{#N/A,#N/A,TRUE,"일정"}</definedName>
    <definedName name="_____tt1" hidden="1">{#N/A,#N/A,TRUE,"일정"}</definedName>
    <definedName name="_____tt195" localSheetId="0">#REF!</definedName>
    <definedName name="_____tt195">#REF!</definedName>
    <definedName name="_____TTT1" localSheetId="0">#REF!</definedName>
    <definedName name="_____TTT1">#REF!</definedName>
    <definedName name="_____xlfn.RTD" hidden="1">#NAME?</definedName>
    <definedName name="____A1" localSheetId="0" hidden="1">#REF!</definedName>
    <definedName name="____A1" hidden="1">#REF!</definedName>
    <definedName name="____a12" localSheetId="0" hidden="1">{"'Monthly 1997'!$A$3:$S$89"}</definedName>
    <definedName name="____a12" hidden="1">{"'Monthly 1997'!$A$3:$S$89"}</definedName>
    <definedName name="____a145" localSheetId="0">#REF!</definedName>
    <definedName name="____a145">#REF!</definedName>
    <definedName name="____a146" localSheetId="0">#REF!</definedName>
    <definedName name="____a146">#REF!</definedName>
    <definedName name="____a147" localSheetId="0">#REF!</definedName>
    <definedName name="____a147">#REF!</definedName>
    <definedName name="____A20" localSheetId="0">#REF!</definedName>
    <definedName name="____A20">#REF!</definedName>
    <definedName name="____A65555" localSheetId="0">#REF!</definedName>
    <definedName name="____A65555">#REF!</definedName>
    <definedName name="____A65655" localSheetId="0">#REF!</definedName>
    <definedName name="____A65655">#REF!</definedName>
    <definedName name="____A65900" localSheetId="0">#REF!</definedName>
    <definedName name="____A65900">#REF!</definedName>
    <definedName name="____A999999" localSheetId="0">#REF!</definedName>
    <definedName name="____A999999">#REF!</definedName>
    <definedName name="____ap2">#N/A</definedName>
    <definedName name="____AT1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C65537" localSheetId="0">#REF!</definedName>
    <definedName name="____C65537">#REF!</definedName>
    <definedName name="____CT5" localSheetId="0">#REF!</definedName>
    <definedName name="____CT5">#REF!</definedName>
    <definedName name="____day3" localSheetId="0">#REF!</definedName>
    <definedName name="____day3">#REF!</definedName>
    <definedName name="____day4" localSheetId="0">#REF!</definedName>
    <definedName name="____day4">#REF!</definedName>
    <definedName name="____J200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JAP97">#REF!</definedName>
    <definedName name="____JAP98">#REF!</definedName>
    <definedName name="____KOR97">#REF!</definedName>
    <definedName name="____KOR98">#REF!</definedName>
    <definedName name="____na1">'[2]ЛР ОБЩ'!#REF!</definedName>
    <definedName name="____na2">#REF!</definedName>
    <definedName name="____na3">#REF!</definedName>
    <definedName name="____na4">#REF!</definedName>
    <definedName name="____na5">#REF!</definedName>
    <definedName name="____na6">#REF!</definedName>
    <definedName name="____na7">#REF!</definedName>
    <definedName name="____na8">#REF!</definedName>
    <definedName name="____NFT1" localSheetId="0">#REF!,#REF!,#REF!,#REF!</definedName>
    <definedName name="____NFT1">#REF!,#REF!,#REF!,#REF!</definedName>
    <definedName name="____Per2">#N/A</definedName>
    <definedName name="____Tit1">#N/A</definedName>
    <definedName name="____Tit2">#N/A</definedName>
    <definedName name="____Tit3">#N/A</definedName>
    <definedName name="____Tit4">#N/A</definedName>
    <definedName name="____top1" localSheetId="0">{30,140,350,160,"",""}</definedName>
    <definedName name="____top1">{30,140,350,160,"",""}</definedName>
    <definedName name="____tt1" localSheetId="0" hidden="1">{#N/A,#N/A,TRUE,"일정"}</definedName>
    <definedName name="____tt1" hidden="1">{#N/A,#N/A,TRUE,"일정"}</definedName>
    <definedName name="____tt195">#REF!</definedName>
    <definedName name="____TTT1">#REF!</definedName>
    <definedName name="____xlfn.RTD" hidden="1">#NAME?</definedName>
    <definedName name="___A1" hidden="1">#REF!</definedName>
    <definedName name="___a12" localSheetId="0" hidden="1">{"'Monthly 1997'!$A$3:$S$89"}</definedName>
    <definedName name="___a12" hidden="1">{"'Monthly 1997'!$A$3:$S$89"}</definedName>
    <definedName name="___a145">#REF!</definedName>
    <definedName name="___a146">#REF!</definedName>
    <definedName name="___a147">#REF!</definedName>
    <definedName name="___A20">#REF!</definedName>
    <definedName name="___A65555">#REF!</definedName>
    <definedName name="___A65655">#REF!</definedName>
    <definedName name="___A65900">#REF!</definedName>
    <definedName name="___A999999">#REF!</definedName>
    <definedName name="___ap2">#N/A</definedName>
    <definedName name="___AT1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2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3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C65537">#REF!</definedName>
    <definedName name="___CT5">#REF!</definedName>
    <definedName name="___day3">#REF!</definedName>
    <definedName name="___day4">#REF!</definedName>
    <definedName name="___J200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JAP97">#REF!</definedName>
    <definedName name="___JAP98">#REF!</definedName>
    <definedName name="___KOR97">#REF!</definedName>
    <definedName name="___KOR98">#REF!</definedName>
    <definedName name="___na1">[1]Л20!#REF!</definedName>
    <definedName name="___na2">#REF!</definedName>
    <definedName name="___na3">#REF!</definedName>
    <definedName name="___na4">#REF!</definedName>
    <definedName name="___na5">#REF!</definedName>
    <definedName name="___na6">#REF!</definedName>
    <definedName name="___na7">#REF!</definedName>
    <definedName name="___na8">#REF!</definedName>
    <definedName name="___NFT1" localSheetId="0">#REF!,#REF!,#REF!,#REF!</definedName>
    <definedName name="___NFT1">#REF!,#REF!,#REF!,#REF!</definedName>
    <definedName name="___Per2">#N/A</definedName>
    <definedName name="___Tit1">#N/A</definedName>
    <definedName name="___Tit2">#N/A</definedName>
    <definedName name="___Tit3">#N/A</definedName>
    <definedName name="___Tit4">#N/A</definedName>
    <definedName name="___top1" localSheetId="0">{30,140,350,160,"",""}</definedName>
    <definedName name="___top1">{30,140,350,160,"",""}</definedName>
    <definedName name="___tt1" localSheetId="0" hidden="1">{#N/A,#N/A,TRUE,"일정"}</definedName>
    <definedName name="___tt1" hidden="1">{#N/A,#N/A,TRUE,"일정"}</definedName>
    <definedName name="___tt195">#REF!</definedName>
    <definedName name="___TTT1">#REF!</definedName>
    <definedName name="___xlfn.RTD" hidden="1">#NAME?</definedName>
    <definedName name="__136_0_0입">#REF!</definedName>
    <definedName name="__138_0_0차">#REF!</definedName>
    <definedName name="__144_0계기">#REF!</definedName>
    <definedName name="__146_0계기en">#REF!</definedName>
    <definedName name="__148_0누계기">#REF!</definedName>
    <definedName name="__150_0누계생">#REF!</definedName>
    <definedName name="__152_0누실마">#REF!</definedName>
    <definedName name="__154_0누실적">#REF!</definedName>
    <definedName name="__156_0실기버">#REF!</definedName>
    <definedName name="__158_0실적마">#REF!</definedName>
    <definedName name="__162ОБЛАСТЬ_ПЕЌАТ">#REF!</definedName>
    <definedName name="__2_0Print_Area">#REF!</definedName>
    <definedName name="__4_0실마">#REF!</definedName>
    <definedName name="__6_0실적">#REF!</definedName>
    <definedName name="__7_????">#REF!</definedName>
    <definedName name="__A1" hidden="1">#REF!</definedName>
    <definedName name="__a12" localSheetId="0" hidden="1">{"'Monthly 1997'!$A$3:$S$89"}</definedName>
    <definedName name="__a12" hidden="1">{"'Monthly 1997'!$A$3:$S$89"}</definedName>
    <definedName name="__a145">#REF!</definedName>
    <definedName name="__a146">#REF!</definedName>
    <definedName name="__a147">#REF!</definedName>
    <definedName name="__A20">#REF!</definedName>
    <definedName name="__A65555">#REF!</definedName>
    <definedName name="__A65655">#REF!</definedName>
    <definedName name="__A65900">#REF!</definedName>
    <definedName name="__A999999">#REF!</definedName>
    <definedName name="__ap2">#N/A</definedName>
    <definedName name="__AT1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C65537">#REF!</definedName>
    <definedName name="__CT5">#REF!</definedName>
    <definedName name="__day3">#REF!</definedName>
    <definedName name="__day4">#REF!</definedName>
    <definedName name="__I______AU__E">#REF!</definedName>
    <definedName name="__J200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AP97">#REF!</definedName>
    <definedName name="__JAP98">#REF!</definedName>
    <definedName name="__KOR97">#REF!</definedName>
    <definedName name="__KOR98">#REF!</definedName>
    <definedName name="__na1">[1]Л20!#REF!</definedName>
    <definedName name="__na2">#REF!</definedName>
    <definedName name="__na3">#REF!</definedName>
    <definedName name="__na4">#REF!</definedName>
    <definedName name="__na5">#REF!</definedName>
    <definedName name="__na6">#REF!</definedName>
    <definedName name="__na7">#REF!</definedName>
    <definedName name="__na8">#REF!</definedName>
    <definedName name="__NFT1" localSheetId="0">#REF!,#REF!,#REF!,#REF!</definedName>
    <definedName name="__NFT1">#REF!,#REF!,#REF!,#REF!</definedName>
    <definedName name="__Per2">#N/A</definedName>
    <definedName name="__Tit1">#N/A</definedName>
    <definedName name="__Tit2">#N/A</definedName>
    <definedName name="__Tit3">#N/A</definedName>
    <definedName name="__Tit4">#N/A</definedName>
    <definedName name="__top1" localSheetId="0">{30,140,350,160,"",""}</definedName>
    <definedName name="__top1">{30,140,350,160,"",""}</definedName>
    <definedName name="__tt1" localSheetId="0" hidden="1">{#N/A,#N/A,TRUE,"일정"}</definedName>
    <definedName name="__tt1" hidden="1">{#N/A,#N/A,TRUE,"일정"}</definedName>
    <definedName name="__tt195">#REF!</definedName>
    <definedName name="__TTT1">#REF!</definedName>
    <definedName name="__xlfn.RTD" hidden="1">#NAME?</definedName>
    <definedName name="_08">#REF!</definedName>
    <definedName name="_088">#REF!</definedName>
    <definedName name="_1_0Print_Area">#REF!</definedName>
    <definedName name="_10">#REF!</definedName>
    <definedName name="_10_????">#REF!</definedName>
    <definedName name="_100_0누실적">#REF!</definedName>
    <definedName name="_100_0실적마">#REF!</definedName>
    <definedName name="_101_0실기버">#REF!</definedName>
    <definedName name="_102_0실적마">#REF!</definedName>
    <definedName name="_102ОБЛАСТЬ_ПЕЌАТ">#REF!</definedName>
    <definedName name="_104ОБЛАСТЬ_ПЕЌАТ">#REF!</definedName>
    <definedName name="_111">#REF!</definedName>
    <definedName name="_12">#REF!</definedName>
    <definedName name="_136_0_0입">#REF!</definedName>
    <definedName name="_138_0_0차">#REF!</definedName>
    <definedName name="_14">#REF!</definedName>
    <definedName name="_144_0계기">#REF!</definedName>
    <definedName name="_146_0계기en">#REF!</definedName>
    <definedName name="_148_0누계기">#REF!</definedName>
    <definedName name="_150_0누계생">#REF!</definedName>
    <definedName name="_152_0누실마">#REF!</definedName>
    <definedName name="_154_0누실적">#REF!</definedName>
    <definedName name="_156_0실기버">#REF!</definedName>
    <definedName name="_158_0실적마">#REF!</definedName>
    <definedName name="_162ОБЛАСТЬ_ПЕЌАТ">#REF!</definedName>
    <definedName name="_183_0_0입">#REF!</definedName>
    <definedName name="_186_0_0차">#REF!</definedName>
    <definedName name="_195_0계기">#REF!</definedName>
    <definedName name="_198_0계기en">#REF!</definedName>
    <definedName name="_2" hidden="1">#REF!</definedName>
    <definedName name="_2_0Print_Area">#REF!</definedName>
    <definedName name="_2_0실마">#REF!</definedName>
    <definedName name="_20">#REF!</definedName>
    <definedName name="_201_0누계기">#REF!</definedName>
    <definedName name="_204_0누계생">#REF!</definedName>
    <definedName name="_207_0누실마">#REF!</definedName>
    <definedName name="_210_0누실적">#REF!</definedName>
    <definedName name="_213_0실기버">#REF!</definedName>
    <definedName name="_216_0실적마">#REF!</definedName>
    <definedName name="_222ОБЛАСТЬ_ПЕЌАТ">#REF!</definedName>
    <definedName name="_3_0Print_Area">#REF!</definedName>
    <definedName name="_3_0실마">#REF!</definedName>
    <definedName name="_3_0실적">#REF!</definedName>
    <definedName name="_30">#REF!</definedName>
    <definedName name="_4">#REF!</definedName>
    <definedName name="_4_????">#REF!</definedName>
    <definedName name="_4_0실마">#REF!</definedName>
    <definedName name="_4_0실적">#REF!</definedName>
    <definedName name="_40">#REF!</definedName>
    <definedName name="_5_????">#REF!</definedName>
    <definedName name="_6">#REF!</definedName>
    <definedName name="_6_0실마">#REF!</definedName>
    <definedName name="_6_0실적">#REF!</definedName>
    <definedName name="_7_????">#REF!</definedName>
    <definedName name="_8">#REF!</definedName>
    <definedName name="_89_0_0입">#REF!</definedName>
    <definedName name="_89185A78B00">#REF!</definedName>
    <definedName name="_9_0실적">#REF!</definedName>
    <definedName name="_90_0_0차">#REF!</definedName>
    <definedName name="_91_0_0입">#REF!</definedName>
    <definedName name="_92_0_0차">#REF!</definedName>
    <definedName name="_93_0계기">#REF!</definedName>
    <definedName name="_94_0계기en">#REF!</definedName>
    <definedName name="_95_0계기">#REF!</definedName>
    <definedName name="_95_0누계기">#REF!</definedName>
    <definedName name="_96_0계기en">#REF!</definedName>
    <definedName name="_96_0누계생">#REF!</definedName>
    <definedName name="_97_0누계기">#REF!</definedName>
    <definedName name="_97_0누실마">#REF!</definedName>
    <definedName name="_98_0누계생">#REF!</definedName>
    <definedName name="_98_0누실적">#REF!</definedName>
    <definedName name="_99_0누실마">#REF!</definedName>
    <definedName name="_99_0실기버">#REF!</definedName>
    <definedName name="_A1" hidden="1">#REF!</definedName>
    <definedName name="_a12" localSheetId="0" hidden="1">{"'Monthly 1997'!$A$3:$S$89"}</definedName>
    <definedName name="_a12" hidden="1">{"'Monthly 1997'!$A$3:$S$89"}</definedName>
    <definedName name="_a145">#REF!</definedName>
    <definedName name="_a146">#REF!</definedName>
    <definedName name="_a147">#REF!</definedName>
    <definedName name="_A20">#REF!</definedName>
    <definedName name="_A65555">#REF!</definedName>
    <definedName name="_A65655">#REF!</definedName>
    <definedName name="_A65900">#REF!</definedName>
    <definedName name="_A999999">#REF!</definedName>
    <definedName name="_ap2">#N/A</definedName>
    <definedName name="_AT1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Z">#N/A</definedName>
    <definedName name="_B100000">#REF!</definedName>
    <definedName name="_B80000">#REF!</definedName>
    <definedName name="_B99999">#REF!</definedName>
    <definedName name="_C65537">#REF!</definedName>
    <definedName name="_CT5">#REF!</definedName>
    <definedName name="_day3">#REF!</definedName>
    <definedName name="_day4">#REF!</definedName>
    <definedName name="_Dist_Bin" hidden="1">#REF!</definedName>
    <definedName name="_Dist_Values" hidden="1">#REF!</definedName>
    <definedName name="_Fill" hidden="1">#REF!</definedName>
    <definedName name="_FilterDatabase" hidden="1">#REF!</definedName>
    <definedName name="_J200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JAP97">#REF!</definedName>
    <definedName name="_JAP98">#REF!</definedName>
    <definedName name="_k1">#REF!</definedName>
    <definedName name="_Key1" hidden="1">#REF!</definedName>
    <definedName name="_Key2" hidden="1">#REF!</definedName>
    <definedName name="_ko15">#REF!</definedName>
    <definedName name="_KOR97">#REF!</definedName>
    <definedName name="_KOR98">#REF!</definedName>
    <definedName name="_MatInverse_In" hidden="1">#REF!</definedName>
    <definedName name="_MatInverse_Out" hidden="1">#REF!</definedName>
    <definedName name="_na1">#REF!</definedName>
    <definedName name="_na2">#REF!</definedName>
    <definedName name="_na3">#REF!</definedName>
    <definedName name="_na4">#REF!</definedName>
    <definedName name="_na5">#REF!</definedName>
    <definedName name="_na6">#REF!</definedName>
    <definedName name="_na7">#REF!</definedName>
    <definedName name="_na8">#REF!</definedName>
    <definedName name="_NFT1" localSheetId="0">#REF!,#REF!,#REF!,#REF!</definedName>
    <definedName name="_NFT1">#REF!,#REF!,#REF!,#REF!</definedName>
    <definedName name="_Order1" hidden="1">255</definedName>
    <definedName name="_Order2" hidden="1">0</definedName>
    <definedName name="_Per2">#REF!</definedName>
    <definedName name="_Sort" hidden="1">#REF!</definedName>
    <definedName name="_SPO1">#N/A</definedName>
    <definedName name="_SPO2">#N/A</definedName>
    <definedName name="_Tit1">#N/A</definedName>
    <definedName name="_Tit2">#REF!</definedName>
    <definedName name="_Tit3">#N/A</definedName>
    <definedName name="_Tit4">#N/A</definedName>
    <definedName name="_top1" localSheetId="0">{30,140,350,160,"",""}</definedName>
    <definedName name="_top1">{30,140,350,160,"",""}</definedName>
    <definedName name="_tt1" localSheetId="0" hidden="1">{#N/A,#N/A,TRUE,"일정"}</definedName>
    <definedName name="_tt1" hidden="1">{#N/A,#N/A,TRUE,"일정"}</definedName>
    <definedName name="_tt195">#REF!</definedName>
    <definedName name="_TTT1">#REF!</definedName>
    <definedName name="_xlnm._FilterDatabase" hidden="1">#REF!</definedName>
    <definedName name="a" localSheetId="0">#REF!</definedName>
    <definedName name="a">#REF!</definedName>
    <definedName name="a_">#REF!</definedName>
    <definedName name="a123456789">#REF!</definedName>
    <definedName name="a123457689">#N/A</definedName>
    <definedName name="A1ололо">#REF!</definedName>
    <definedName name="A6000000">#REF!</definedName>
    <definedName name="aa">#N/A</definedName>
    <definedName name="AAA">#REF!</definedName>
    <definedName name="aaaa">#REF!</definedName>
    <definedName name="aaasasf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B">#REF!</definedName>
    <definedName name="AB">#REF!</definedName>
    <definedName name="ABC">#REF!</definedName>
    <definedName name="abs">#REF!</definedName>
    <definedName name="AC">#REF!</definedName>
    <definedName name="ACC">#REF!</definedName>
    <definedName name="Access_Button" hidden="1">"Kaspl_5_ПЛАН_4_Таблица1"</definedName>
    <definedName name="AccessDatabase" hidden="1">"C:\Documents and Settings\schoolfund1\Рабочий стол\жаха\прогноз доходов 2005 помесяц..mdb"</definedName>
    <definedName name="ACCTID">#N/A</definedName>
    <definedName name="ACNT">#N/A</definedName>
    <definedName name="ad" localSheetId="0">{30,140,350,160,"",""}</definedName>
    <definedName name="ad">{30,140,350,160,"",""}</definedName>
    <definedName name="AE">#REF!</definedName>
    <definedName name="af" localSheetId="0" hidden="1">{#N/A,#N/A,FALSE,"BODY"}</definedName>
    <definedName name="af" hidden="1">{#N/A,#N/A,FALSE,"BODY"}</definedName>
    <definedName name="ag">#REF!</definedName>
    <definedName name="ah" localSheetId="0">{30,140,350,160,"",""}</definedName>
    <definedName name="ah">{30,140,350,160,"",""}</definedName>
    <definedName name="AI">#REF!</definedName>
    <definedName name="aj" localSheetId="0">{30,140,350,160,"",""}</definedName>
    <definedName name="aj">{30,140,350,160,"",""}</definedName>
    <definedName name="ak" localSheetId="0">{30,140,350,160,"",""}</definedName>
    <definedName name="ak">{30,140,350,160,"",""}</definedName>
    <definedName name="AKNO">#N/A</definedName>
    <definedName name="AL">#REF!</definedName>
    <definedName name="ALL">#REF!</definedName>
    <definedName name="allll" localSheetId="0">TRUNC((oy-1)/3+1)</definedName>
    <definedName name="allll">TRUNC((oy-1)/3+1)</definedName>
    <definedName name="AM">#REF!</definedName>
    <definedName name="AN">#REF!</definedName>
    <definedName name="AO">#REF!</definedName>
    <definedName name="AP">#REF!</definedName>
    <definedName name="aq" localSheetId="0">{30,140,350,160,"",""}</definedName>
    <definedName name="aq">{30,140,350,160,"",""}</definedName>
    <definedName name="aqz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R">#REF!</definedName>
    <definedName name="arhweyhueqhuy3q">#REF!</definedName>
    <definedName name="aruyryhasruysdrhyau">#REF!</definedName>
    <definedName name="as">#REF!</definedName>
    <definedName name="asd" localSheetId="0">{30,140,350,160,"",""}</definedName>
    <definedName name="asd">{30,140,350,160,"",""}</definedName>
    <definedName name="asdasdawedwqd" localSheetId="0">{30,140,350,160,"",""}</definedName>
    <definedName name="asdasdawedwqd">{30,140,350,160,"",""}</definedName>
    <definedName name="ASDFASASF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T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0">#REF!</definedName>
    <definedName name="AU">#REF!</definedName>
    <definedName name="AV">#REF!</definedName>
    <definedName name="AW">#REF!</definedName>
    <definedName name="AX">#REF!</definedName>
    <definedName name="AY">#REF!</definedName>
    <definedName name="az">#REF!</definedName>
    <definedName name="azbuka">#REF!</definedName>
    <definedName name="b" localSheetId="0">{30,140,350,160,"",""}</definedName>
    <definedName name="b">{30,140,350,160,"",""}</definedName>
    <definedName name="b_">#REF!</definedName>
    <definedName name="BA">#REF!</definedName>
    <definedName name="BAC">#REF!</definedName>
    <definedName name="Baht">#REF!</definedName>
    <definedName name="bases">#REF!</definedName>
    <definedName name="bases1" localSheetId="0">'[3]Ф2-284,11'!#REF!</definedName>
    <definedName name="bases1">'[3]Ф2-284,11'!#REF!</definedName>
    <definedName name="bases2">#REF!</definedName>
    <definedName name="bases3">#REF!</definedName>
    <definedName name="bases4">#REF!</definedName>
    <definedName name="bases5">#REF!</definedName>
    <definedName name="bases6">#REF!</definedName>
    <definedName name="bases7">#REF!</definedName>
    <definedName name="bases8">#REF!</definedName>
    <definedName name="BB">#REF!</definedName>
    <definedName name="BBB">#REF!</definedName>
    <definedName name="BC">#REF!</definedName>
    <definedName name="BD">#REF!</definedName>
    <definedName name="BE">#REF!</definedName>
    <definedName name="Beg_Bal">#REF!</definedName>
    <definedName name="BF">#REF!</definedName>
    <definedName name="BG">#REF!</definedName>
    <definedName name="BH">#REF!</definedName>
    <definedName name="BI">#REF!</definedName>
    <definedName name="BJ">#REF!</definedName>
    <definedName name="BK">#REF!</definedName>
    <definedName name="BL">#REF!</definedName>
    <definedName name="BLOCK">#REF!</definedName>
    <definedName name="BM">#REF!</definedName>
    <definedName name="bmb">'[4]Локально-ресурсная ведомость'!#REF!</definedName>
    <definedName name="bn">#N/A</definedName>
    <definedName name="bnhj" localSheetId="0">#REF!</definedName>
    <definedName name="bnhj">#REF!</definedName>
    <definedName name="BO">#REF!</definedName>
    <definedName name="BPU" localSheetId="0">#REF!,#REF!</definedName>
    <definedName name="BPU">#REF!,#REF!</definedName>
    <definedName name="BQ">#REF!</definedName>
    <definedName name="BR">#REF!</definedName>
    <definedName name="BS">#REF!</definedName>
    <definedName name="BT">#REF!</definedName>
    <definedName name="BU">#REF!</definedName>
    <definedName name="Build">#REF!</definedName>
    <definedName name="Build1">#REF!</definedName>
    <definedName name="Build2">#REF!</definedName>
    <definedName name="Build3">#REF!</definedName>
    <definedName name="Build4">#REF!</definedName>
    <definedName name="Build5">#REF!</definedName>
    <definedName name="Build6">#REF!</definedName>
    <definedName name="Build7">#REF!</definedName>
    <definedName name="Build8">#REF!</definedName>
    <definedName name="Button_4">"прогноз_доходов_2005_помесяц__уд_вес_помесячный_Таблица"</definedName>
    <definedName name="BV">#REF!</definedName>
    <definedName name="bvc" localSheetId="0">{30,140,350,160,"",""}</definedName>
    <definedName name="bvc">{30,140,350,160,"",""}</definedName>
    <definedName name="bvhk" localSheetId="0">#REF!,#REF!,#REF!</definedName>
    <definedName name="bvhk">#REF!,#REF!,#REF!</definedName>
    <definedName name="BW">#REF!</definedName>
    <definedName name="BX">#REF!</definedName>
    <definedName name="BY">#REF!</definedName>
    <definedName name="BZ">#REF!</definedName>
    <definedName name="Bс37">#REF!</definedName>
    <definedName name="CA">#REF!</definedName>
    <definedName name="can">#REF!</definedName>
    <definedName name="CAPA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B">#REF!</definedName>
    <definedName name="cbvx">#REF!</definedName>
    <definedName name="CC" localSheetId="0">#REF!</definedName>
    <definedName name="CC">#REF!</definedName>
    <definedName name="CCC" localSheetId="0">#REF!</definedName>
    <definedName name="CCC">#REF!</definedName>
    <definedName name="CD" localSheetId="0">#REF!</definedName>
    <definedName name="CD">#REF!</definedName>
    <definedName name="CE" localSheetId="0">#REF!</definedName>
    <definedName name="CE">#REF!</definedName>
    <definedName name="CF" localSheetId="0">#REF!</definedName>
    <definedName name="CF">#REF!</definedName>
    <definedName name="CG" localSheetId="0">#REF!</definedName>
    <definedName name="CG">#REF!</definedName>
    <definedName name="ch" localSheetId="0">TRUNC((oy-1)/3+1)</definedName>
    <definedName name="ch">TRUNC((oy-1)/3+1)</definedName>
    <definedName name="cho" localSheetId="0" hidden="1">{"'Monthly 1997'!$A$3:$S$89"}</definedName>
    <definedName name="cho" hidden="1">{"'Monthly 1997'!$A$3:$S$89"}</definedName>
    <definedName name="CI" localSheetId="0">#REF!</definedName>
    <definedName name="CI">#REF!</definedName>
    <definedName name="CJ" localSheetId="0">#REF!</definedName>
    <definedName name="CJ">#REF!</definedName>
    <definedName name="CK" localSheetId="0">#REF!</definedName>
    <definedName name="CK">#REF!</definedName>
    <definedName name="CL" localSheetId="0">#REF!</definedName>
    <definedName name="CL">#REF!</definedName>
    <definedName name="cmndBase" localSheetId="0">#REF!</definedName>
    <definedName name="cmndBase">#REF!</definedName>
    <definedName name="cmndDayMonthTo" localSheetId="0">#REF!</definedName>
    <definedName name="cmndDayMonthTo">#REF!</definedName>
    <definedName name="cmndDays" localSheetId="0">#REF!</definedName>
    <definedName name="cmndDays">#REF!</definedName>
    <definedName name="cmndDocNum" localSheetId="0">#REF!</definedName>
    <definedName name="cmndDocNum">#REF!</definedName>
    <definedName name="cmndDocSer" localSheetId="0">#REF!</definedName>
    <definedName name="cmndDocSer">#REF!</definedName>
    <definedName name="cmndFIO" localSheetId="0">#REF!</definedName>
    <definedName name="cmndFIO">#REF!</definedName>
    <definedName name="cmndOrdDay" localSheetId="0">#REF!</definedName>
    <definedName name="cmndOrdDay">#REF!</definedName>
    <definedName name="cmndOrdMonth" localSheetId="0">#REF!</definedName>
    <definedName name="cmndOrdMonth">#REF!</definedName>
    <definedName name="cmndOrdNum" localSheetId="0">#REF!</definedName>
    <definedName name="cmndOrdNum">#REF!</definedName>
    <definedName name="cmndOrdYear" localSheetId="0">#REF!</definedName>
    <definedName name="cmndOrdYear">#REF!</definedName>
    <definedName name="cmndPoint" localSheetId="0">#REF!</definedName>
    <definedName name="cmndPoint">#REF!</definedName>
    <definedName name="cmndPoint1" localSheetId="0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 localSheetId="0">#REF!</definedName>
    <definedName name="cntPayerAddr2">#REF!</definedName>
    <definedName name="cntPayerBank1" localSheetId="0">#REF!</definedName>
    <definedName name="cntPayerBank1">#REF!</definedName>
    <definedName name="cntPayerBank2" localSheetId="0">#REF!</definedName>
    <definedName name="cntPayerBank2">#REF!</definedName>
    <definedName name="cntPayerBank3" localSheetId="0">#REF!</definedName>
    <definedName name="cntPayerBank3">#REF!</definedName>
    <definedName name="cntPayerCount" localSheetId="0">#REF!</definedName>
    <definedName name="cntPayerCount">#REF!</definedName>
    <definedName name="cntPayerCountCor" localSheetId="0">#REF!</definedName>
    <definedName name="cntPayerCountCor">#REF!</definedName>
    <definedName name="cntPriceC" localSheetId="0">#REF!</definedName>
    <definedName name="cntPriceC">#REF!</definedName>
    <definedName name="cntPriceR" localSheetId="0">#REF!</definedName>
    <definedName name="cntPriceR">#REF!</definedName>
    <definedName name="cntQnt" localSheetId="0">#REF!</definedName>
    <definedName name="cntQnt">#REF!</definedName>
    <definedName name="CNTR">#N/A</definedName>
    <definedName name="cntSumC" localSheetId="0">#REF!</definedName>
    <definedName name="cntSumC">#REF!</definedName>
    <definedName name="cntSumR" localSheetId="0">#REF!</definedName>
    <definedName name="cntSumR">#REF!</definedName>
    <definedName name="cntSuppAddr1" localSheetId="0">#REF!</definedName>
    <definedName name="cntSuppAddr1">#REF!</definedName>
    <definedName name="cntSuppAddr2" localSheetId="0">#REF!</definedName>
    <definedName name="cntSuppAddr2">#REF!</definedName>
    <definedName name="cntSuppBank" localSheetId="0">#REF!</definedName>
    <definedName name="cntSuppBank">#REF!</definedName>
    <definedName name="cntSuppCount" localSheetId="0">#REF!</definedName>
    <definedName name="cntSuppCount">#REF!</definedName>
    <definedName name="cntSuppCountCor" localSheetId="0">#REF!</definedName>
    <definedName name="cntSuppCountCor">#REF!</definedName>
    <definedName name="cntSupplier" localSheetId="0">#REF!</definedName>
    <definedName name="cntSupplier">#REF!</definedName>
    <definedName name="cntSuppMFO1" localSheetId="0">#REF!</definedName>
    <definedName name="cntSuppMFO1">#REF!</definedName>
    <definedName name="cntSuppMFO2" localSheetId="0">#REF!</definedName>
    <definedName name="cntSuppMFO2">#REF!</definedName>
    <definedName name="cntSuppTlf" localSheetId="0">#REF!</definedName>
    <definedName name="cntSuppTlf">#REF!</definedName>
    <definedName name="cntUnit" localSheetId="0">#REF!</definedName>
    <definedName name="cntUnit">#REF!</definedName>
    <definedName name="cntYear" localSheetId="0">#REF!</definedName>
    <definedName name="cntYear">#REF!</definedName>
    <definedName name="CODE" localSheetId="0">#REF!</definedName>
    <definedName name="CODE">#REF!</definedName>
    <definedName name="COSTCNTR">#N/A</definedName>
    <definedName name="Criteria" localSheetId="0">#REF!</definedName>
    <definedName name="Criteria">#REF!</definedName>
    <definedName name="Criteria_MI" localSheetId="0">#REF!</definedName>
    <definedName name="Criteria_MI">#REF!</definedName>
    <definedName name="curday">36934</definedName>
    <definedName name="CURR">#N/A</definedName>
    <definedName name="customs" localSheetId="0">#REF!</definedName>
    <definedName name="customs">#REF!</definedName>
    <definedName name="cvb" localSheetId="0">{30,140,350,160,"",""}</definedName>
    <definedName name="cvb">{30,140,350,160,"",""}</definedName>
    <definedName name="cy">2001</definedName>
    <definedName name="d" localSheetId="0">#REF!</definedName>
    <definedName name="d">#REF!</definedName>
    <definedName name="d_" localSheetId="0">#REF!</definedName>
    <definedName name="d_">#REF!</definedName>
    <definedName name="dac">#N/A</definedName>
    <definedName name="DAF" localSheetId="0">#REF!</definedName>
    <definedName name="DAF">#REF!</definedName>
    <definedName name="Data" localSheetId="0">'[3]Ф2-284,11'!#REF!</definedName>
    <definedName name="Data">'[3]Ф2-284,11'!#REF!</definedName>
    <definedName name="Data_VDS" localSheetId="0">#REF!</definedName>
    <definedName name="Data_VDS">#REF!</definedName>
    <definedName name="DATA1">#N/A</definedName>
    <definedName name="DATA2">#N/A</definedName>
    <definedName name="DATA3" localSheetId="0">#REF!</definedName>
    <definedName name="DATA3">#REF!</definedName>
    <definedName name="DATA4" localSheetId="0">#REF!</definedName>
    <definedName name="DATA4">#REF!</definedName>
    <definedName name="Database" localSheetId="0">#REF!</definedName>
    <definedName name="Database">#REF!</definedName>
    <definedName name="Database_MI" localSheetId="0">#REF!</definedName>
    <definedName name="Database_MI">#REF!</definedName>
    <definedName name="DCID">#N/A</definedName>
    <definedName name="ddd" localSheetId="0" hidden="1">{#N/A,#N/A,TRUE,"일정"}</definedName>
    <definedName name="ddd" hidden="1">{#N/A,#N/A,TRUE,"일정"}</definedName>
    <definedName name="ddddd" localSheetId="0">#REF!</definedName>
    <definedName name="ddddd">#REF!</definedName>
    <definedName name="dddddd" localSheetId="0">TRUNC((oy-1)/3+1)</definedName>
    <definedName name="dddddd">TRUNC((oy-1)/3+1)</definedName>
    <definedName name="ddddddddd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ddd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OOO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DDDOOO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DE" localSheetId="0">#REF!</definedName>
    <definedName name="DDE">#REF!</definedName>
    <definedName name="ddff" localSheetId="0">#REF!</definedName>
    <definedName name="ddff">#REF!</definedName>
    <definedName name="ddfffff" localSheetId="0">#REF!</definedName>
    <definedName name="ddfffff">#REF!</definedName>
    <definedName name="DESCRIP">#N/A</definedName>
    <definedName name="detal">'[4]Локально-ресурсная ведомость'!#REF!</definedName>
    <definedName name="DF">#N/A</definedName>
    <definedName name="DFDSF" localSheetId="0">#REF!</definedName>
    <definedName name="DFDSF">#REF!</definedName>
    <definedName name="DFT" localSheetId="0">#REF!,#REF!,#REF!,#REF!,#REF!,#REF!,#REF!</definedName>
    <definedName name="DFT">#REF!,#REF!,#REF!,#REF!,#REF!,#REF!,#REF!</definedName>
    <definedName name="dg" localSheetId="0">#REF!</definedName>
    <definedName name="dg">#REF!</definedName>
    <definedName name="dlinna" localSheetId="0">#REF!</definedName>
    <definedName name="dlinna">#REF!</definedName>
    <definedName name="document_date" localSheetId="0">#REF!</definedName>
    <definedName name="document_date">#REF!</definedName>
    <definedName name="document_datу" localSheetId="0">#REF!</definedName>
    <definedName name="document_datу">#REF!</definedName>
    <definedName name="document_number" localSheetId="0">#REF!</definedName>
    <definedName name="document_number">#REF!</definedName>
    <definedName name="DOCUNO">#N/A</definedName>
    <definedName name="Dollar" localSheetId="0">#REF!</definedName>
    <definedName name="Dollar">#REF!</definedName>
    <definedName name="dse" localSheetId="0">{30,140,350,160,"",""}</definedName>
    <definedName name="dse">{30,140,350,160,"",""}</definedName>
    <definedName name="DU7월Order_J" localSheetId="0">#REF!</definedName>
    <definedName name="DU7월Order_J">#REF!</definedName>
    <definedName name="DU7월Order_V" localSheetId="0">#REF!</definedName>
    <definedName name="DU7월Order_V">#REF!</definedName>
    <definedName name="DU8월Order_J" localSheetId="0">#REF!</definedName>
    <definedName name="DU8월Order_J">#REF!</definedName>
    <definedName name="DU8월Order_V" localSheetId="0">#REF!</definedName>
    <definedName name="DU8월Order_V">#REF!</definedName>
    <definedName name="dvrCustomer" localSheetId="0">#REF!</definedName>
    <definedName name="dvrCustomer">#REF!</definedName>
    <definedName name="dvrDay" localSheetId="0">#REF!</definedName>
    <definedName name="dvrDay">#REF!</definedName>
    <definedName name="dvrDocDay" localSheetId="0">#REF!</definedName>
    <definedName name="dvrDocDay">#REF!</definedName>
    <definedName name="dvrDocIss" localSheetId="0">#REF!</definedName>
    <definedName name="dvrDocIss">#REF!</definedName>
    <definedName name="dvrDocMonth" localSheetId="0">#REF!</definedName>
    <definedName name="dvrDocMonth">#REF!</definedName>
    <definedName name="dvrDocNum" localSheetId="0">#REF!</definedName>
    <definedName name="dvrDocNum">#REF!</definedName>
    <definedName name="dvrDocSer" localSheetId="0">#REF!</definedName>
    <definedName name="dvrDocSer">#REF!</definedName>
    <definedName name="dvrDocYear" localSheetId="0">#REF!</definedName>
    <definedName name="dvrDocYear">#REF!</definedName>
    <definedName name="dvrMonth" localSheetId="0">#REF!</definedName>
    <definedName name="dvrMonth">#REF!</definedName>
    <definedName name="dvrName" localSheetId="0">#REF!</definedName>
    <definedName name="dvrName">#REF!</definedName>
    <definedName name="dvrNo" localSheetId="0">#REF!</definedName>
    <definedName name="dvrNo">#REF!</definedName>
    <definedName name="dvrNumber" localSheetId="0">#REF!</definedName>
    <definedName name="dvrNumber">#REF!</definedName>
    <definedName name="dvrOrder" localSheetId="0">#REF!</definedName>
    <definedName name="dvrOrder">#REF!</definedName>
    <definedName name="dvrPayer" localSheetId="0">#REF!</definedName>
    <definedName name="dvrPayer">#REF!</definedName>
    <definedName name="dvrPayerBank1" localSheetId="0">#REF!</definedName>
    <definedName name="dvrPayerBank1">#REF!</definedName>
    <definedName name="dvrPayerBank2" localSheetId="0">#REF!</definedName>
    <definedName name="dvrPayerBank2">#REF!</definedName>
    <definedName name="dvrPayerCount" localSheetId="0">#REF!</definedName>
    <definedName name="dvrPayerCount">#REF!</definedName>
    <definedName name="dvrQnt" localSheetId="0">#REF!</definedName>
    <definedName name="dvrQnt">#REF!</definedName>
    <definedName name="dvrReceiver" localSheetId="0">#REF!</definedName>
    <definedName name="dvrReceiver">#REF!</definedName>
    <definedName name="dvrSupplier" localSheetId="0">#REF!</definedName>
    <definedName name="dvrSupplier">#REF!</definedName>
    <definedName name="dvrUnit" localSheetId="0">#REF!</definedName>
    <definedName name="dvrUnit">#REF!</definedName>
    <definedName name="dvrValidDay" localSheetId="0">#REF!</definedName>
    <definedName name="dvrValidDay">#REF!</definedName>
    <definedName name="dvrValidMonth" localSheetId="0">#REF!</definedName>
    <definedName name="dvrValidMonth">#REF!</definedName>
    <definedName name="dvrValidYear" localSheetId="0">#REF!</definedName>
    <definedName name="dvrValidYear">#REF!</definedName>
    <definedName name="dvrYear" localSheetId="0">#REF!</definedName>
    <definedName name="dvrYear">#REF!</definedName>
    <definedName name="e" localSheetId="0">#REF!</definedName>
    <definedName name="e">#REF!</definedName>
    <definedName name="EEE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lkAddr1" localSheetId="0">#REF!</definedName>
    <definedName name="elkAddr1">#REF!</definedName>
    <definedName name="elkAddr2" localSheetId="0">#REF!</definedName>
    <definedName name="elkAddr2">#REF!</definedName>
    <definedName name="elkCount" localSheetId="0">#REF!</definedName>
    <definedName name="elkCount">#REF!</definedName>
    <definedName name="elkCountFrom" localSheetId="0">#REF!</definedName>
    <definedName name="elkCountFrom">#REF!</definedName>
    <definedName name="elkCountTo" localSheetId="0">#REF!</definedName>
    <definedName name="elkCountTo">#REF!</definedName>
    <definedName name="elkDateFrom" localSheetId="0">#REF!</definedName>
    <definedName name="elkDateFrom">#REF!</definedName>
    <definedName name="elkDateTo" localSheetId="0">#REF!</definedName>
    <definedName name="elkDateTo">#REF!</definedName>
    <definedName name="elkDiscount" localSheetId="0">#REF!</definedName>
    <definedName name="elkDiscount">#REF!</definedName>
    <definedName name="elkKAddr1" localSheetId="0">#REF!</definedName>
    <definedName name="elkKAddr1">#REF!</definedName>
    <definedName name="elkKAddr2" localSheetId="0">#REF!</definedName>
    <definedName name="elkKAddr2">#REF!</definedName>
    <definedName name="elkKCount" localSheetId="0">#REF!</definedName>
    <definedName name="elkKCount">#REF!</definedName>
    <definedName name="elkKCountFrom" localSheetId="0">#REF!</definedName>
    <definedName name="elkKCountFrom">#REF!</definedName>
    <definedName name="elkKCountTo" localSheetId="0">#REF!</definedName>
    <definedName name="elkKCountTo">#REF!</definedName>
    <definedName name="elkKDateFrom" localSheetId="0">#REF!</definedName>
    <definedName name="elkKDateFrom">#REF!</definedName>
    <definedName name="elkKDateTo" localSheetId="0">#REF!</definedName>
    <definedName name="elkKDateTo">#REF!</definedName>
    <definedName name="elkKDiscount" localSheetId="0">#REF!</definedName>
    <definedName name="elkKDiscount">#REF!</definedName>
    <definedName name="elkKNumber" localSheetId="0">#REF!</definedName>
    <definedName name="elkKNumber">#REF!</definedName>
    <definedName name="elkKSumC" localSheetId="0">#REF!</definedName>
    <definedName name="elkKSumC">#REF!</definedName>
    <definedName name="elkKSumR" localSheetId="0">#REF!</definedName>
    <definedName name="elkKSumR">#REF!</definedName>
    <definedName name="elkKTarif" localSheetId="0">#REF!</definedName>
    <definedName name="elkKTarif">#REF!</definedName>
    <definedName name="elkNumber" localSheetId="0">#REF!</definedName>
    <definedName name="elkNumber">#REF!</definedName>
    <definedName name="elkSumC" localSheetId="0">#REF!</definedName>
    <definedName name="elkSumC">#REF!</definedName>
    <definedName name="elkSumR" localSheetId="0">#REF!</definedName>
    <definedName name="elkSumR">#REF!</definedName>
    <definedName name="elkTarif" localSheetId="0">#REF!</definedName>
    <definedName name="elkTarif">#REF!</definedName>
    <definedName name="End_Bal" localSheetId="0">#REF!</definedName>
    <definedName name="End_Bal">#REF!</definedName>
    <definedName name="er" localSheetId="0">#REF!</definedName>
    <definedName name="er">#REF!</definedName>
    <definedName name="ERFEFEF" localSheetId="0">#REF!</definedName>
    <definedName name="ERFEFEF">#REF!</definedName>
    <definedName name="EURO97" localSheetId="0">#REF!</definedName>
    <definedName name="EURO97">#REF!</definedName>
    <definedName name="EURO98" localSheetId="0">#REF!</definedName>
    <definedName name="EURO98">#REF!</definedName>
    <definedName name="ew" localSheetId="0">{30,140,350,160,"",""}</definedName>
    <definedName name="ew">{30,140,350,160,"",""}</definedName>
    <definedName name="Excel_BuiltIn__FilterDatabase_3" localSheetId="0">#REF!</definedName>
    <definedName name="Excel_BuiltIn__FilterDatabase_3">#REF!</definedName>
    <definedName name="Excel_BuiltIn_Print_Area_1" localSheetId="0">#REF!</definedName>
    <definedName name="Excel_BuiltIn_Print_Area_1">#REF!</definedName>
    <definedName name="Excel_BuiltIn_Print_Area_2" localSheetId="0">#REF!</definedName>
    <definedName name="Excel_BuiltIn_Print_Area_2">#REF!</definedName>
    <definedName name="Excel_BuiltIn_Print_Area_3" localSheetId="0">#REF!</definedName>
    <definedName name="Excel_BuiltIn_Print_Area_3">#REF!</definedName>
    <definedName name="Excel_BuiltIn_Print_Area_4">#REF!</definedName>
    <definedName name="Excel_BuiltIn_Print_Area_7" localSheetId="0">#REF!</definedName>
    <definedName name="Excel_BuiltIn_Print_Area_7">#REF!</definedName>
    <definedName name="Excel_BuiltIn_Print_Area_70" localSheetId="0">#REF!</definedName>
    <definedName name="Excel_BuiltIn_Print_Area_70">#REF!</definedName>
    <definedName name="Excel_BuiltIn_Print_Titles_3" localSheetId="0">#REF!</definedName>
    <definedName name="Excel_BuiltIn_Print_Titles_3">#REF!</definedName>
    <definedName name="Excel_BuiltIn_Recorder" localSheetId="0">#REF!</definedName>
    <definedName name="Excel_BuiltIn_Recorder">#REF!</definedName>
    <definedName name="EXHRATE">#N/A</definedName>
    <definedName name="EXP" localSheetId="0">#REF!</definedName>
    <definedName name="EXP">#REF!</definedName>
    <definedName name="expertiza">#REF!</definedName>
    <definedName name="expertiza_100">#REF!</definedName>
    <definedName name="Extra_Pay" localSheetId="0">#REF!</definedName>
    <definedName name="Extra_Pay">#REF!</definedName>
    <definedName name="Extract" localSheetId="0">#REF!</definedName>
    <definedName name="Extract">#REF!</definedName>
    <definedName name="Extract_MI" localSheetId="0">#REF!</definedName>
    <definedName name="Extract_MI">#REF!</definedName>
    <definedName name="ey" localSheetId="0">{30,140,350,160,"",""}</definedName>
    <definedName name="ey">{30,140,350,160,"",""}</definedName>
    <definedName name="F">#N/A</definedName>
    <definedName name="fd" localSheetId="0">#REF!</definedName>
    <definedName name="fd">#REF!</definedName>
    <definedName name="fdghsssssrdy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" localSheetId="0">#REF!</definedName>
    <definedName name="fds">#REF!</definedName>
    <definedName name="fdsdfsfdsfdsfds" localSheetId="0" hidden="1">{#N/A,#N/A,FALSE,"BODY"}</definedName>
    <definedName name="fdsdfsfdsfdsfds" hidden="1">{#N/A,#N/A,FALSE,"BODY"}</definedName>
    <definedName name="FF" localSheetId="0">#REF!</definedName>
    <definedName name="FF">#REF!</definedName>
    <definedName name="FFF" localSheetId="0">#REF!</definedName>
    <definedName name="FFF">#REF!</definedName>
    <definedName name="fffff" localSheetId="0">#REF!</definedName>
    <definedName name="fffff">#REF!</definedName>
    <definedName name="ffx" localSheetId="0" hidden="1">{#N/A,#N/A,FALSE,"BODY"}</definedName>
    <definedName name="ffx" hidden="1">{#N/A,#N/A,FALSE,"BODY"}</definedName>
    <definedName name="fg" localSheetId="0">#REF!</definedName>
    <definedName name="fg">#REF!</definedName>
    <definedName name="fgbbbnbn" localSheetId="0">#REF!</definedName>
    <definedName name="fgbbbnbn">#REF!</definedName>
    <definedName name="fgfh" localSheetId="0">#REF!</definedName>
    <definedName name="fgfh">#REF!</definedName>
    <definedName name="FINDATE" localSheetId="0">#REF!</definedName>
    <definedName name="FINDATE">#REF!</definedName>
    <definedName name="First_Year" localSheetId="0">#REF!</definedName>
    <definedName name="First_Year">#REF!</definedName>
    <definedName name="flk" localSheetId="0">#REF!</definedName>
    <definedName name="flk">#REF!</definedName>
    <definedName name="fr" localSheetId="0">#REF!</definedName>
    <definedName name="fr">#REF!</definedName>
    <definedName name="front_2" localSheetId="0" hidden="1">{#N/A,#N/A,FALSE,"BODY"}</definedName>
    <definedName name="front_2" hidden="1">{#N/A,#N/A,FALSE,"BODY"}</definedName>
    <definedName name="Full_Print" localSheetId="0">#REF!</definedName>
    <definedName name="Full_Print">#REF!</definedName>
    <definedName name="FullDate">#N/A</definedName>
    <definedName name="G" localSheetId="0">[5]Р.Т!#REF!</definedName>
    <definedName name="G">[5]Р.Т!#REF!</definedName>
    <definedName name="gf" localSheetId="0">{30,140,350,160,"",""}</definedName>
    <definedName name="gf">{30,140,350,160,"",""}</definedName>
    <definedName name="GFAS">#N/A</definedName>
    <definedName name="gfgfgg" localSheetId="0">[0]!дел/1000</definedName>
    <definedName name="gfgfgg">[0]!дел/1000</definedName>
    <definedName name="ggg" localSheetId="0">#REF!</definedName>
    <definedName name="ggg">#REF!</definedName>
    <definedName name="gh" localSheetId="0">#REF!</definedName>
    <definedName name="gh">#REF!</definedName>
    <definedName name="ghghgh" localSheetId="0">#REF!</definedName>
    <definedName name="ghghgh">#REF!</definedName>
    <definedName name="ghj" localSheetId="0">#REF!</definedName>
    <definedName name="ghj">#REF!</definedName>
    <definedName name="ghjhb" localSheetId="0">[0]!дел/1000</definedName>
    <definedName name="ghjhb">[0]!дел/1000</definedName>
    <definedName name="gip" localSheetId="0">#REF!</definedName>
    <definedName name="gip">#REF!</definedName>
    <definedName name="H" localSheetId="0">#REF!</definedName>
    <definedName name="H">#REF!</definedName>
    <definedName name="Header_Row">ROW(#REF!)</definedName>
    <definedName name="HEAT" localSheetId="0">#REF!</definedName>
    <definedName name="HEAT">#REF!</definedName>
    <definedName name="hf" localSheetId="0">{30,140,350,160,"",""}</definedName>
    <definedName name="hf">{30,140,350,160,"",""}</definedName>
    <definedName name="hgh" localSheetId="0">{30,140,350,160,"",""}</definedName>
    <definedName name="hgh">{30,140,350,160,"",""}</definedName>
    <definedName name="hghghghghghgh" localSheetId="0">#REF!</definedName>
    <definedName name="hghghghghghgh">#REF!</definedName>
    <definedName name="hhh" localSheetId="0">#REF!</definedName>
    <definedName name="hhh">#REF!</definedName>
    <definedName name="hhj" localSheetId="0">#REF!</definedName>
    <definedName name="hhj">#REF!</definedName>
    <definedName name="hj" localSheetId="0">#REF!</definedName>
    <definedName name="hj">#REF!</definedName>
    <definedName name="hkj" localSheetId="0">#REF!</definedName>
    <definedName name="hkj">#REF!</definedName>
    <definedName name="hsfhasfdhasd" localSheetId="0">#REF!</definedName>
    <definedName name="hsfhasfdhasd">#REF!</definedName>
    <definedName name="HTML_CodePage" hidden="1">874</definedName>
    <definedName name="HTML_Control" localSheetId="0" hidden="1">{"'Monthly 1997'!$A$3:$S$89"}</definedName>
    <definedName name="HTML_Control" hidden="1">{"'Monthly 1997'!$A$3:$S$89"}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"\\Der2\vol1\DATABANK\DOWNLOAD\tab4-17.htm"</definedName>
    <definedName name="HTML_PathTemplate" hidden="1">"\\Der2\vol1\DATABANK\DOWNLOAD\Head4-17.htm"</definedName>
    <definedName name="hvv">#N/A</definedName>
    <definedName name="I" localSheetId="0">#REF!</definedName>
    <definedName name="I">#REF!</definedName>
    <definedName name="IDNO">#N/A</definedName>
    <definedName name="IMPORT" localSheetId="0">#REF!</definedName>
    <definedName name="IMPORT">#REF!</definedName>
    <definedName name="INSERT" localSheetId="0">#REF!</definedName>
    <definedName name="INSERT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INC">#N/A</definedName>
    <definedName name="INTRISSNO">#N/A</definedName>
    <definedName name="INTRRATE">#N/A</definedName>
    <definedName name="INVESTMENT">#N/A</definedName>
    <definedName name="io" localSheetId="0">{30,140,350,160,"",""}</definedName>
    <definedName name="io">{30,140,350,160,"",""}</definedName>
    <definedName name="itog_title" localSheetId="0">#REF!</definedName>
    <definedName name="itog_title">#REF!</definedName>
    <definedName name="itog_title_6">#N/A</definedName>
    <definedName name="itog_title_7" localSheetId="0">#REF!</definedName>
    <definedName name="itog_title_7">#REF!</definedName>
    <definedName name="itog_title_9" localSheetId="0">#REF!</definedName>
    <definedName name="itog_title_9">#REF!</definedName>
    <definedName name="itog_title2">#REF!</definedName>
    <definedName name="itogo">#REF!</definedName>
    <definedName name="iu" localSheetId="0">{30,140,350,160,"",""}</definedName>
    <definedName name="iu">{30,140,350,160,"",""}</definedName>
    <definedName name="iuy" localSheetId="0">{30,140,350,160,"",""}</definedName>
    <definedName name="iuy">{30,140,350,160,"",""}</definedName>
    <definedName name="j" localSheetId="0">#REF!</definedName>
    <definedName name="j">#REF!</definedName>
    <definedName name="jhjkfhkj">#N/A</definedName>
    <definedName name="jjkjkjkjkj" localSheetId="0">#REF!</definedName>
    <definedName name="jjkjkjkjkj">#REF!</definedName>
    <definedName name="jkkn" localSheetId="0">{30,140,350,160,"",""}</definedName>
    <definedName name="jkkn">{30,140,350,160,"",""}</definedName>
    <definedName name="jlk" localSheetId="0">#REF!</definedName>
    <definedName name="jlk">#REF!</definedName>
    <definedName name="JOB" localSheetId="0">#REF!</definedName>
    <definedName name="JOB">#REF!</definedName>
    <definedName name="jtejhewtjte" localSheetId="0">#REF!</definedName>
    <definedName name="jtejhewtjte">#REF!</definedName>
    <definedName name="k" localSheetId="0">#REF!</definedName>
    <definedName name="k">#REF!</definedName>
    <definedName name="kabel" localSheetId="0">#REF!</definedName>
    <definedName name="kabel">#REF!</definedName>
    <definedName name="kabel_1">#REF!</definedName>
    <definedName name="kabel_100">#REF!</definedName>
    <definedName name="kabel_11">#REF!</definedName>
    <definedName name="kabel_13">#REF!</definedName>
    <definedName name="kabel_18">#REF!</definedName>
    <definedName name="kabel_22">#REF!</definedName>
    <definedName name="kabel_27">#REF!</definedName>
    <definedName name="kabel_3">#REF!</definedName>
    <definedName name="kabel_31">#REF!</definedName>
    <definedName name="kabel_35">#REF!</definedName>
    <definedName name="kabel_39">#REF!</definedName>
    <definedName name="kabel_40">#REF!</definedName>
    <definedName name="kabel_42">#REF!</definedName>
    <definedName name="kabel_8">#REF!</definedName>
    <definedName name="kabel_9">#REF!</definedName>
    <definedName name="Kbcn" localSheetId="0">{30,140,350,160,"",""}</definedName>
    <definedName name="Kbcn">{30,140,350,160,"",""}</definedName>
    <definedName name="kbcnjr" localSheetId="0" hidden="1">#REF!</definedName>
    <definedName name="kbcnjr" hidden="1">#REF!</definedName>
    <definedName name="kj" localSheetId="0">#REF!</definedName>
    <definedName name="kj">#REF!</definedName>
    <definedName name="kjl" localSheetId="0">#REF!,#REF!,#REF!</definedName>
    <definedName name="kjl">#REF!,#REF!,#REF!</definedName>
    <definedName name="KK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LJLK" localSheetId="0" hidden="1">{#N/A,#N/A,FALSE,"BODY"}</definedName>
    <definedName name="KLJLK" hidden="1">{#N/A,#N/A,FALSE,"BODY"}</definedName>
    <definedName name="kogux_100">#REF!</definedName>
    <definedName name="kogux_61">#REF!</definedName>
    <definedName name="kojuh_3">#REF!</definedName>
    <definedName name="Kurs">#REF!</definedName>
    <definedName name="Kyrs" localSheetId="0">#REF!</definedName>
    <definedName name="Kyrs">#REF!</definedName>
    <definedName name="L" localSheetId="0">#REF!</definedName>
    <definedName name="L">#REF!</definedName>
    <definedName name="L5A" localSheetId="0">#REF!</definedName>
    <definedName name="L5A">#REF!</definedName>
    <definedName name="L5C" localSheetId="0">#REF!</definedName>
    <definedName name="L5C">#REF!</definedName>
    <definedName name="L5CT" localSheetId="0">#REF!</definedName>
    <definedName name="L5CT">#REF!</definedName>
    <definedName name="L5H" localSheetId="0">#REF!</definedName>
    <definedName name="L5H">#REF!</definedName>
    <definedName name="L5I" localSheetId="0">#REF!</definedName>
    <definedName name="L5I">#REF!</definedName>
    <definedName name="L5N" localSheetId="0">#REF!</definedName>
    <definedName name="L5N">#REF!</definedName>
    <definedName name="L5Q" localSheetId="0">#REF!</definedName>
    <definedName name="L5Q">#REF!</definedName>
    <definedName name="LANOS" localSheetId="0">#REF!</definedName>
    <definedName name="LANOS">#REF!</definedName>
    <definedName name="Last_Row">#N/A</definedName>
    <definedName name="lastday">37165</definedName>
    <definedName name="LGL" localSheetId="0">#REF!,#REF!</definedName>
    <definedName name="LGL">#REF!,#REF!</definedName>
    <definedName name="LGR" localSheetId="0">#REF!,#REF!</definedName>
    <definedName name="LGR">#REF!,#REF!</definedName>
    <definedName name="LIM" localSheetId="0">#REF!</definedName>
    <definedName name="LIM">#REF!</definedName>
    <definedName name="LL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ocal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ora" localSheetId="0">TRUNC((oy-1)/3+1)</definedName>
    <definedName name="lora">TRUNC((oy-1)/3+1)</definedName>
    <definedName name="LOTNO">#N/A</definedName>
    <definedName name="lsv" localSheetId="0">#REF!</definedName>
    <definedName name="lsv">#REF!</definedName>
    <definedName name="M" localSheetId="0">#REF!</definedName>
    <definedName name="M">#REF!</definedName>
    <definedName name="m_AA" localSheetId="0">#REF!</definedName>
    <definedName name="m_AA">#REF!</definedName>
    <definedName name="mah_4">"$#ССЫЛ!.$G$23"</definedName>
    <definedName name="mah_5">"$#ССЫЛ!.$G$23"</definedName>
    <definedName name="maked_by">"$#ССЫЛ!.$B$10"</definedName>
    <definedName name="MARKET" localSheetId="0">#REF!</definedName>
    <definedName name="MARKET">#REF!</definedName>
    <definedName name="MARKET2" localSheetId="0">#REF!</definedName>
    <definedName name="MARKET2">#REF!</definedName>
    <definedName name="MARKET3" localSheetId="0">#REF!</definedName>
    <definedName name="MARKET3">#REF!</definedName>
    <definedName name="MARKET4" localSheetId="0">#REF!</definedName>
    <definedName name="MARKET4">#REF!</definedName>
    <definedName name="mashini">#REF!</definedName>
    <definedName name="mat" localSheetId="0">#REF!</definedName>
    <definedName name="mat">#REF!</definedName>
    <definedName name="mat_1">#N/A</definedName>
    <definedName name="mat_10">#REF!</definedName>
    <definedName name="mat_100">#REF!</definedName>
    <definedName name="mat_11">"$#ССЫЛ!.$G$56"</definedName>
    <definedName name="mat_12">"$#ССЫЛ!.$G$56"</definedName>
    <definedName name="mat_13">#REF!</definedName>
    <definedName name="mat_14">"$#ССЫЛ!.$G$56"</definedName>
    <definedName name="mat_15">#REF!</definedName>
    <definedName name="mat_16">#REF!</definedName>
    <definedName name="mat_17">#REF!</definedName>
    <definedName name="mat_18">#REF!</definedName>
    <definedName name="mat_19">#REF!</definedName>
    <definedName name="mat_2" localSheetId="0">#REF!</definedName>
    <definedName name="mat_2">#REF!</definedName>
    <definedName name="mat_20">#REF!</definedName>
    <definedName name="mat_21">#REF!</definedName>
    <definedName name="mat_22">#REF!</definedName>
    <definedName name="mat_23">#REF!</definedName>
    <definedName name="mat_24">#REF!</definedName>
    <definedName name="mat_25">#REF!</definedName>
    <definedName name="mat_26">#REF!</definedName>
    <definedName name="mat_27">#REF!</definedName>
    <definedName name="mat_28">#REF!</definedName>
    <definedName name="mat_29">#REF!</definedName>
    <definedName name="mat_3" localSheetId="0">#REF!</definedName>
    <definedName name="mat_3">#REF!</definedName>
    <definedName name="mat_30">#REF!</definedName>
    <definedName name="mat_31">#REF!</definedName>
    <definedName name="mat_32">#REF!</definedName>
    <definedName name="mat_33">#REF!</definedName>
    <definedName name="mat_34">#REF!</definedName>
    <definedName name="mat_35">#REF!</definedName>
    <definedName name="mat_36">#REF!</definedName>
    <definedName name="mat_37">#REF!</definedName>
    <definedName name="mat_38">#REF!</definedName>
    <definedName name="mat_39">#REF!</definedName>
    <definedName name="mat_4" localSheetId="0">#REF!</definedName>
    <definedName name="mat_4">#REF!</definedName>
    <definedName name="mat_40">#REF!</definedName>
    <definedName name="mat_41">#REF!</definedName>
    <definedName name="mat_42">#REF!</definedName>
    <definedName name="mat_43">#REF!</definedName>
    <definedName name="mat_44">#REF!</definedName>
    <definedName name="mat_45">#REF!</definedName>
    <definedName name="mat_46">#REF!</definedName>
    <definedName name="mat_47">#REF!</definedName>
    <definedName name="mat_48">#REF!</definedName>
    <definedName name="mat_49">#REF!</definedName>
    <definedName name="mat_5">#REF!</definedName>
    <definedName name="mat_50">#REF!</definedName>
    <definedName name="mat_51">#REF!</definedName>
    <definedName name="mat_52">#REF!</definedName>
    <definedName name="mat_53">#REF!</definedName>
    <definedName name="mat_54">#REF!</definedName>
    <definedName name="mat_55">#REF!</definedName>
    <definedName name="mat_56">#REF!</definedName>
    <definedName name="mat_57">#REF!</definedName>
    <definedName name="mat_58">#REF!</definedName>
    <definedName name="mat_59">#REF!</definedName>
    <definedName name="mat_6">#N/A</definedName>
    <definedName name="mat_60">#REF!</definedName>
    <definedName name="mat_61">#REF!</definedName>
    <definedName name="mat_7">"$#ССЫЛ!.$G$38"</definedName>
    <definedName name="mat_8">#REF!</definedName>
    <definedName name="mat_9">#REF!</definedName>
    <definedName name="materiali">#REF!</definedName>
    <definedName name="meh" localSheetId="0">#REF!</definedName>
    <definedName name="meh">#REF!</definedName>
    <definedName name="meh_1">#N/A</definedName>
    <definedName name="meh_10">"$#ССЫЛ!.$G$30"</definedName>
    <definedName name="meh_100">#REF!</definedName>
    <definedName name="meh_11">"$#ССЫЛ!.$G$31"</definedName>
    <definedName name="meh_12">"$#ССЫЛ!.$G$31"</definedName>
    <definedName name="meh_13">"$#ССЫЛ!.$G$28"</definedName>
    <definedName name="meh_14">"$#ССЫЛ!.$G$31"</definedName>
    <definedName name="meh_15">#REF!</definedName>
    <definedName name="meh_16">#REF!</definedName>
    <definedName name="meh_17">#REF!</definedName>
    <definedName name="meh_18">#REF!</definedName>
    <definedName name="meh_19">#REF!</definedName>
    <definedName name="meh_2" localSheetId="0">#REF!</definedName>
    <definedName name="meh_2">#REF!</definedName>
    <definedName name="meh_20">#REF!</definedName>
    <definedName name="meh_21">#REF!</definedName>
    <definedName name="meh_22">#REF!</definedName>
    <definedName name="meh_23">#REF!</definedName>
    <definedName name="meh_24">#REF!</definedName>
    <definedName name="meh_25">#REF!</definedName>
    <definedName name="meh_26">#REF!</definedName>
    <definedName name="meh_27">#REF!</definedName>
    <definedName name="meh_28">#REF!</definedName>
    <definedName name="meh_29">#REF!</definedName>
    <definedName name="meh_3" localSheetId="0">#REF!</definedName>
    <definedName name="meh_3">#REF!</definedName>
    <definedName name="meh_30">#REF!</definedName>
    <definedName name="meh_31">#REF!</definedName>
    <definedName name="meh_32">#REF!</definedName>
    <definedName name="meh_33">#REF!</definedName>
    <definedName name="meh_34">#REF!</definedName>
    <definedName name="meh_35">#REF!</definedName>
    <definedName name="meh_36">#REF!</definedName>
    <definedName name="meh_37">#REF!</definedName>
    <definedName name="meh_38">#REF!</definedName>
    <definedName name="meh_39">#REF!</definedName>
    <definedName name="meh_4" localSheetId="0">#REF!</definedName>
    <definedName name="meh_4">#REF!</definedName>
    <definedName name="meh_40">#REF!</definedName>
    <definedName name="meh_41">#REF!</definedName>
    <definedName name="meh_42">#REF!</definedName>
    <definedName name="meh_43">#REF!</definedName>
    <definedName name="meh_44">#REF!</definedName>
    <definedName name="meh_45">#REF!</definedName>
    <definedName name="meh_46">#REF!</definedName>
    <definedName name="meh_47">#REF!</definedName>
    <definedName name="meh_48">#REF!</definedName>
    <definedName name="meh_49">#REF!</definedName>
    <definedName name="meh_5">#REF!</definedName>
    <definedName name="meh_50">#REF!</definedName>
    <definedName name="meh_51">#REF!</definedName>
    <definedName name="meh_52">#REF!</definedName>
    <definedName name="meh_53">#REF!</definedName>
    <definedName name="meh_54">#REF!</definedName>
    <definedName name="meh_55">#REF!</definedName>
    <definedName name="meh_56">#REF!</definedName>
    <definedName name="meh_57">#REF!</definedName>
    <definedName name="meh_58">#REF!</definedName>
    <definedName name="meh_59">#REF!</definedName>
    <definedName name="meh_6">#N/A</definedName>
    <definedName name="meh_60">#REF!</definedName>
    <definedName name="meh_61">#REF!</definedName>
    <definedName name="meh_7">"$#ССЫЛ!.$G$27"</definedName>
    <definedName name="meh_8">"$LRSR_6.$G$#ССЫЛ!"</definedName>
    <definedName name="meh_9">"$#ССЫЛ!.$G$#ССЫЛ!"</definedName>
    <definedName name="metal_1">#REF!</definedName>
    <definedName name="metal_10">#REF!</definedName>
    <definedName name="metal_100">#REF!</definedName>
    <definedName name="metal_11">#REF!</definedName>
    <definedName name="metal_12">#REF!</definedName>
    <definedName name="metal_13">#REF!</definedName>
    <definedName name="metal_14">#REF!</definedName>
    <definedName name="metal_15">[6]СВОД_15!$H$42</definedName>
    <definedName name="metal_16">#REF!</definedName>
    <definedName name="metal_17">#REF!</definedName>
    <definedName name="metal_18">#REF!</definedName>
    <definedName name="metal_19">#REF!</definedName>
    <definedName name="metal_2">#REF!</definedName>
    <definedName name="metal_20">#REF!</definedName>
    <definedName name="metal_21">#REF!</definedName>
    <definedName name="metal_22">#REF!</definedName>
    <definedName name="metal_23">#REF!</definedName>
    <definedName name="metal_24">#REF!</definedName>
    <definedName name="metal_26">#REF!</definedName>
    <definedName name="metal_27">#REF!</definedName>
    <definedName name="metal_28">#REF!</definedName>
    <definedName name="metal_29">#REF!</definedName>
    <definedName name="metal_3">#REF!</definedName>
    <definedName name="metal_30">#REF!</definedName>
    <definedName name="metal_31">#REF!</definedName>
    <definedName name="metal_32">#REF!</definedName>
    <definedName name="metal_33">#REF!</definedName>
    <definedName name="metal_34">#REF!</definedName>
    <definedName name="metal_35">#REF!</definedName>
    <definedName name="metal_36">#REF!</definedName>
    <definedName name="metal_37">#REF!</definedName>
    <definedName name="metal_38">[6]СВОД_38!$H$40</definedName>
    <definedName name="metal_4">#REF!</definedName>
    <definedName name="metal_40">#REF!</definedName>
    <definedName name="metal_41">#REF!</definedName>
    <definedName name="metal_42">#REF!</definedName>
    <definedName name="metal_43">#REF!</definedName>
    <definedName name="metal_45">#REF!</definedName>
    <definedName name="metal_46">#REF!</definedName>
    <definedName name="metal_5">#REF!</definedName>
    <definedName name="metal_6">#REF!</definedName>
    <definedName name="metal_7">#REF!</definedName>
    <definedName name="metal_8">#REF!</definedName>
    <definedName name="metal_9">#REF!</definedName>
    <definedName name="metall" localSheetId="0">#REF!</definedName>
    <definedName name="metall">#REF!</definedName>
    <definedName name="MFT" localSheetId="0">#REF!,#REF!,#REF!,#REF!</definedName>
    <definedName name="MFT">#REF!,#REF!,#REF!,#REF!</definedName>
    <definedName name="MFTU" localSheetId="0">#REF!,#REF!,#REF!,#REF!</definedName>
    <definedName name="MFTU">#REF!,#REF!,#REF!,#REF!</definedName>
    <definedName name="mn">"Август"</definedName>
    <definedName name="Money1" localSheetId="0">#REF!</definedName>
    <definedName name="Money1">#REF!</definedName>
    <definedName name="Money2" localSheetId="0">#REF!</definedName>
    <definedName name="Money2">#REF!</definedName>
    <definedName name="month" localSheetId="0">#REF!</definedName>
    <definedName name="month">#REF!</definedName>
    <definedName name="month_begin" localSheetId="0">#REF!</definedName>
    <definedName name="month_begin">#REF!</definedName>
    <definedName name="month_end" localSheetId="0">#REF!</definedName>
    <definedName name="month_end">#REF!</definedName>
    <definedName name="monthl" localSheetId="0" hidden="1">{"'Monthly 1997'!$A$3:$S$89"}</definedName>
    <definedName name="monthl" hidden="1">{"'Monthly 1997'!$A$3:$S$89"}</definedName>
    <definedName name="Monthly" localSheetId="0" hidden="1">{"'Monthly 1997'!$A$3:$S$89"}</definedName>
    <definedName name="Monthly" hidden="1">{"'Monthly 1997'!$A$3:$S$89"}</definedName>
    <definedName name="MSIX" localSheetId="0">#REF!</definedName>
    <definedName name="MSIX">#REF!</definedName>
    <definedName name="mtg" localSheetId="0">#REF!</definedName>
    <definedName name="mtg">#REF!</definedName>
    <definedName name="MTHREE" localSheetId="0">#REF!</definedName>
    <definedName name="MTHREE">#REF!</definedName>
    <definedName name="n" localSheetId="0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Na" localSheetId="0">#REF!</definedName>
    <definedName name="Na">#REF!</definedName>
    <definedName name="nakDay" localSheetId="0">#REF!</definedName>
    <definedName name="nakDay">#REF!</definedName>
    <definedName name="nakFrom" localSheetId="0">#REF!</definedName>
    <definedName name="nakFrom">#REF!</definedName>
    <definedName name="nakMonth" localSheetId="0">#REF!</definedName>
    <definedName name="nakMonth">#REF!</definedName>
    <definedName name="nakName" localSheetId="0">#REF!</definedName>
    <definedName name="nakName">#REF!</definedName>
    <definedName name="nakNo" localSheetId="0">#REF!</definedName>
    <definedName name="nakNo">#REF!</definedName>
    <definedName name="nakNumber" localSheetId="0">#REF!</definedName>
    <definedName name="nakNumber">#REF!</definedName>
    <definedName name="nakPriceC" localSheetId="0">#REF!</definedName>
    <definedName name="nakPriceC">#REF!</definedName>
    <definedName name="nakPriceR" localSheetId="0">#REF!</definedName>
    <definedName name="nakPriceR">#REF!</definedName>
    <definedName name="nakQnt" localSheetId="0">#REF!</definedName>
    <definedName name="nakQnt">#REF!</definedName>
    <definedName name="nakSumC" localSheetId="0">#REF!</definedName>
    <definedName name="nakSumC">#REF!</definedName>
    <definedName name="nakSumR" localSheetId="0">#REF!</definedName>
    <definedName name="nakSumR">#REF!</definedName>
    <definedName name="nakTo" localSheetId="0">#REF!</definedName>
    <definedName name="nakTo">#REF!</definedName>
    <definedName name="nakYear" localSheetId="0">#REF!</definedName>
    <definedName name="nakYear">#REF!</definedName>
    <definedName name="nb" localSheetId="0">{30,140,350,160,"",""}</definedName>
    <definedName name="nb">{30,140,350,160,"",""}</definedName>
    <definedName name="nbv" localSheetId="0">{30,140,350,160,"",""}</definedName>
    <definedName name="nbv">{30,140,350,160,"",""}</definedName>
    <definedName name="NDEDUINDC">#N/A</definedName>
    <definedName name="NFT" localSheetId="0">#REF!,#REF!,#REF!,#REF!</definedName>
    <definedName name="NFT">#REF!,#REF!,#REF!,#REF!</definedName>
    <definedName name="nhg" localSheetId="0">{30,140,350,160,"",""}</definedName>
    <definedName name="nhg">{30,140,350,160,"",""}</definedName>
    <definedName name="nj" localSheetId="0">#REF!</definedName>
    <definedName name="nj">#REF!</definedName>
    <definedName name="NNN" localSheetId="0">#REF!</definedName>
    <definedName name="NNN">#REF!</definedName>
    <definedName name="nonbaht" localSheetId="0">#REF!</definedName>
    <definedName name="nonbaht">#REF!</definedName>
    <definedName name="noyabr1" localSheetId="0">#REF!</definedName>
    <definedName name="noyabr1">#REF!</definedName>
    <definedName name="Num_Pmt_Per_Year" localSheetId="0">#REF!</definedName>
    <definedName name="Num_Pmt_Per_Year">#REF!</definedName>
    <definedName name="number" localSheetId="0">#REF!</definedName>
    <definedName name="number">#REF!</definedName>
    <definedName name="Number_of_Payments" localSheetId="0">MATCH(0.01,Реестр!End_Bal,-1)+1</definedName>
    <definedName name="Number_of_Payments">MATCH(0.01,End_Bal,-1)+1</definedName>
    <definedName name="o" localSheetId="0">#REF!</definedName>
    <definedName name="o">#REF!</definedName>
    <definedName name="object" localSheetId="0">#REF!</definedName>
    <definedName name="object">#REF!</definedName>
    <definedName name="object_name" localSheetId="0">#REF!</definedName>
    <definedName name="object_name">#REF!</definedName>
    <definedName name="OBJECT_NUMBER" localSheetId="0">#REF!</definedName>
    <definedName name="OBJECT_NUMBER">#REF!</definedName>
    <definedName name="OBJECT_NUMBER1" localSheetId="0">#REF!</definedName>
    <definedName name="OBJECT_NUMBER1">#REF!</definedName>
    <definedName name="OBJECT_NUMBER2" localSheetId="0">#REF!</definedName>
    <definedName name="OBJECT_NUMBER2">#REF!</definedName>
    <definedName name="OBJECT_NUMBER3" localSheetId="0">#REF!</definedName>
    <definedName name="OBJECT_NUMBER3">#REF!</definedName>
    <definedName name="OBJECT_NUMBER4" localSheetId="0">#REF!</definedName>
    <definedName name="OBJECT_NUMBER4">#REF!</definedName>
    <definedName name="OBJECT_NUMBER5" localSheetId="0">#REF!</definedName>
    <definedName name="OBJECT_NUMBER5">#REF!</definedName>
    <definedName name="OBJECT_NUMBER6" localSheetId="0">#REF!</definedName>
    <definedName name="OBJECT_NUMBER6">#REF!</definedName>
    <definedName name="OBJECT_NUMBER7" localSheetId="0">#REF!</definedName>
    <definedName name="OBJECT_NUMBER7">#REF!</definedName>
    <definedName name="OBJECT_NUMBER8" localSheetId="0">#REF!</definedName>
    <definedName name="OBJECT_NUMBER8">#REF!</definedName>
    <definedName name="object1" localSheetId="0">#REF!</definedName>
    <definedName name="object1">#REF!</definedName>
    <definedName name="object2" localSheetId="0">#REF!</definedName>
    <definedName name="object2">#REF!</definedName>
    <definedName name="object3" localSheetId="0">#REF!</definedName>
    <definedName name="object3">#REF!</definedName>
    <definedName name="object4" localSheetId="0">#REF!</definedName>
    <definedName name="object4">#REF!</definedName>
    <definedName name="object5" localSheetId="0">#REF!</definedName>
    <definedName name="object5">#REF!</definedName>
    <definedName name="object6" localSheetId="0">#REF!</definedName>
    <definedName name="object6">#REF!</definedName>
    <definedName name="object7" localSheetId="0">#REF!</definedName>
    <definedName name="object7">#REF!</definedName>
    <definedName name="object8" localSheetId="0">#REF!</definedName>
    <definedName name="object8">#REF!</definedName>
    <definedName name="obor" localSheetId="0">#REF!</definedName>
    <definedName name="obor">#REF!</definedName>
    <definedName name="obor_1">#REF!</definedName>
    <definedName name="obor_10">#REF!</definedName>
    <definedName name="obor_11">#REF!</definedName>
    <definedName name="obor_12">#REF!</definedName>
    <definedName name="obor_13">#REF!</definedName>
    <definedName name="obor_14">#REF!</definedName>
    <definedName name="obor_15">#REF!</definedName>
    <definedName name="obor_16">"$#ССЫЛ!.$G$79"</definedName>
    <definedName name="obor_17">#REF!</definedName>
    <definedName name="obor_18">#REF!</definedName>
    <definedName name="obor_19">#REF!</definedName>
    <definedName name="obor_2" localSheetId="0">#REF!</definedName>
    <definedName name="obor_2">#REF!</definedName>
    <definedName name="obor_20">"$#ССЫЛ!.$G$69"</definedName>
    <definedName name="obor_21">#REF!</definedName>
    <definedName name="obor_22">#REF!</definedName>
    <definedName name="obor_23">#REF!</definedName>
    <definedName name="obor_26">#REF!</definedName>
    <definedName name="obor_27">#REF!</definedName>
    <definedName name="obor_28">#REF!</definedName>
    <definedName name="obor_3" localSheetId="0">#REF!</definedName>
    <definedName name="obor_3">#REF!</definedName>
    <definedName name="obor_30">#REF!</definedName>
    <definedName name="obor_31">#REF!</definedName>
    <definedName name="obor_32">#REF!</definedName>
    <definedName name="obor_34">#REF!</definedName>
    <definedName name="obor_35">#REF!</definedName>
    <definedName name="obor_36">#REF!</definedName>
    <definedName name="obor_39">#REF!</definedName>
    <definedName name="obor_4" localSheetId="0">#REF!</definedName>
    <definedName name="obor_4">#REF!</definedName>
    <definedName name="obor_40">#REF!</definedName>
    <definedName name="obor_41">#REF!</definedName>
    <definedName name="obor_42">#REF!</definedName>
    <definedName name="obor_43">#REF!</definedName>
    <definedName name="obor_5">#REF!</definedName>
    <definedName name="obor_6">#N/A</definedName>
    <definedName name="obor_8">#REF!</definedName>
    <definedName name="obor_9">#REF!</definedName>
    <definedName name="obshiyT" localSheetId="0">#REF!</definedName>
    <definedName name="obshiyT">#REF!</definedName>
    <definedName name="obsN" localSheetId="0">#REF!</definedName>
    <definedName name="obsN">#REF!</definedName>
    <definedName name="OFF_ROAD" localSheetId="0">#REF!,#REF!,#REF!,#REF!,#REF!,#REF!,#REF!,#REF!,#REF!,#REF!,#REF!,#REF!</definedName>
    <definedName name="OFF_ROAD">#REF!,#REF!,#REF!,#REF!,#REF!,#REF!,#REF!,#REF!,#REF!,#REF!,#REF!,#REF!</definedName>
    <definedName name="oiu" localSheetId="0">{30,140,350,160,"",""}</definedName>
    <definedName name="oiu">{30,140,350,160,"",""}</definedName>
    <definedName name="OLE_LINK1" localSheetId="0">#REF!</definedName>
    <definedName name="OLE_LINK1">#REF!</definedName>
    <definedName name="OLE_LINK3" localSheetId="0">#REF!</definedName>
    <definedName name="OLE_LINK3">#REF!</definedName>
    <definedName name="OLE_LINK6" localSheetId="0">#REF!</definedName>
    <definedName name="OLE_LINK6">#REF!</definedName>
    <definedName name="OO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p" localSheetId="0">#REF!</definedName>
    <definedName name="op">#REF!</definedName>
    <definedName name="oy">#N/A</definedName>
    <definedName name="P" localSheetId="0">#REF!</definedName>
    <definedName name="P">#REF!</definedName>
    <definedName name="p00001p">#N/A</definedName>
    <definedName name="p00003p">#N/A</definedName>
    <definedName name="p00080p">#N/A</definedName>
    <definedName name="p00107p">#N/A</definedName>
    <definedName name="p00112p">#N/A</definedName>
    <definedName name="p00116p">"$sal_meh.$H$#ССЫЛ!"</definedName>
    <definedName name="p00126p">#N/A</definedName>
    <definedName name="p00127p">#N/A</definedName>
    <definedName name="p00128p">#N/A</definedName>
    <definedName name="p00162p">#N/A</definedName>
    <definedName name="p00247p">#N/A</definedName>
    <definedName name="p00249p">#N/A</definedName>
    <definedName name="p00250p">#N/A</definedName>
    <definedName name="p00251p">#N/A</definedName>
    <definedName name="p00258p">#N/A</definedName>
    <definedName name="p00259p">#N/A</definedName>
    <definedName name="p00261p">#N/A</definedName>
    <definedName name="p00377p">#N/A</definedName>
    <definedName name="p00403p">#N/A</definedName>
    <definedName name="p00404p">#N/A</definedName>
    <definedName name="p00458p">#N/A</definedName>
    <definedName name="p00521p">#N/A</definedName>
    <definedName name="p00613p">#N/A</definedName>
    <definedName name="p00621p">#N/A</definedName>
    <definedName name="p00623p">#N/A</definedName>
    <definedName name="p00625p">#N/A</definedName>
    <definedName name="p00626p">#N/A</definedName>
    <definedName name="p00627p">#N/A</definedName>
    <definedName name="p00654p">#N/A</definedName>
    <definedName name="p00660p">#N/A</definedName>
    <definedName name="p00686p">#N/A</definedName>
    <definedName name="p00758p">#N/A</definedName>
    <definedName name="p00762p">#N/A</definedName>
    <definedName name="p00765p">#N/A</definedName>
    <definedName name="p00766p">#N/A</definedName>
    <definedName name="p00768p">#N/A</definedName>
    <definedName name="p00777p">#N/A</definedName>
    <definedName name="p00913p">#N/A</definedName>
    <definedName name="p00976p">"$sal_meh.$H$#ССЫЛ!"</definedName>
    <definedName name="p01070p">#N/A</definedName>
    <definedName name="p01135p">#N/A</definedName>
    <definedName name="p01199p">#N/A</definedName>
    <definedName name="p01273p">#N/A</definedName>
    <definedName name="p01513p">#N/A</definedName>
    <definedName name="p01514p">#N/A</definedName>
    <definedName name="p01522p">#N/A</definedName>
    <definedName name="p01556p">#N/A</definedName>
    <definedName name="p01570p">"$sal_meh.$H$#ССЫЛ!"</definedName>
    <definedName name="p01582p">#N/A</definedName>
    <definedName name="p01662p">"$sal_meh.$H$#ССЫЛ!"</definedName>
    <definedName name="p01668p">"$sal_meh.$H$#ССЫЛ!"</definedName>
    <definedName name="p01728p">#N/A</definedName>
    <definedName name="p01760p">#N/A</definedName>
    <definedName name="p01828p">#N/A</definedName>
    <definedName name="p01835p">#N/A</definedName>
    <definedName name="p01836p">#N/A</definedName>
    <definedName name="p01866p">#N/A</definedName>
    <definedName name="p01867p">#N/A</definedName>
    <definedName name="p01871p">#N/A</definedName>
    <definedName name="p01908p">#N/A</definedName>
    <definedName name="p01932p">#N/A</definedName>
    <definedName name="p02001p">#N/A</definedName>
    <definedName name="p02016p">#N/A</definedName>
    <definedName name="p02021p">"$sal_meh.$H$#ССЫЛ!"</definedName>
    <definedName name="p02257p">#N/A</definedName>
    <definedName name="p02259p">#N/A</definedName>
    <definedName name="p02262p">#N/A</definedName>
    <definedName name="p02264p">#N/A</definedName>
    <definedName name="p02270p">#N/A</definedName>
    <definedName name="p02349p">#N/A</definedName>
    <definedName name="p02400p">"$sal_meh.$H$#ССЫЛ!"</definedName>
    <definedName name="p02499p">#N/A</definedName>
    <definedName name="p02509p">#N/A</definedName>
    <definedName name="p02510p">#N/A</definedName>
    <definedName name="p02577p">#N/A</definedName>
    <definedName name="p03508p">"$mat.$H$#ССЫЛ!"</definedName>
    <definedName name="p03526p">#N/A</definedName>
    <definedName name="p03527p">#N/A</definedName>
    <definedName name="p03528p">#N/A</definedName>
    <definedName name="p03529p">#N/A</definedName>
    <definedName name="p03530p">#N/A</definedName>
    <definedName name="p03559p">#N/A</definedName>
    <definedName name="p03565p">#N/A</definedName>
    <definedName name="p03566p">#N/A</definedName>
    <definedName name="p03567p">#N/A</definedName>
    <definedName name="p03657p">#N/A</definedName>
    <definedName name="p03658p">#N/A</definedName>
    <definedName name="p03678p">"$mat.$H$#ССЫЛ!"</definedName>
    <definedName name="p03808p">"$mat.$H$#ССЫЛ!"</definedName>
    <definedName name="p04642p">"$mat.$H$#ССЫЛ!"</definedName>
    <definedName name="p04652p">#N/A</definedName>
    <definedName name="p05634p">#N/A</definedName>
    <definedName name="p06317p">#N/A</definedName>
    <definedName name="p06322p">#N/A</definedName>
    <definedName name="p06899p">#N/A</definedName>
    <definedName name="p09219p">#N/A</definedName>
    <definedName name="p09249p">#N/A</definedName>
    <definedName name="p09252p">"$mat.$H$#ССЫЛ!"</definedName>
    <definedName name="p09260p">#N/A</definedName>
    <definedName name="p09651p">"$mat.$H$#ССЫЛ!"</definedName>
    <definedName name="p100462p">#N/A</definedName>
    <definedName name="p10414p">"$mat.$H$#ССЫЛ!"</definedName>
    <definedName name="p11004p">#N/A</definedName>
    <definedName name="p11291p">#N/A</definedName>
    <definedName name="p12105p">#N/A</definedName>
    <definedName name="p12198p">#N/A</definedName>
    <definedName name="p12283p">#N/A</definedName>
    <definedName name="p12285p">#N/A</definedName>
    <definedName name="p12700p">#N/A</definedName>
    <definedName name="p15021068p">#N/A</definedName>
    <definedName name="p15034014p">#N/A</definedName>
    <definedName name="p15034029p">"$mat.$H$#ССЫЛ!"</definedName>
    <definedName name="p15035012p">#N/A</definedName>
    <definedName name="p15042403p">"$mat.$H$#ССЫЛ!"</definedName>
    <definedName name="p15049006p">#N/A</definedName>
    <definedName name="p150510016p">"$mat.$H$#ССЫЛ!"</definedName>
    <definedName name="p1509539051p">"$mat.$H$#ССЫЛ!"</definedName>
    <definedName name="p1509539051p_1">"$mat.$H$#ССЫЛ!"</definedName>
    <definedName name="p1510213012p">"$mat.$H$#ССЫЛ!"</definedName>
    <definedName name="p15171480p">#N/A</definedName>
    <definedName name="p15172049p">"$mat.$H$#ССЫЛ!"</definedName>
    <definedName name="p151721619p">#N/A</definedName>
    <definedName name="p15172274p">#N/A</definedName>
    <definedName name="p1602220001p">#N/A</definedName>
    <definedName name="p1602220001p_1">"$mat.$H$#ССЫЛ!"</definedName>
    <definedName name="p160230127p">#N/A</definedName>
    <definedName name="p160250091p">#N/A</definedName>
    <definedName name="p17018018p">#N/A</definedName>
    <definedName name="p170883129p">#N/A</definedName>
    <definedName name="p18521980p">#N/A</definedName>
    <definedName name="p1852740p">#N/A</definedName>
    <definedName name="p200321001p">#N/A</definedName>
    <definedName name="p22003p">#N/A</definedName>
    <definedName name="p22004p">#N/A</definedName>
    <definedName name="p22006p">#N/A</definedName>
    <definedName name="p22178p">#N/A</definedName>
    <definedName name="p22453p">#N/A</definedName>
    <definedName name="p23012029p">"$mat.$H$#ССЫЛ!"</definedName>
    <definedName name="p23012034p">"$mat.$H$#ССЫЛ!"</definedName>
    <definedName name="p23012035p">"$mat.$H$#ССЫЛ!"</definedName>
    <definedName name="p23052p">"$mat.$H$#ССЫЛ!"</definedName>
    <definedName name="p23054p">#N/A</definedName>
    <definedName name="p23194p">#N/A</definedName>
    <definedName name="p23469p">#N/A</definedName>
    <definedName name="p23478p">#N/A</definedName>
    <definedName name="p24051530p">#N/A</definedName>
    <definedName name="p30102p">#N/A</definedName>
    <definedName name="p30103p">#N/A</definedName>
    <definedName name="p30126p">#N/A</definedName>
    <definedName name="p30127p">#N/A</definedName>
    <definedName name="p30138p">#N/A</definedName>
    <definedName name="p30322p">#N/A</definedName>
    <definedName name="p30407p">#N/A</definedName>
    <definedName name="p30484p">#N/A</definedName>
    <definedName name="p30535p">"$mat.$H$#ССЫЛ!"</definedName>
    <definedName name="p30652p">#N/A</definedName>
    <definedName name="p30659p">#N/A</definedName>
    <definedName name="p30831p">"$mat.$H$#ССЫЛ!"</definedName>
    <definedName name="p30956p">"$mat.$H$#ССЫЛ!"</definedName>
    <definedName name="p31066p">#N/A</definedName>
    <definedName name="p31087p">#N/A</definedName>
    <definedName name="p31434p">#N/A</definedName>
    <definedName name="p31445p">#N/A</definedName>
    <definedName name="p31519p">#N/A</definedName>
    <definedName name="p31651p">"$mat.$H$#ССЫЛ!"</definedName>
    <definedName name="p31656p">#N/A</definedName>
    <definedName name="p31681p">#N/A</definedName>
    <definedName name="p32104p">#N/A</definedName>
    <definedName name="p32202p">#N/A</definedName>
    <definedName name="p32208p">#N/A</definedName>
    <definedName name="p32468p">#N/A</definedName>
    <definedName name="p32501p">"$mat.$H$#ССЫЛ!"</definedName>
    <definedName name="p32513p">#N/A</definedName>
    <definedName name="p32524p">#N/A</definedName>
    <definedName name="p32534p">"$mat.$H$#ССЫЛ!"</definedName>
    <definedName name="p32540p">"$mat.$H$#ССЫЛ!"</definedName>
    <definedName name="p32543p">"$mat.$H$#ССЫЛ!"</definedName>
    <definedName name="p32717p">"$mat.$H$#ССЫЛ!"</definedName>
    <definedName name="p32721p">"$mat.$H$#ССЫЛ!"</definedName>
    <definedName name="p33730p">#N/A</definedName>
    <definedName name="p33745p">"$mat.$H$#ССЫЛ!"</definedName>
    <definedName name="p33823p">#N/A</definedName>
    <definedName name="p34001p">#N/A</definedName>
    <definedName name="p34003p">"$mat.$H$#ССЫЛ!"</definedName>
    <definedName name="p342210115Кp">"$mat.$H$#ССЫЛ!"</definedName>
    <definedName name="p34241p">#N/A</definedName>
    <definedName name="p34546p">"$mat.$H$#ССЫЛ!"</definedName>
    <definedName name="p35310p">#N/A</definedName>
    <definedName name="p35315p">"$mat.$H$#ССЫЛ!"</definedName>
    <definedName name="p35318p">#N/A</definedName>
    <definedName name="p35326p">#N/A</definedName>
    <definedName name="p35377p">#N/A</definedName>
    <definedName name="p35516p">#N/A</definedName>
    <definedName name="p35518p">#N/A</definedName>
    <definedName name="p36008p">#N/A</definedName>
    <definedName name="p36010p">#N/A</definedName>
    <definedName name="p36025p">#N/A</definedName>
    <definedName name="p36031p">#N/A</definedName>
    <definedName name="p36032p">#N/A</definedName>
    <definedName name="p36057p">#N/A</definedName>
    <definedName name="p36058p">#N/A</definedName>
    <definedName name="p36061p">#N/A</definedName>
    <definedName name="p36062p">#N/A</definedName>
    <definedName name="p36120p">#N/A</definedName>
    <definedName name="p36179p">#N/A</definedName>
    <definedName name="p37010p">#N/A</definedName>
    <definedName name="p37020p">#N/A</definedName>
    <definedName name="p37038p">#N/A</definedName>
    <definedName name="p37039p">#N/A</definedName>
    <definedName name="p37041p">#N/A</definedName>
    <definedName name="p37044p">#N/A</definedName>
    <definedName name="p37046p">#N/A</definedName>
    <definedName name="p37169p">"$mat.$H$#ССЫЛ!"</definedName>
    <definedName name="p37172p">"$mat.$H$#ССЫЛ!"</definedName>
    <definedName name="p37184p">"$mat.$H$#ССЫЛ!"</definedName>
    <definedName name="p37199p">"$mat.$H$#ССЫЛ!"</definedName>
    <definedName name="p37374p">"$mat.$H$#ССЫЛ!"</definedName>
    <definedName name="p37474p">"$mat.$H$#ССЫЛ!"</definedName>
    <definedName name="p37486p">"$mat.$H$#ССЫЛ!"</definedName>
    <definedName name="p37690p">#N/A</definedName>
    <definedName name="p38617p">#N/A</definedName>
    <definedName name="p39596p">"$mat.$H$#ССЫЛ!"</definedName>
    <definedName name="p39599p">#N/A</definedName>
    <definedName name="p39655p">"$mat.$H$#ССЫЛ!"</definedName>
    <definedName name="p39870p">#N/A</definedName>
    <definedName name="p39872p">#N/A</definedName>
    <definedName name="p39873p">#N/A</definedName>
    <definedName name="p40008p">#N/A</definedName>
    <definedName name="p40921p">#N/A</definedName>
    <definedName name="p41043p">"$mat.$H$#ССЫЛ!"</definedName>
    <definedName name="p41200p">#N/A</definedName>
    <definedName name="p41439p">"$mat.$H$#ССЫЛ!"</definedName>
    <definedName name="p41877p">#N/A</definedName>
    <definedName name="p41948p">#N/A</definedName>
    <definedName name="p41954p">#N/A</definedName>
    <definedName name="p41962p">#N/A</definedName>
    <definedName name="p42133p">#N/A</definedName>
    <definedName name="p42160p">"$mat.$H$#ССЫЛ!"</definedName>
    <definedName name="p42378p">#N/A</definedName>
    <definedName name="p42384p">"$mat.$H$#ССЫЛ!"</definedName>
    <definedName name="p42387p">"$mat.$H$#ССЫЛ!"</definedName>
    <definedName name="p43109p">#N/A</definedName>
    <definedName name="p44032p">"$mat.$H$#ССЫЛ!"</definedName>
    <definedName name="p44059p">#N/A</definedName>
    <definedName name="p44066p">#N/A</definedName>
    <definedName name="p44109p">#N/A</definedName>
    <definedName name="p44150p">"$mat.$H$#ССЫЛ!"</definedName>
    <definedName name="p44198p">"$mat.$H$#ССЫЛ!"</definedName>
    <definedName name="p44207p">#N/A</definedName>
    <definedName name="p44245p">#N/A</definedName>
    <definedName name="p44251p">"$mat.$H$#ССЫЛ!"</definedName>
    <definedName name="p44268p">#N/A</definedName>
    <definedName name="p44286p">"$mat.$H$#ССЫЛ!"</definedName>
    <definedName name="p44302p">#N/A</definedName>
    <definedName name="p44528p">"$mat.$H$#ССЫЛ!"</definedName>
    <definedName name="p44538p">"$mat.$H$#ССЫЛ!"</definedName>
    <definedName name="p44560p">#N/A</definedName>
    <definedName name="p44566p">"$mat.$H$#ССЫЛ!"</definedName>
    <definedName name="p44567p">"$mat.$H$#ССЫЛ!"</definedName>
    <definedName name="p44568p">#N/A</definedName>
    <definedName name="p44629p">#N/A</definedName>
    <definedName name="p44817p">"$mat.$H$#ССЫЛ!"</definedName>
    <definedName name="p45021p">#N/A</definedName>
    <definedName name="p45031p">"$mat.$H$#ССЫЛ!"</definedName>
    <definedName name="p45048p">#N/A</definedName>
    <definedName name="p45056p">#N/A</definedName>
    <definedName name="p45077p">#N/A</definedName>
    <definedName name="p45086p">#N/A</definedName>
    <definedName name="p45407p">"$mat.$H$#ССЫЛ!"</definedName>
    <definedName name="p45509p">"$mat.$H$#ССЫЛ!"</definedName>
    <definedName name="p45527p">#N/A</definedName>
    <definedName name="p45763p">#N/A</definedName>
    <definedName name="p45883p">#N/A</definedName>
    <definedName name="p45884p">#N/A</definedName>
    <definedName name="p45906p">#N/A</definedName>
    <definedName name="p46118p">#N/A</definedName>
    <definedName name="p46165p">#N/A</definedName>
    <definedName name="p46270p">"$mat.$H$#ССЫЛ!"</definedName>
    <definedName name="p50729p">#N/A</definedName>
    <definedName name="p50730p">#N/A</definedName>
    <definedName name="p50768p">#N/A</definedName>
    <definedName name="p50781p">"$mat.$H$#ССЫЛ!"</definedName>
    <definedName name="p51027p">#N/A</definedName>
    <definedName name="p51619p">#N/A</definedName>
    <definedName name="p51620p">#N/A</definedName>
    <definedName name="p51622p">#N/A</definedName>
    <definedName name="p52040p">"$mat.$H$#ССЫЛ!"</definedName>
    <definedName name="p52041p">"$mat.$H$#ССЫЛ!"</definedName>
    <definedName name="p54585p">"$mat.$H$#ССЫЛ!"</definedName>
    <definedName name="p55535p">"$mat.$H$#ССЫЛ!"</definedName>
    <definedName name="p58275p">#N/A</definedName>
    <definedName name="p585121т144p">#N/A</definedName>
    <definedName name="p585321У083p">#N/A</definedName>
    <definedName name="p585521122p">#N/A</definedName>
    <definedName name="p5858212092p">"$mat.$H$#ССЫЛ!"</definedName>
    <definedName name="p585821П756p">#N/A</definedName>
    <definedName name="p586221Б009p">"$mat.$H$#ССЫЛ!"</definedName>
    <definedName name="p586221б016p">#N/A</definedName>
    <definedName name="p586221б017p">#N/A</definedName>
    <definedName name="p586221Б020p">#N/A</definedName>
    <definedName name="p586221Б022p">"$mat.$H$#ССЫЛ!"</definedName>
    <definedName name="p60850067p">#N/A</definedName>
    <definedName name="p60860127p">#N/A</definedName>
    <definedName name="p60860128p">"$mat.$H$#ССЫЛ!"</definedName>
    <definedName name="p60860135p">#N/A</definedName>
    <definedName name="p61439p">#N/A</definedName>
    <definedName name="p61502p">"$mat.$H$#ССЫЛ!"</definedName>
    <definedName name="p61608p">#N/A</definedName>
    <definedName name="p62196p">"$mat.$H$#ССЫЛ!"</definedName>
    <definedName name="p62810p">"$mat.$H$#ССЫЛ!"</definedName>
    <definedName name="p63499p">#N/A</definedName>
    <definedName name="p63538p">"$mat.$H$#ССЫЛ!"</definedName>
    <definedName name="p63540p">"$mat.$H$#ССЫЛ!"</definedName>
    <definedName name="p63541p">"$mat.$H$#ССЫЛ!"</definedName>
    <definedName name="p63696p">"$mat.$H$#ССЫЛ!"</definedName>
    <definedName name="p64055p">"$mat.$H$#ССЫЛ!"</definedName>
    <definedName name="p64092p">#N/A</definedName>
    <definedName name="p64235p">#N/A</definedName>
    <definedName name="p64320p">#N/A</definedName>
    <definedName name="p64457p">"$mat.$H$#ССЫЛ!"</definedName>
    <definedName name="p64856p">#N/A</definedName>
    <definedName name="p65140p">"$mat.$H$#ССЫЛ!"</definedName>
    <definedName name="p65160p">"$mat.$H$#ССЫЛ!"</definedName>
    <definedName name="p74456p">#N/A</definedName>
    <definedName name="p74459p">"$mat.$H$#ССЫЛ!"</definedName>
    <definedName name="p74460p">#N/A</definedName>
    <definedName name="p74464p">"$mat.$H$#ССЫЛ!"</definedName>
    <definedName name="p74465p">#N/A</definedName>
    <definedName name="p76838p">"$mat.$H$#ССЫЛ!"</definedName>
    <definedName name="p77912p">"$mat.$H$#ССЫЛ!"</definedName>
    <definedName name="p92508p">#N/A</definedName>
    <definedName name="p92514p">#N/A</definedName>
    <definedName name="p92530p">#N/A</definedName>
    <definedName name="p92531p">#N/A</definedName>
    <definedName name="p92586p">"$mat.$H$#ССЫЛ!"</definedName>
    <definedName name="p92684p">#N/A</definedName>
    <definedName name="p92688p">#N/A</definedName>
    <definedName name="p92722p">#N/A</definedName>
    <definedName name="p92740p">#N/A</definedName>
    <definedName name="p92758p">"$mat.$H$#ССЫЛ!"</definedName>
    <definedName name="p92760p">#N/A</definedName>
    <definedName name="p92771p">#N/A</definedName>
    <definedName name="p92908p">#N/A</definedName>
    <definedName name="p92934p">"$mat.$H$#ССЫЛ!"</definedName>
    <definedName name="p92935p">"$mat.$H$#ССЫЛ!"</definedName>
    <definedName name="p92985p">#N/A</definedName>
    <definedName name="p94525p">"$mat.$H$#ССЫЛ!"</definedName>
    <definedName name="p94541p">"$mat.$H$#ССЫЛ!"</definedName>
    <definedName name="p94543p">"$mat.$H$#ССЫЛ!"</definedName>
    <definedName name="p94544p">"$mat.$H$#ССЫЛ!"</definedName>
    <definedName name="p94548p">#N/A</definedName>
    <definedName name="p94685p">"$mat.$H$#ССЫЛ!"</definedName>
    <definedName name="p94686p">"$mat.$H$#ССЫЛ!"</definedName>
    <definedName name="p94687p">"$mat.$H$#ССЫЛ!"</definedName>
    <definedName name="p95960p">"$mat.$H$#ССЫЛ!"</definedName>
    <definedName name="p95966p">"$mat.$H$#ССЫЛ!"</definedName>
    <definedName name="p95976p">"$mat.$H$#ССЫЛ!"</definedName>
    <definedName name="p97117p">#N/A</definedName>
    <definedName name="p97212p">"$mat.$H$#ССЫЛ!"</definedName>
    <definedName name="p97213p">"$mat.$H$#ССЫЛ!"</definedName>
    <definedName name="p97221p">#N/A</definedName>
    <definedName name="p97227p">"$mat.$H$#ССЫЛ!"</definedName>
    <definedName name="p97228p">"$mat.$H$#ССЫЛ!"</definedName>
    <definedName name="p97296p">#N/A</definedName>
    <definedName name="p97303p">#N/A</definedName>
    <definedName name="p97305p">#N/A</definedName>
    <definedName name="p97306p">#N/A</definedName>
    <definedName name="p97307p">#N/A</definedName>
    <definedName name="p98014p">#N/A</definedName>
    <definedName name="p98481p">#N/A</definedName>
    <definedName name="p98497p">#N/A</definedName>
    <definedName name="p98526p">"$mat.$H$#ССЫЛ!"</definedName>
    <definedName name="p98527p">"$mat.$H$#ССЫЛ!"</definedName>
    <definedName name="p98857p">#N/A</definedName>
    <definedName name="p99637p">#N/A</definedName>
    <definedName name="p99801p">"$mat.$H$#ССЫЛ!"</definedName>
    <definedName name="p99805p">"$mat.$H$#ССЫЛ!"</definedName>
    <definedName name="p99846p">#N/A</definedName>
    <definedName name="p99894p">"$mat.$H$#ССЫЛ!"</definedName>
    <definedName name="p99898p">"$mat.$H$#ССЫЛ!"</definedName>
    <definedName name="p99971p">#N/A</definedName>
    <definedName name="PACK" localSheetId="0" hidden="1">{#N/A,#N/A,FALSE,"BODY"}</definedName>
    <definedName name="PACK" hidden="1">{#N/A,#N/A,FALSE,"BODY"}</definedName>
    <definedName name="PACKING" localSheetId="0" hidden="1">{#N/A,#N/A,FALSE,"BODY"}</definedName>
    <definedName name="PACKING" hidden="1">{#N/A,#N/A,FALSE,"BODY"}</definedName>
    <definedName name="PACKINGLIST" localSheetId="0" hidden="1">{#N/A,#N/A,FALSE,"BODY"}</definedName>
    <definedName name="PACKINGLIST" hidden="1">{#N/A,#N/A,FALSE,"BODY"}</definedName>
    <definedName name="PARTNO">#N/A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DATE(YEAR(Реестр!Loan_Start),MONTH(Реестр!Loan_Start)+Payment_Number,DAY(Реестр!Loan_Start))</definedName>
    <definedName name="Payment_Date">DATE(YEAR(Loan_Start),MONTH(Loan_Start)+Payment_Number,DAY(Loan_Start))</definedName>
    <definedName name="pc148191p_1">"$sal_meh.$H$#ССЫЛ!"</definedName>
    <definedName name="pc148192р">"$sal_meh.$H$#ССЫЛ!"</definedName>
    <definedName name="pC1597001p">#N/A</definedName>
    <definedName name="pc3101p">#N/A</definedName>
    <definedName name="pC31020p">"$mat.$H$#ССЫЛ!"</definedName>
    <definedName name="pC3103p">#N/A</definedName>
    <definedName name="pC31050p">#N/A</definedName>
    <definedName name="pC31075p">#N/A</definedName>
    <definedName name="pC31А1111p">"$mat.$H$#ССЫЛ!"</definedName>
    <definedName name="pC31А1121p">"$mat.$H$#ССЫЛ!"</definedName>
    <definedName name="pds" localSheetId="0">#REF!</definedName>
    <definedName name="pds">#REF!</definedName>
    <definedName name="Per_Nam">#N/A</definedName>
    <definedName name="Person">#N/A</definedName>
    <definedName name="perv" localSheetId="0">#REF!</definedName>
    <definedName name="perv">#REF!</definedName>
    <definedName name="pir">"$#ССЫЛ!.$C$30"</definedName>
    <definedName name="pjv" localSheetId="0">#REF!</definedName>
    <definedName name="pjv">#REF!</definedName>
    <definedName name="PL" localSheetId="0" hidden="1">{#N/A,#N/A,FALSE,"BODY"}</definedName>
    <definedName name="PL" hidden="1">{#N/A,#N/A,FALSE,"BODY"}</definedName>
    <definedName name="pmnCCode1" localSheetId="0">#REF!</definedName>
    <definedName name="pmnCCode1">#REF!</definedName>
    <definedName name="pmnCCode2" localSheetId="0">#REF!</definedName>
    <definedName name="pmnCCode2">#REF!</definedName>
    <definedName name="pmnDay" localSheetId="0">#REF!</definedName>
    <definedName name="pmnDay">#REF!</definedName>
    <definedName name="pmnDCode1" localSheetId="0">#REF!</definedName>
    <definedName name="pmnDCode1">#REF!</definedName>
    <definedName name="pmnDCode2" localSheetId="0">#REF!</definedName>
    <definedName name="pmnDCode2">#REF!</definedName>
    <definedName name="pmnDirection" localSheetId="0">#REF!</definedName>
    <definedName name="pmnDirection">#REF!</definedName>
    <definedName name="pmnMonth" localSheetId="0">#REF!</definedName>
    <definedName name="pmnMonth">#REF!</definedName>
    <definedName name="pmnNumber" localSheetId="0">#REF!</definedName>
    <definedName name="pmnNumber">#REF!</definedName>
    <definedName name="pmnOper" localSheetId="0">#REF!</definedName>
    <definedName name="pmnOper">#REF!</definedName>
    <definedName name="pmnPayer" localSheetId="0">#REF!</definedName>
    <definedName name="pmnPayer">#REF!</definedName>
    <definedName name="pmnPayer1" localSheetId="0">#REF!</definedName>
    <definedName name="pmnPayer1">#REF!</definedName>
    <definedName name="pmnPayerBank1" localSheetId="0">#REF!</definedName>
    <definedName name="pmnPayerBank1">#REF!</definedName>
    <definedName name="pmnPayerBank2" localSheetId="0">#REF!</definedName>
    <definedName name="pmnPayerBank2">#REF!</definedName>
    <definedName name="pmnPayerBank3" localSheetId="0">#REF!</definedName>
    <definedName name="pmnPayerBank3">#REF!</definedName>
    <definedName name="pmnPayerCode" localSheetId="0">#REF!</definedName>
    <definedName name="pmnPayerCode">#REF!</definedName>
    <definedName name="pmnPayerCount1" localSheetId="0">#REF!</definedName>
    <definedName name="pmnPayerCount1">#REF!</definedName>
    <definedName name="pmnPayerCount2" localSheetId="0">#REF!</definedName>
    <definedName name="pmnPayerCount2">#REF!</definedName>
    <definedName name="pmnPayerCount3" localSheetId="0">#REF!</definedName>
    <definedName name="pmnPayerCount3">#REF!</definedName>
    <definedName name="pmnRecBank1" localSheetId="0">#REF!</definedName>
    <definedName name="pmnRecBank1">#REF!</definedName>
    <definedName name="pmnRecBank2" localSheetId="0">#REF!</definedName>
    <definedName name="pmnRecBank2">#REF!</definedName>
    <definedName name="pmnRecBank3" localSheetId="0">#REF!</definedName>
    <definedName name="pmnRecBank3">#REF!</definedName>
    <definedName name="pmnRecCode" localSheetId="0">#REF!</definedName>
    <definedName name="pmnRecCode">#REF!</definedName>
    <definedName name="pmnRecCount1" localSheetId="0">#REF!</definedName>
    <definedName name="pmnRecCount1">#REF!</definedName>
    <definedName name="pmnRecCount2" localSheetId="0">#REF!</definedName>
    <definedName name="pmnRecCount2">#REF!</definedName>
    <definedName name="pmnRecCount3" localSheetId="0">#REF!</definedName>
    <definedName name="pmnRecCount3">#REF!</definedName>
    <definedName name="pmnReceiver" localSheetId="0">#REF!</definedName>
    <definedName name="pmnReceiver">#REF!</definedName>
    <definedName name="pmnReceiver1" localSheetId="0">#REF!</definedName>
    <definedName name="pmnReceiver1">#REF!</definedName>
    <definedName name="pmnSum1" localSheetId="0">#REF!</definedName>
    <definedName name="pmnSum1">#REF!</definedName>
    <definedName name="pmnSum2" localSheetId="0">#REF!</definedName>
    <definedName name="pmnSum2">#REF!</definedName>
    <definedName name="pmnWNalog" localSheetId="0">#REF!</definedName>
    <definedName name="pmnWNalog">#REF!</definedName>
    <definedName name="pmnWSum1" localSheetId="0">#REF!</definedName>
    <definedName name="pmnWSum1">#REF!</definedName>
    <definedName name="pmnWSum2" localSheetId="0">#REF!</definedName>
    <definedName name="pmnWSum2">#REF!</definedName>
    <definedName name="pmnWSum3" localSheetId="0">#REF!</definedName>
    <definedName name="pmnWSum3">#REF!</definedName>
    <definedName name="pmnYear" localSheetId="0">#REF!</definedName>
    <definedName name="pmnYear">#REF!</definedName>
    <definedName name="PMon2">#N/A</definedName>
    <definedName name="PNOTENO">#N/A</definedName>
    <definedName name="PNumMon">#N/A</definedName>
    <definedName name="po" localSheetId="0">{30,140,350,160,"",""}</definedName>
    <definedName name="po">{30,140,350,160,"",""}</definedName>
    <definedName name="pp" localSheetId="0">#REF!</definedName>
    <definedName name="pp">#REF!</definedName>
    <definedName name="PR" localSheetId="0">#REF!</definedName>
    <definedName name="PR">#REF!</definedName>
    <definedName name="priApplication1" localSheetId="0">#REF!</definedName>
    <definedName name="priApplication1">#REF!</definedName>
    <definedName name="priApplication2" localSheetId="0">#REF!</definedName>
    <definedName name="priApplication2">#REF!</definedName>
    <definedName name="priDate1" localSheetId="0">#REF!</definedName>
    <definedName name="priDate1">#REF!</definedName>
    <definedName name="priDate2" localSheetId="0">#REF!</definedName>
    <definedName name="priDate2">#REF!</definedName>
    <definedName name="priKDay" localSheetId="0">#REF!</definedName>
    <definedName name="priKDay">#REF!</definedName>
    <definedName name="priKMonth" localSheetId="0">#REF!</definedName>
    <definedName name="priKMonth">#REF!</definedName>
    <definedName name="priKNumber" localSheetId="0">#REF!</definedName>
    <definedName name="priKNumber">#REF!</definedName>
    <definedName name="priKOrgn" localSheetId="0">#REF!</definedName>
    <definedName name="priKOrgn">#REF!</definedName>
    <definedName name="priKPayer1" localSheetId="0">#REF!</definedName>
    <definedName name="priKPayer1">#REF!</definedName>
    <definedName name="priKPayer2" localSheetId="0">#REF!</definedName>
    <definedName name="priKPayer2">#REF!</definedName>
    <definedName name="priKPayer3" localSheetId="0">#REF!</definedName>
    <definedName name="priKPayer3">#REF!</definedName>
    <definedName name="priKSubject1" localSheetId="0">#REF!</definedName>
    <definedName name="priKSubject1">#REF!</definedName>
    <definedName name="priKSubject2" localSheetId="0">#REF!</definedName>
    <definedName name="priKSubject2">#REF!</definedName>
    <definedName name="priKSubject3" localSheetId="0">#REF!</definedName>
    <definedName name="priKSubject3">#REF!</definedName>
    <definedName name="priKWSum1" localSheetId="0">#REF!</definedName>
    <definedName name="priKWSum1">#REF!</definedName>
    <definedName name="priKWSum2" localSheetId="0">#REF!</definedName>
    <definedName name="priKWSum2">#REF!</definedName>
    <definedName name="priKWSum3" localSheetId="0">#REF!</definedName>
    <definedName name="priKWSum3">#REF!</definedName>
    <definedName name="priKWSum4" localSheetId="0">#REF!</definedName>
    <definedName name="priKWSum4">#REF!</definedName>
    <definedName name="priKWSum5" localSheetId="0">#REF!</definedName>
    <definedName name="priKWSum5">#REF!</definedName>
    <definedName name="priKWSumC" localSheetId="0">#REF!</definedName>
    <definedName name="priKWSumC">#REF!</definedName>
    <definedName name="priKYear" localSheetId="0">#REF!</definedName>
    <definedName name="priKYear">#REF!</definedName>
    <definedName name="Prim1">#N/A</definedName>
    <definedName name="Prim2">#N/A</definedName>
    <definedName name="Prim3">#N/A</definedName>
    <definedName name="Prim4">#N/A</definedName>
    <definedName name="PRIMAMT">#N/A</definedName>
    <definedName name="Princ" localSheetId="0">#REF!</definedName>
    <definedName name="Princ">#REF!</definedName>
    <definedName name="Print_3_pages" localSheetId="0">#REF!,#REF!,#REF!</definedName>
    <definedName name="Print_3_pages">#REF!,#REF!,#REF!</definedName>
    <definedName name="Print_Area" localSheetId="0">#REF!</definedName>
    <definedName name="Print_Area">#REF!</definedName>
    <definedName name="Print_Area_MI" localSheetId="0">#REF!</definedName>
    <definedName name="Print_Area_MI">#REF!</definedName>
    <definedName name="Print_Area_Reset" localSheetId="0">OFFSET(Реестр!Full_Print,0,0,Last_Row)</definedName>
    <definedName name="Print_Area_Reset">OFFSET(Full_Print,0,0,Last_Row)</definedName>
    <definedName name="Print_Titles" localSheetId="0">#REF!</definedName>
    <definedName name="Print_Titles">#REF!</definedName>
    <definedName name="Print_Titles_MI" localSheetId="0">#REF!</definedName>
    <definedName name="Print_Titles_MI">#REF!</definedName>
    <definedName name="print3pages" localSheetId="0">#REF!,#REF!,#REF!</definedName>
    <definedName name="print3pages">#REF!,#REF!,#REF!</definedName>
    <definedName name="PRINT객ITLES" localSheetId="0">#REF!</definedName>
    <definedName name="PRINT객ITLES">#REF!</definedName>
    <definedName name="PRINT객ITLES강I" localSheetId="0">#REF!</definedName>
    <definedName name="PRINT객ITLES강I">#REF!</definedName>
    <definedName name="PRINTㅣREA" localSheetId="0">#REF!</definedName>
    <definedName name="PRINTㅣREA">#REF!</definedName>
    <definedName name="PRINTㅣREA강I" localSheetId="0">#REF!</definedName>
    <definedName name="PRINTㅣREA강I">#REF!</definedName>
    <definedName name="priNumber" localSheetId="0">#REF!</definedName>
    <definedName name="priNumber">#REF!</definedName>
    <definedName name="priOrgn" localSheetId="0">#REF!</definedName>
    <definedName name="priOrgn">#REF!</definedName>
    <definedName name="priPayer" localSheetId="0">#REF!</definedName>
    <definedName name="priPayer">#REF!</definedName>
    <definedName name="priSubject1" localSheetId="0">#REF!</definedName>
    <definedName name="priSubject1">#REF!</definedName>
    <definedName name="priSubject2" localSheetId="0">#REF!</definedName>
    <definedName name="priSubject2">#REF!</definedName>
    <definedName name="priSum" localSheetId="0">#REF!</definedName>
    <definedName name="priSum">#REF!</definedName>
    <definedName name="priWSum1" localSheetId="0">#REF!</definedName>
    <definedName name="priWSum1">#REF!</definedName>
    <definedName name="priWSum2" localSheetId="0">#REF!</definedName>
    <definedName name="priWSum2">#REF!</definedName>
    <definedName name="priWSumC" localSheetId="0">#REF!</definedName>
    <definedName name="priWSumC">#REF!</definedName>
    <definedName name="ProcDiscount" localSheetId="0">#REF!</definedName>
    <definedName name="ProcDiscount">#REF!</definedName>
    <definedName name="PROCH">#REF!</definedName>
    <definedName name="prochie" localSheetId="0">#REF!</definedName>
    <definedName name="prochie">#REF!</definedName>
    <definedName name="PROJNO">#N/A</definedName>
    <definedName name="psd">"$#ССЫЛ!.$D$10"</definedName>
    <definedName name="pto" localSheetId="0">#REF!</definedName>
    <definedName name="pto">#REF!</definedName>
    <definedName name="PYear2">#N/A</definedName>
    <definedName name="pс148192р">"$sal_meh.$H$#ССЫЛ!"</definedName>
    <definedName name="q" localSheetId="0">{30,140,350,160,"",""}</definedName>
    <definedName name="q">{30,140,350,160,"",""}</definedName>
    <definedName name="qqq" localSheetId="0">#REF!</definedName>
    <definedName name="qqq">#REF!</definedName>
    <definedName name="qqqqqqqqqqq" localSheetId="0">#REF!</definedName>
    <definedName name="qqqqqqqqqqq">#REF!</definedName>
    <definedName name="QTY">#N/A</definedName>
    <definedName name="qurvali" localSheetId="0">#REF!</definedName>
    <definedName name="qurvali">#REF!</definedName>
    <definedName name="QW">#N/A</definedName>
    <definedName name="qwe" localSheetId="0">{30,140,350,160,"",""}</definedName>
    <definedName name="qwe">{30,140,350,160,"",""}</definedName>
    <definedName name="rabochie">#REF!</definedName>
    <definedName name="rasApplication1" localSheetId="0">#REF!</definedName>
    <definedName name="rasApplication1">#REF!</definedName>
    <definedName name="rasApplication2" localSheetId="0">#REF!</definedName>
    <definedName name="rasApplication2">#REF!</definedName>
    <definedName name="rasDate1" localSheetId="0">#REF!</definedName>
    <definedName name="rasDate1">#REF!</definedName>
    <definedName name="rasDate2" localSheetId="0">#REF!</definedName>
    <definedName name="rasDate2">#REF!</definedName>
    <definedName name="rasDoc1" localSheetId="0">#REF!</definedName>
    <definedName name="rasDoc1">#REF!</definedName>
    <definedName name="rasDoc2" localSheetId="0">#REF!</definedName>
    <definedName name="rasDoc2">#REF!</definedName>
    <definedName name="Rasmot" localSheetId="0">#REF!</definedName>
    <definedName name="Rasmot">#REF!</definedName>
    <definedName name="rasNumber" localSheetId="0">#REF!</definedName>
    <definedName name="rasNumber">#REF!</definedName>
    <definedName name="rasOrgn" localSheetId="0">#REF!</definedName>
    <definedName name="rasOrgn">#REF!</definedName>
    <definedName name="rasRecDay" localSheetId="0">#REF!</definedName>
    <definedName name="rasRecDay">#REF!</definedName>
    <definedName name="rasReceiver" localSheetId="0">#REF!</definedName>
    <definedName name="rasReceiver">#REF!</definedName>
    <definedName name="rasRecMonth" localSheetId="0">#REF!</definedName>
    <definedName name="rasRecMonth">#REF!</definedName>
    <definedName name="rasRecYear" localSheetId="0">#REF!</definedName>
    <definedName name="rasRecYear">#REF!</definedName>
    <definedName name="rasSubject1" localSheetId="0">#REF!</definedName>
    <definedName name="rasSubject1">#REF!</definedName>
    <definedName name="rasSubject2" localSheetId="0">#REF!</definedName>
    <definedName name="rasSubject2">#REF!</definedName>
    <definedName name="rasSum" localSheetId="0">#REF!</definedName>
    <definedName name="rasSum">#REF!</definedName>
    <definedName name="rasWRecSum1" localSheetId="0">#REF!</definedName>
    <definedName name="rasWRecSum1">#REF!</definedName>
    <definedName name="rasWRecSum2" localSheetId="0">#REF!</definedName>
    <definedName name="rasWRecSum2">#REF!</definedName>
    <definedName name="rasWRecSumC" localSheetId="0">#REF!</definedName>
    <definedName name="rasWRecSumC">#REF!</definedName>
    <definedName name="rasWSum1" localSheetId="0">#REF!</definedName>
    <definedName name="rasWSum1">#REF!</definedName>
    <definedName name="rasWSum2" localSheetId="0">#REF!</definedName>
    <definedName name="rasWSum2">#REF!</definedName>
    <definedName name="rasWSumC" localSheetId="0">#REF!</definedName>
    <definedName name="rasWSumC">#REF!</definedName>
    <definedName name="RCPTNO">#N/A</definedName>
    <definedName name="re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r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Recorder" localSheetId="0">#REF!</definedName>
    <definedName name="Recorder">#REF!</definedName>
    <definedName name="REFNO" localSheetId="0">#REF!</definedName>
    <definedName name="REFNO">#REF!</definedName>
    <definedName name="REMARK">#N/A</definedName>
    <definedName name="rew" localSheetId="0">{30,140,350,160,"",""}</definedName>
    <definedName name="rew">{30,140,350,160,"",""}</definedName>
    <definedName name="rexfn" localSheetId="0">#REF!</definedName>
    <definedName name="rexfn">#REF!</definedName>
    <definedName name="RHD">#N/A</definedName>
    <definedName name="RISK">#REF!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utoStopPercChange">1.5</definedName>
    <definedName name="RiskCollectDistributionSamples">2</definedName>
    <definedName name="RiskExcelReportsGoInNewWorkbook">FALSE</definedName>
    <definedName name="RiskExcelReportsToGenerate">7167</definedName>
    <definedName name="RiskFixedSeed">1</definedName>
    <definedName name="RiskGenerateExcelReportsAtEndOfSimulation">TRUE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RM" localSheetId="0">#REF!</definedName>
    <definedName name="RM">#REF!</definedName>
    <definedName name="RNCLTYPE">#N/A</definedName>
    <definedName name="RO" localSheetId="0">#REF!</definedName>
    <definedName name="RO">#REF!</definedName>
    <definedName name="rom" localSheetId="0">#REF!</definedName>
    <definedName name="rom">#REF!</definedName>
    <definedName name="ROW" localSheetId="0">#REF!</definedName>
    <definedName name="ROW">#REF!</definedName>
    <definedName name="RT" localSheetId="0">#REF!</definedName>
    <definedName name="RT">#REF!</definedName>
    <definedName name="rtew" localSheetId="0">{30,140,350,160,"",""}</definedName>
    <definedName name="rtew">{30,140,350,160,"",""}</definedName>
    <definedName name="Rw" localSheetId="0">#REF!</definedName>
    <definedName name="Rw">#REF!</definedName>
    <definedName name="RY" localSheetId="0">#REF!</definedName>
    <definedName name="RY">#REF!</definedName>
    <definedName name="RZVD">#N/A</definedName>
    <definedName name="S" localSheetId="0">#REF!</definedName>
    <definedName name="S">#REF!</definedName>
    <definedName name="sa" localSheetId="0">{30,140,350,160,"",""}</definedName>
    <definedName name="sa">{30,140,350,160,"",""}</definedName>
    <definedName name="sal" localSheetId="0">#REF!</definedName>
    <definedName name="sal">#REF!</definedName>
    <definedName name="sal_1">#N/A</definedName>
    <definedName name="sal_10">"$#ССЫЛ!.$G$18"</definedName>
    <definedName name="sal_100">#REF!</definedName>
    <definedName name="sal_11">"$#ССЫЛ!.$G$18"</definedName>
    <definedName name="sal_12">"$#ССЫЛ!.$G$18"</definedName>
    <definedName name="sal_13">"$#ССЫЛ!.$G$18"</definedName>
    <definedName name="sal_14">"$#ССЫЛ!.$G$18"</definedName>
    <definedName name="sal_15">#REF!</definedName>
    <definedName name="sal_16">#REF!</definedName>
    <definedName name="sal_17">#REF!</definedName>
    <definedName name="sal_18">#REF!</definedName>
    <definedName name="sal_19">#REF!</definedName>
    <definedName name="sal_2" localSheetId="0">#REF!</definedName>
    <definedName name="sal_2">#REF!</definedName>
    <definedName name="sal_20">#REF!</definedName>
    <definedName name="sal_21">#REF!</definedName>
    <definedName name="sal_22">#REF!</definedName>
    <definedName name="sal_23">#REF!</definedName>
    <definedName name="sal_24">#REF!</definedName>
    <definedName name="sal_25">#REF!</definedName>
    <definedName name="sal_26">#REF!</definedName>
    <definedName name="sal_27">#REF!</definedName>
    <definedName name="sal_28">#REF!</definedName>
    <definedName name="sal_29">#REF!</definedName>
    <definedName name="sal_3" localSheetId="0">#REF!</definedName>
    <definedName name="sal_3">#REF!</definedName>
    <definedName name="sal_30">#REF!</definedName>
    <definedName name="sal_31">#REF!</definedName>
    <definedName name="sal_32">#REF!</definedName>
    <definedName name="sal_33">#REF!</definedName>
    <definedName name="sal_34">#REF!</definedName>
    <definedName name="sal_35">#REF!</definedName>
    <definedName name="sal_36">#REF!</definedName>
    <definedName name="sal_37">#REF!</definedName>
    <definedName name="sal_38">#REF!</definedName>
    <definedName name="sal_39">#REF!</definedName>
    <definedName name="sal_4" localSheetId="0">#REF!</definedName>
    <definedName name="sal_4">#REF!</definedName>
    <definedName name="sal_40">#REF!</definedName>
    <definedName name="sal_41">#REF!</definedName>
    <definedName name="sal_42">#REF!</definedName>
    <definedName name="sal_43">#REF!</definedName>
    <definedName name="sal_44">#REF!</definedName>
    <definedName name="sal_45">#REF!</definedName>
    <definedName name="sal_46">#REF!</definedName>
    <definedName name="sal_47">#REF!</definedName>
    <definedName name="sal_48">#REF!</definedName>
    <definedName name="sal_49">#REF!</definedName>
    <definedName name="sal_5">#REF!</definedName>
    <definedName name="sal_50">#REF!</definedName>
    <definedName name="sal_51">#REF!</definedName>
    <definedName name="sal_52">#REF!</definedName>
    <definedName name="sal_53">#REF!</definedName>
    <definedName name="sal_54">#REF!</definedName>
    <definedName name="sal_55">#REF!</definedName>
    <definedName name="sal_56">#REF!</definedName>
    <definedName name="sal_57">#REF!</definedName>
    <definedName name="sal_58">#REF!</definedName>
    <definedName name="sal_59">#REF!</definedName>
    <definedName name="sal_6">#N/A</definedName>
    <definedName name="sal_60">#REF!</definedName>
    <definedName name="sal_61">#REF!</definedName>
    <definedName name="sal_7">"$#ССЫЛ!.$G$18"</definedName>
    <definedName name="sal_8">"$#ССЫЛ!.$G$17"</definedName>
    <definedName name="sal_9">"$#ССЫЛ!.$G$18"</definedName>
    <definedName name="sana" localSheetId="0">DATE(yil,oy,1)</definedName>
    <definedName name="sana">DATE(yil,oy,1)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" localSheetId="0">#REF!</definedName>
    <definedName name="sd">#REF!</definedName>
    <definedName name="sdfg" localSheetId="0">#REF!</definedName>
    <definedName name="sdfg">#REF!</definedName>
    <definedName name="sdfsdfsd" localSheetId="0">TRUNC((oy-1)/3+1)</definedName>
    <definedName name="sdfsdfsd">TRUNC((oy-1)/3+1)</definedName>
    <definedName name="sdfsfdf" localSheetId="0">#REF!</definedName>
    <definedName name="sdfsfdf">#REF!</definedName>
    <definedName name="se" localSheetId="0">{30,140,350,160,"",""}</definedName>
    <definedName name="se">{30,140,350,160,"",""}</definedName>
    <definedName name="SERNO">#N/A</definedName>
    <definedName name="SetBanks">#N/A</definedName>
    <definedName name="SetDay">#N/A</definedName>
    <definedName name="sf" localSheetId="0">{30,140,350,160,"",""}</definedName>
    <definedName name="sf">{30,140,350,160,"",""}</definedName>
    <definedName name="shsssreywwetw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LRCPTNO">#N/A</definedName>
    <definedName name="SLSERNO">#N/A</definedName>
    <definedName name="sost" localSheetId="0">#REF!</definedName>
    <definedName name="sost">#REF!</definedName>
    <definedName name="sostavil" localSheetId="0">#REF!</definedName>
    <definedName name="sostavil">#REF!</definedName>
    <definedName name="SRV" localSheetId="0">#REF!</definedName>
    <definedName name="SRV">#REF!</definedName>
    <definedName name="SS">#N/A</definedName>
    <definedName name="SSS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dddd" localSheetId="0">#REF!</definedName>
    <definedName name="sssdddd">#REF!</definedName>
    <definedName name="SSSEE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S">#N/A</definedName>
    <definedName name="StartDate" localSheetId="0">#REF!</definedName>
    <definedName name="StartDate">#REF!</definedName>
    <definedName name="STDATE" localSheetId="0">#REF!</definedName>
    <definedName name="STDATE">#REF!</definedName>
    <definedName name="summa_work" localSheetId="0">#REF!</definedName>
    <definedName name="summa_work">#REF!</definedName>
    <definedName name="SUMMARY" localSheetId="0">#REF!</definedName>
    <definedName name="SUMMARY">#REF!</definedName>
    <definedName name="SUMRES1" localSheetId="0">#REF!</definedName>
    <definedName name="SUMRES1">#REF!</definedName>
    <definedName name="SUMRES2" localSheetId="0">#REF!</definedName>
    <definedName name="SUMRES2">#REF!</definedName>
    <definedName name="SUMRES3" localSheetId="0">#REF!</definedName>
    <definedName name="SUMRES3">#REF!</definedName>
    <definedName name="SUMRES4" localSheetId="0">#REF!</definedName>
    <definedName name="SUMRES4">#REF!</definedName>
    <definedName name="sung" localSheetId="0" hidden="1">{"'Monthly 1997'!$A$3:$S$89"}</definedName>
    <definedName name="sung" hidden="1">{"'Monthly 1997'!$A$3:$S$89"}</definedName>
    <definedName name="sung2" localSheetId="0" hidden="1">{"'Monthly 1997'!$A$3:$S$89"}</definedName>
    <definedName name="sung2" hidden="1">{"'Monthly 1997'!$A$3:$S$89"}</definedName>
    <definedName name="SVOD">#N/A</definedName>
    <definedName name="t" localSheetId="0">#REF!</definedName>
    <definedName name="t">#REF!</definedName>
    <definedName name="TableName">"Dummy"</definedName>
    <definedName name="Tablica1Структура_рабочих_мест_по_формам_собственности_и_по_видам_деятельности_созданных" localSheetId="0">#REF!</definedName>
    <definedName name="Tablica1Структура_рабочих_мест_по_формам_собственности_и_по_видам_деятельности_созданных">#REF!</definedName>
    <definedName name="TANK_BAFFLE" localSheetId="0">#REF!</definedName>
    <definedName name="TANK_BAFFLE">#REF!</definedName>
    <definedName name="TEMPQTY">#N/A</definedName>
    <definedName name="TEST" localSheetId="0">#REF!</definedName>
    <definedName name="TEST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FT" localSheetId="0">#REF!,#REF!,#REF!,#REF!</definedName>
    <definedName name="TFT">#REF!,#REF!,#REF!,#REF!</definedName>
    <definedName name="th" localSheetId="0">#REF!</definedName>
    <definedName name="th">#REF!</definedName>
    <definedName name="Title" localSheetId="0">#REF!</definedName>
    <definedName name="Title">#REF!</definedName>
    <definedName name="title_1">#N/A</definedName>
    <definedName name="title_10">"$#ССЫЛ!.$B$4"</definedName>
    <definedName name="title_11">"$#ССЫЛ!.$B$4"</definedName>
    <definedName name="title_12">"$#ССЫЛ!.$B$4"</definedName>
    <definedName name="title_13">"$#ССЫЛ!.$B$4"</definedName>
    <definedName name="title_14">"$#ССЫЛ!.$B$4"</definedName>
    <definedName name="title_15">#REF!</definedName>
    <definedName name="title_16">#REF!</definedName>
    <definedName name="title_17">#REF!</definedName>
    <definedName name="title_18">#REF!</definedName>
    <definedName name="title_19">#REF!</definedName>
    <definedName name="title_2">#N/A</definedName>
    <definedName name="title_20">#REF!</definedName>
    <definedName name="title_21">#REF!</definedName>
    <definedName name="title_22">#REF!</definedName>
    <definedName name="title_23">#REF!</definedName>
    <definedName name="title_24">#REF!</definedName>
    <definedName name="title_25">#REF!</definedName>
    <definedName name="title_26">#REF!</definedName>
    <definedName name="title_27">#REF!</definedName>
    <definedName name="title_28">#REF!</definedName>
    <definedName name="title_29">#REF!</definedName>
    <definedName name="title_3">#N/A</definedName>
    <definedName name="title_30">#REF!</definedName>
    <definedName name="title_31">#REF!</definedName>
    <definedName name="title_32">#REF!</definedName>
    <definedName name="title_33">#REF!</definedName>
    <definedName name="title_34">#REF!</definedName>
    <definedName name="title_35">#REF!</definedName>
    <definedName name="title_36">#REF!</definedName>
    <definedName name="title_37">#REF!</definedName>
    <definedName name="title_38">#REF!</definedName>
    <definedName name="title_39">#REF!</definedName>
    <definedName name="title_4">#N/A</definedName>
    <definedName name="title_40">#REF!</definedName>
    <definedName name="title_41">#REF!</definedName>
    <definedName name="title_42">#REF!</definedName>
    <definedName name="title_43">#REF!</definedName>
    <definedName name="title_44">#REF!</definedName>
    <definedName name="title_45">#REF!</definedName>
    <definedName name="title_46">#REF!</definedName>
    <definedName name="title_47">#REF!</definedName>
    <definedName name="title_48">#REF!</definedName>
    <definedName name="title_49">#REF!</definedName>
    <definedName name="title_5">#N/A</definedName>
    <definedName name="title_50">#REF!</definedName>
    <definedName name="title_51">#REF!</definedName>
    <definedName name="title_52">#REF!</definedName>
    <definedName name="title_53">#REF!</definedName>
    <definedName name="title_54">#REF!</definedName>
    <definedName name="title_55">#REF!</definedName>
    <definedName name="title_56">#REF!</definedName>
    <definedName name="title_57">#REF!</definedName>
    <definedName name="title_58">#REF!</definedName>
    <definedName name="title_59">#REF!</definedName>
    <definedName name="title_6">#N/A</definedName>
    <definedName name="title_60">#REF!</definedName>
    <definedName name="title_61">#REF!</definedName>
    <definedName name="title_7">"$#ССЫЛ!.$B$4"</definedName>
    <definedName name="title_8">#REF!</definedName>
    <definedName name="title_9">"$#ССЫЛ!.$B$4"</definedName>
    <definedName name="Title2">#REF!</definedName>
    <definedName name="tlfAprt" localSheetId="0">#REF!</definedName>
    <definedName name="tlfAprt">#REF!</definedName>
    <definedName name="tlfBank" localSheetId="0">#REF!</definedName>
    <definedName name="tlfBank">#REF!</definedName>
    <definedName name="tlfCorp" localSheetId="0">#REF!</definedName>
    <definedName name="tlfCorp">#REF!</definedName>
    <definedName name="tlfCount" localSheetId="0">#REF!</definedName>
    <definedName name="tlfCount">#REF!</definedName>
    <definedName name="tlfFIO" localSheetId="0">#REF!</definedName>
    <definedName name="tlfFIO">#REF!</definedName>
    <definedName name="tlfHouse" localSheetId="0">#REF!</definedName>
    <definedName name="tlfHouse">#REF!</definedName>
    <definedName name="tlfKAprt" localSheetId="0">#REF!</definedName>
    <definedName name="tlfKAprt">#REF!</definedName>
    <definedName name="tlfKBank" localSheetId="0">#REF!</definedName>
    <definedName name="tlfKBank">#REF!</definedName>
    <definedName name="tlfKCorp" localSheetId="0">#REF!</definedName>
    <definedName name="tlfKCorp">#REF!</definedName>
    <definedName name="tlfKCount" localSheetId="0">#REF!</definedName>
    <definedName name="tlfKCount">#REF!</definedName>
    <definedName name="tlfKFio" localSheetId="0">#REF!</definedName>
    <definedName name="tlfKFio">#REF!</definedName>
    <definedName name="tlfKHouse" localSheetId="0">#REF!</definedName>
    <definedName name="tlfKHouse">#REF!</definedName>
    <definedName name="tlfKMonth" localSheetId="0">#REF!</definedName>
    <definedName name="tlfKMonth">#REF!</definedName>
    <definedName name="tlfKStreet" localSheetId="0">#REF!</definedName>
    <definedName name="tlfKStreet">#REF!</definedName>
    <definedName name="tlfKSum" localSheetId="0">#REF!</definedName>
    <definedName name="tlfKSum">#REF!</definedName>
    <definedName name="tlfKTarif" localSheetId="0">#REF!</definedName>
    <definedName name="tlfKTarif">#REF!</definedName>
    <definedName name="tlfKTlfNum" localSheetId="0">#REF!</definedName>
    <definedName name="tlfKTlfNum">#REF!</definedName>
    <definedName name="tlfKTotal" localSheetId="0">#REF!</definedName>
    <definedName name="tlfKTotal">#REF!</definedName>
    <definedName name="tlfKYear" localSheetId="0">#REF!</definedName>
    <definedName name="tlfKYear">#REF!</definedName>
    <definedName name="tlfMonth" localSheetId="0">#REF!</definedName>
    <definedName name="tlfMonth">#REF!</definedName>
    <definedName name="tlfStreet" localSheetId="0">#REF!</definedName>
    <definedName name="tlfStreet">#REF!</definedName>
    <definedName name="tlfSum" localSheetId="0">#REF!</definedName>
    <definedName name="tlfSum">#REF!</definedName>
    <definedName name="tlfTarif" localSheetId="0">#REF!</definedName>
    <definedName name="tlfTarif">#REF!</definedName>
    <definedName name="tlfTlfNum" localSheetId="0">#REF!</definedName>
    <definedName name="tlfTlfNum">#REF!</definedName>
    <definedName name="tlfTotal" localSheetId="0">#REF!</definedName>
    <definedName name="tlfTotal">#REF!</definedName>
    <definedName name="tlfYear" localSheetId="0">#REF!</definedName>
    <definedName name="tlfYear">#REF!</definedName>
    <definedName name="total" localSheetId="0">#REF!</definedName>
    <definedName name="total">#REF!</definedName>
    <definedName name="total_1">#N/A</definedName>
    <definedName name="total_10">"$#ССЫЛ!.$G$67"</definedName>
    <definedName name="total_11">"$#ССЫЛ!.$G$57"</definedName>
    <definedName name="total_12">"$#ССЫЛ!.$G$57"</definedName>
    <definedName name="total_13">"$#ССЫЛ!.$G$#ССЫЛ!"</definedName>
    <definedName name="total_14">"$#ССЫЛ!.$G$57"</definedName>
    <definedName name="total_15">#REF!</definedName>
    <definedName name="total_16">#REF!</definedName>
    <definedName name="total_17">#REF!</definedName>
    <definedName name="total_18">#REF!</definedName>
    <definedName name="total_19">#REF!</definedName>
    <definedName name="total_2" localSheetId="0">#REF!</definedName>
    <definedName name="total_2">#REF!</definedName>
    <definedName name="total_20">#REF!</definedName>
    <definedName name="total_21">#REF!</definedName>
    <definedName name="total_22">#REF!</definedName>
    <definedName name="total_23">#REF!</definedName>
    <definedName name="total_24">#REF!</definedName>
    <definedName name="total_25">#REF!</definedName>
    <definedName name="total_26">#REF!</definedName>
    <definedName name="total_27">#REF!</definedName>
    <definedName name="total_28">#REF!</definedName>
    <definedName name="total_29">#REF!</definedName>
    <definedName name="total_3" localSheetId="0">#REF!</definedName>
    <definedName name="total_3">#REF!</definedName>
    <definedName name="total_30">#REF!</definedName>
    <definedName name="total_31">#REF!</definedName>
    <definedName name="total_32">#REF!</definedName>
    <definedName name="total_33">#REF!</definedName>
    <definedName name="total_34">#REF!</definedName>
    <definedName name="total_35">#REF!</definedName>
    <definedName name="total_36">#REF!</definedName>
    <definedName name="total_37">#REF!</definedName>
    <definedName name="total_38">#REF!</definedName>
    <definedName name="total_39">#REF!</definedName>
    <definedName name="total_4" localSheetId="0">#REF!</definedName>
    <definedName name="total_4">#REF!</definedName>
    <definedName name="total_40">#REF!</definedName>
    <definedName name="total_41">#REF!</definedName>
    <definedName name="total_42">#REF!</definedName>
    <definedName name="total_43">#REF!</definedName>
    <definedName name="total_44">#REF!</definedName>
    <definedName name="total_45">#REF!</definedName>
    <definedName name="total_46">#REF!</definedName>
    <definedName name="total_47">#REF!</definedName>
    <definedName name="total_48">#REF!</definedName>
    <definedName name="total_5">#REF!</definedName>
    <definedName name="total_50">#REF!</definedName>
    <definedName name="total_51">#REF!</definedName>
    <definedName name="total_52">#REF!</definedName>
    <definedName name="total_53">#REF!</definedName>
    <definedName name="total_54">#REF!</definedName>
    <definedName name="total_55">#REF!</definedName>
    <definedName name="total_56">#REF!</definedName>
    <definedName name="total_57">#REF!</definedName>
    <definedName name="total_58">#REF!</definedName>
    <definedName name="total_59">#REF!</definedName>
    <definedName name="total_6">#N/A</definedName>
    <definedName name="total_60">#REF!</definedName>
    <definedName name="total_61">#REF!</definedName>
    <definedName name="total_7">"$#ССЫЛ!.$G$39"</definedName>
    <definedName name="total_8">#REF!</definedName>
    <definedName name="total_9">"$#ССЫЛ!.$G$#ССЫЛ!"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" localSheetId="0">#REF!</definedName>
    <definedName name="tr">#REF!</definedName>
    <definedName name="trans_1">#N/A</definedName>
    <definedName name="trans_10">#REF!</definedName>
    <definedName name="trans_100">#REF!</definedName>
    <definedName name="trans_11">#REF!</definedName>
    <definedName name="trans_12">#REF!</definedName>
    <definedName name="trans_13">"$#ССЫЛ!.$G$#ССЫЛ!"</definedName>
    <definedName name="trans_14">#REF!</definedName>
    <definedName name="trans_15">#REF!</definedName>
    <definedName name="trans_17">[6]СВОД_17!$G$29</definedName>
    <definedName name="trans_2">#REF!</definedName>
    <definedName name="trans_26">#REF!</definedName>
    <definedName name="trans_28">#REF!</definedName>
    <definedName name="trans_29">#REF!</definedName>
    <definedName name="trans_3">#REF!</definedName>
    <definedName name="trans_30">#REF!</definedName>
    <definedName name="trans_31">#REF!</definedName>
    <definedName name="trans_32">[6]СВОД_32!$G$52</definedName>
    <definedName name="trans_33">#REF!</definedName>
    <definedName name="trans_34">[6]СВОД_34!$G$85</definedName>
    <definedName name="trans_35">[6]СВОД_35!$G$27</definedName>
    <definedName name="trans_36">[6]СВОД_36!$G$27</definedName>
    <definedName name="trans_37">[6]СВОД_37!$G$73</definedName>
    <definedName name="trans_38">[6]СВОД_38!$G$90</definedName>
    <definedName name="trans_39">[6]СВОД_39!$G$65</definedName>
    <definedName name="trans_4">"$#ССЫЛ!.$G$26"</definedName>
    <definedName name="trans_5">#REF!</definedName>
    <definedName name="trans_6">#REF!</definedName>
    <definedName name="trans_61">#REF!</definedName>
    <definedName name="trans_7">#REF!</definedName>
    <definedName name="trans_8">#REF!</definedName>
    <definedName name="trans_9">#REF!</definedName>
    <definedName name="tre" localSheetId="0">{30,140,350,160,"",""}</definedName>
    <definedName name="tre">{30,140,350,160,"",""}</definedName>
    <definedName name="TRUNK_TAILGATE_HANDLE" localSheetId="0">#REF!</definedName>
    <definedName name="TRUNK_TAILGATE_HANDLE">#REF!</definedName>
    <definedName name="TRXNAMT" localSheetId="0">#REF!</definedName>
    <definedName name="TRXNAMT">#REF!</definedName>
    <definedName name="TRXNDESC">#N/A</definedName>
    <definedName name="TRXNFAMT">#N/A</definedName>
    <definedName name="TRXNQTY">#N/A</definedName>
    <definedName name="tt" localSheetId="0" hidden="1">{#N/A,#N/A,TRUE,"일정"}</definedName>
    <definedName name="tt" hidden="1">{#N/A,#N/A,TRUE,"일정"}</definedName>
    <definedName name="TTT" localSheetId="0">#REF!</definedName>
    <definedName name="TTT">#REF!</definedName>
    <definedName name="ty" localSheetId="0">{30,140,350,160,"",""}</definedName>
    <definedName name="ty">{30,140,350,160,"",""}</definedName>
    <definedName name="TYR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TY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tyu" localSheetId="0">{30,140,350,160,"",""}</definedName>
    <definedName name="tyu">{30,140,350,160,"",""}</definedName>
    <definedName name="u" localSheetId="0">#REF!</definedName>
    <definedName name="u">#REF!</definedName>
    <definedName name="uiy" localSheetId="0">{30,140,350,160,"",""}</definedName>
    <definedName name="uiy">{30,140,350,160,"",""}</definedName>
    <definedName name="UNIT">#N/A</definedName>
    <definedName name="UOM">#N/A</definedName>
    <definedName name="uoooo">#REF!</definedName>
    <definedName name="ure" localSheetId="0">#REF!</definedName>
    <definedName name="ure">#REF!</definedName>
    <definedName name="uy" localSheetId="0">{30,140,350,160,"",""}</definedName>
    <definedName name="uy">{30,140,350,160,"",""}</definedName>
    <definedName name="uyjh" localSheetId="0">{30,140,350,160,"",""}</definedName>
    <definedName name="uyjh">{30,140,350,160,"",""}</definedName>
    <definedName name="uyt" localSheetId="0">{30,140,350,160,"",""}</definedName>
    <definedName name="uyt">{30,140,350,160,"",""}</definedName>
    <definedName name="v" localSheetId="0">{30,140,350,160,"",""}</definedName>
    <definedName name="v">{30,140,350,160,"",""}</definedName>
    <definedName name="Values_Entered" localSheetId="0">IF(Реестр!Loan_Amount*Реестр!Interest_Rate*Реестр!Loan_Years*Реестр!Loan_Start&gt;0,1,0)</definedName>
    <definedName name="Values_Entered">IF(Loan_Amount*Interest_Rate*Loan_Years*Loan_Start&gt;0,1,0)</definedName>
    <definedName name="vb" localSheetId="0">#REF!</definedName>
    <definedName name="vb">#REF!</definedName>
    <definedName name="vbghh" localSheetId="0">#REF!</definedName>
    <definedName name="vbghh">#REF!</definedName>
    <definedName name="vcx" localSheetId="0">{30,140,350,160,"",""}</definedName>
    <definedName name="vcx">{30,140,350,160,"",""}</definedName>
    <definedName name="VENDOR">#N/A</definedName>
    <definedName name="VNPNO">#N/A</definedName>
    <definedName name="vor" localSheetId="0">#REF!</definedName>
    <definedName name="vor">#REF!</definedName>
    <definedName name="VR" localSheetId="0">#REF!</definedName>
    <definedName name="VR">#REF!</definedName>
    <definedName name="vx" localSheetId="0">#REF!</definedName>
    <definedName name="vx">#REF!</definedName>
    <definedName name="vxzdgsdfg" localSheetId="0">#REF!</definedName>
    <definedName name="vxzdgsdfg">#REF!</definedName>
    <definedName name="w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.SHOP">#N/A</definedName>
    <definedName name="wa" localSheetId="0">#REF!</definedName>
    <definedName name="wa">#REF!</definedName>
    <definedName name="we" localSheetId="0">{30,140,350,160,"",""}</definedName>
    <definedName name="we">{30,140,350,160,"",""}</definedName>
    <definedName name="weeee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r" localSheetId="0">{30,140,350,160,"",""}</definedName>
    <definedName name="wer">{30,140,350,160,"",""}</definedName>
    <definedName name="wf" localSheetId="0">{30,140,350,160,"",""}</definedName>
    <definedName name="wf">{30,140,350,160,"",""}</definedName>
    <definedName name="WFL" localSheetId="0">#REF!,#REF!</definedName>
    <definedName name="WFL">#REF!,#REF!</definedName>
    <definedName name="wgeawe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HNO">#N/A</definedName>
    <definedName name="whole" localSheetId="0">#REF!</definedName>
    <definedName name="whole">#REF!</definedName>
    <definedName name="WIL" localSheetId="0">#REF!,#REF!</definedName>
    <definedName name="WIL">#REF!,#REF!</definedName>
    <definedName name="WIR" localSheetId="0">#REF!,#REF!</definedName>
    <definedName name="WIR">#REF!,#REF!</definedName>
    <definedName name="work_title" localSheetId="0">#REF!</definedName>
    <definedName name="work_title">#REF!</definedName>
    <definedName name="work_title_6">#N/A</definedName>
    <definedName name="work_title_7" localSheetId="0">#REF!</definedName>
    <definedName name="work_title_7">#REF!</definedName>
    <definedName name="work_title_9" localSheetId="0">#REF!</definedName>
    <definedName name="work_title_9">#REF!</definedName>
    <definedName name="work_title2">#REF!</definedName>
    <definedName name="worke">#REF!</definedName>
    <definedName name="wq" localSheetId="0">#REF!</definedName>
    <definedName name="wq">#REF!</definedName>
    <definedName name="wqe" localSheetId="0">{30,140,350,160,"",""}</definedName>
    <definedName name="wqe">{30,140,350,160,"",""}</definedName>
    <definedName name="wr" localSheetId="0" hidden="1">#REF!</definedName>
    <definedName name="wr" hidden="1">#REF!</definedName>
    <definedName name="wrn.ccr." localSheetId="0" hidden="1">{#N/A,#N/A,FALSE,"BODY"}</definedName>
    <definedName name="wrn.ccr." hidden="1">{#N/A,#N/A,FALSE,"BODY"}</definedName>
    <definedName name="wrn.DDD.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Print._.All." localSheetId="0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Print._.All.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RPT.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자판정비._.월간회의자료." localSheetId="0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주간._.보고." localSheetId="0" hidden="1">{#N/A,#N/A,TRUE,"일정"}</definedName>
    <definedName name="wrn.주간._.보고." hidden="1">{#N/A,#N/A,TRUE,"일정"}</definedName>
    <definedName name="ws" localSheetId="0">{30,140,350,160,"",""}</definedName>
    <definedName name="ws">{30,140,350,160,"",""}</definedName>
    <definedName name="wsd" localSheetId="0">#REF!</definedName>
    <definedName name="wsd">#REF!</definedName>
    <definedName name="wt" localSheetId="0">{30,140,350,160,"",""}</definedName>
    <definedName name="wt">{30,140,350,160,"",""}</definedName>
    <definedName name="wv" localSheetId="0">{30,140,350,160,"",""}</definedName>
    <definedName name="wv">{30,140,350,160,"",""}</definedName>
    <definedName name="WWW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W" localSheetId="0" hidden="1">{#N/A,#N/A,TRUE,"일정"}</definedName>
    <definedName name="WWWW" hidden="1">{#N/A,#N/A,TRUE,"일정"}</definedName>
    <definedName name="wx" localSheetId="0">{30,140,350,160,"",""}</definedName>
    <definedName name="wx">{30,140,350,160,"",""}</definedName>
    <definedName name="wy" localSheetId="0">{30,140,350,160,"",""}</definedName>
    <definedName name="wy">{30,140,350,160,"",""}</definedName>
    <definedName name="wz" localSheetId="0">#REF!</definedName>
    <definedName name="wz">#REF!</definedName>
    <definedName name="x">{30,140,350,160,"",""}</definedName>
    <definedName name="xcv" localSheetId="0">{30,140,350,160,"",""}</definedName>
    <definedName name="xcv">{30,140,350,160,"",""}</definedName>
    <definedName name="xczx" localSheetId="0">{30,140,350,160,"",""}</definedName>
    <definedName name="xczx">{30,140,350,160,"",""}</definedName>
    <definedName name="xvcvcxzdsfs" localSheetId="0">#REF!</definedName>
    <definedName name="xvcvcxzdsfs">#REF!</definedName>
    <definedName name="XXX" localSheetId="0">#REF!</definedName>
    <definedName name="XXX">#REF!</definedName>
    <definedName name="y" localSheetId="0">#REF!</definedName>
    <definedName name="y">#REF!</definedName>
    <definedName name="yil">#N/A</definedName>
    <definedName name="yt" localSheetId="0">{30,140,350,160,"",""}</definedName>
    <definedName name="yt">{30,140,350,160,"",""}</definedName>
    <definedName name="ytr" localSheetId="0">{30,140,350,160,"",""}</definedName>
    <definedName name="ytr">{30,140,350,160,"",""}</definedName>
    <definedName name="ytu" localSheetId="0">{30,140,350,160,"",""}</definedName>
    <definedName name="ytu">{30,140,350,160,"",""}</definedName>
    <definedName name="yy" localSheetId="0">#REF!</definedName>
    <definedName name="yy">#REF!</definedName>
    <definedName name="z" localSheetId="0">{30,140,350,160,"",""}</definedName>
    <definedName name="z">{30,140,350,160,"",""}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Z_B01F82C8_E2BF_11D8_BD33_0000F8781956_.wvu.Cols" localSheetId="0" hidden="1">#REF!,#REF!,#REF!,#REF!,#REF!,#REF!,#REF!,#REF!,#REF!,#REF!,#REF!,#REF!,#REF!,#REF!</definedName>
    <definedName name="Z_B01F82C8_E2BF_11D8_BD33_0000F8781956_.wvu.Cols" hidden="1">#REF!,#REF!,#REF!,#REF!,#REF!,#REF!,#REF!,#REF!,#REF!,#REF!,#REF!,#REF!,#REF!,#REF!</definedName>
    <definedName name="Z_B01F82C8_E2BF_11D8_BD33_0000F8781956_.wvu.PrintTitles" localSheetId="0" hidden="1">#REF!</definedName>
    <definedName name="Z_B01F82C8_E2BF_11D8_BD33_0000F8781956_.wvu.PrintTitles" hidden="1">#REF!</definedName>
    <definedName name="za" localSheetId="0">{30,140,350,160,"",""}</definedName>
    <definedName name="za">{30,140,350,160,"",""}</definedName>
    <definedName name="zar">#REF!</definedName>
    <definedName name="zat_1">#REF!</definedName>
    <definedName name="zat_10">#REF!</definedName>
    <definedName name="zat_11">#REF!</definedName>
    <definedName name="zat_12">#REF!</definedName>
    <definedName name="zat_13">#REF!</definedName>
    <definedName name="zat_14">#REF!</definedName>
    <definedName name="zat_15">#REF!</definedName>
    <definedName name="zat_16">#REF!</definedName>
    <definedName name="zat_17">#REF!</definedName>
    <definedName name="zat_18">#REF!</definedName>
    <definedName name="zat_19">#REF!</definedName>
    <definedName name="zat_2">#REF!</definedName>
    <definedName name="zat_20">#REF!</definedName>
    <definedName name="zat_21">#REF!</definedName>
    <definedName name="zat_22">#REF!</definedName>
    <definedName name="zat_23">#REF!</definedName>
    <definedName name="zat_24">#REF!</definedName>
    <definedName name="zat_25">#REF!</definedName>
    <definedName name="zat_26">#REF!</definedName>
    <definedName name="zat_27">#REF!</definedName>
    <definedName name="zat_28">#REF!</definedName>
    <definedName name="zat_29">#REF!</definedName>
    <definedName name="zat_3">#REF!</definedName>
    <definedName name="zat_30">#REF!</definedName>
    <definedName name="zat_31">#REF!</definedName>
    <definedName name="zat_32">#REF!</definedName>
    <definedName name="zat_33">#REF!</definedName>
    <definedName name="zat_34">#REF!</definedName>
    <definedName name="zat_35">#REF!</definedName>
    <definedName name="zat_36">#REF!</definedName>
    <definedName name="zat_37">#REF!</definedName>
    <definedName name="zat_38">#REF!</definedName>
    <definedName name="zat_39">#REF!</definedName>
    <definedName name="zat_4">#REF!</definedName>
    <definedName name="zat_40">#REF!</definedName>
    <definedName name="zat_41">#REF!</definedName>
    <definedName name="zat_42">#REF!</definedName>
    <definedName name="zat_43">#REF!</definedName>
    <definedName name="zat_44">#REF!</definedName>
    <definedName name="zat_45">#REF!</definedName>
    <definedName name="zat_46">#REF!</definedName>
    <definedName name="zat_47">#REF!</definedName>
    <definedName name="zat_48">#REF!</definedName>
    <definedName name="zat_49">#REF!</definedName>
    <definedName name="zat_5">#REF!</definedName>
    <definedName name="zat_50">#REF!</definedName>
    <definedName name="zat_51">#REF!</definedName>
    <definedName name="zat_52">#REF!</definedName>
    <definedName name="zat_53">#REF!</definedName>
    <definedName name="zat_54">#REF!</definedName>
    <definedName name="zat_55">#REF!</definedName>
    <definedName name="zat_56">#REF!</definedName>
    <definedName name="zat_57">#REF!</definedName>
    <definedName name="zat_58">#REF!</definedName>
    <definedName name="zat_59">#REF!</definedName>
    <definedName name="zat_6">#REF!</definedName>
    <definedName name="zat_60">#REF!</definedName>
    <definedName name="zat_61">#REF!</definedName>
    <definedName name="zat_7">#REF!</definedName>
    <definedName name="zat_8">#REF!</definedName>
    <definedName name="zat_9">#REF!</definedName>
    <definedName name="zatrati">#REF!</definedName>
    <definedName name="ZRATEINDC">#N/A</definedName>
    <definedName name="zx" localSheetId="0">{30,140,350,160,"",""}</definedName>
    <definedName name="zx">{30,140,350,160,"",""}</definedName>
    <definedName name="zzz" localSheetId="0">#REF!</definedName>
    <definedName name="zzz">#REF!</definedName>
    <definedName name="А" localSheetId="0">#REF!</definedName>
    <definedName name="а">#REF!</definedName>
    <definedName name="А1">#N/A</definedName>
    <definedName name="А10" localSheetId="0">#REF!</definedName>
    <definedName name="А10">#REF!</definedName>
    <definedName name="А11">#REF!</definedName>
    <definedName name="а12">#N/A</definedName>
    <definedName name="а15" localSheetId="0">[7]Р.Т!#REF!</definedName>
    <definedName name="а15">[7]Р.Т!#REF!</definedName>
    <definedName name="а16" localSheetId="0">[7]Р.Т!#REF!</definedName>
    <definedName name="а16">[7]Р.Т!#REF!</definedName>
    <definedName name="А17">#N/A</definedName>
    <definedName name="а2" localSheetId="0">#REF!</definedName>
    <definedName name="а2">#REF!</definedName>
    <definedName name="а209" localSheetId="0">#REF!</definedName>
    <definedName name="а209">#REF!</definedName>
    <definedName name="А6000000" localSheetId="0">#REF!</definedName>
    <definedName name="А6000000">#REF!</definedName>
    <definedName name="а65555" localSheetId="0">#REF!</definedName>
    <definedName name="а65555">#REF!</definedName>
    <definedName name="А65656" localSheetId="0">#REF!</definedName>
    <definedName name="А65656">#REF!</definedName>
    <definedName name="А9" localSheetId="0">#REF!</definedName>
    <definedName name="А9">#REF!</definedName>
    <definedName name="аа" localSheetId="0" hidden="1">#REF!</definedName>
    <definedName name="аа" hidden="1">#REF!</definedName>
    <definedName name="аааа" localSheetId="0">#REF!</definedName>
    <definedName name="аааа">#REF!</definedName>
    <definedName name="ааааппримека" localSheetId="0">DATE(yil,oy,1)</definedName>
    <definedName name="ааааппримека">DATE(yil,oy,1)</definedName>
    <definedName name="ааав" localSheetId="0">#REF!</definedName>
    <definedName name="ааав">#REF!</definedName>
    <definedName name="Аббаз" localSheetId="0">#REF!</definedName>
    <definedName name="Аббаз">#REF!</definedName>
    <definedName name="абду" localSheetId="0">#REF!</definedName>
    <definedName name="абду">#REF!</definedName>
    <definedName name="ав" localSheetId="0">#REF!</definedName>
    <definedName name="ав">#REF!</definedName>
    <definedName name="аваав" localSheetId="0">{30,140,350,160,"",""}</definedName>
    <definedName name="аваав">{30,140,350,160,"",""}</definedName>
    <definedName name="ававпаррпор" localSheetId="0">{30,140,350,160,"",""}</definedName>
    <definedName name="ававпаррпор">{30,140,350,160,"",""}</definedName>
    <definedName name="авг" localSheetId="0">#REF!</definedName>
    <definedName name="авг">#REF!</definedName>
    <definedName name="авиви" localSheetId="0">TRUNC((oy-1)/3+1)</definedName>
    <definedName name="авиви">TRUNC((oy-1)/3+1)</definedName>
    <definedName name="авипвапи" localSheetId="0">TRUNC((oy-1)/3+1)</definedName>
    <definedName name="авипвапи">TRUNC((oy-1)/3+1)</definedName>
    <definedName name="авлб" localSheetId="0">#REF!</definedName>
    <definedName name="авлб">#REF!</definedName>
    <definedName name="АВП">'[8]Ф-3'!#REF!</definedName>
    <definedName name="автнадз">#REF!</definedName>
    <definedName name="АВТОДОРОГА" localSheetId="0">#REF!</definedName>
    <definedName name="АВТОДОРОГА">#REF!</definedName>
    <definedName name="авыпмвмыв" localSheetId="0">TRUNC((oy-1)/3+1)</definedName>
    <definedName name="авыпмвмыв">TRUNC((oy-1)/3+1)</definedName>
    <definedName name="авьлолалоа" localSheetId="0">{30,140,350,160,"",""}</definedName>
    <definedName name="авьлолалоа">{30,140,350,160,"",""}</definedName>
    <definedName name="адр">"$A$3"</definedName>
    <definedName name="аиа" localSheetId="0">DATE(yil,oy,1)</definedName>
    <definedName name="аиа">DATE(yil,oy,1)</definedName>
    <definedName name="аитпир" localSheetId="0">TRUNC((oy-1)/3+1)</definedName>
    <definedName name="аитпир">TRUNC((oy-1)/3+1)</definedName>
    <definedName name="АК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К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кадемик" localSheetId="0">#REF!</definedName>
    <definedName name="академик">#REF!</definedName>
    <definedName name="акциз">#N/A</definedName>
    <definedName name="алан" localSheetId="0">прилож3/1000</definedName>
    <definedName name="алан">прилож3/1000</definedName>
    <definedName name="Албина" localSheetId="0">#REF!</definedName>
    <definedName name="Албина">#REF!</definedName>
    <definedName name="Албиничка" localSheetId="0">#REF!</definedName>
    <definedName name="Албиничка">#REF!</definedName>
    <definedName name="анвар" localSheetId="0">#REF!</definedName>
    <definedName name="анвар">#REF!</definedName>
    <definedName name="Анд" localSheetId="0">TRUNC((oy-1)/3+1)</definedName>
    <definedName name="Анд">TRUNC((oy-1)/3+1)</definedName>
    <definedName name="андижон" localSheetId="0">TRUNC((oy-1)/3+1)</definedName>
    <definedName name="андижон">TRUNC((oy-1)/3+1)</definedName>
    <definedName name="аолпровор" localSheetId="0">TRUNC((oy-1)/3+1)</definedName>
    <definedName name="аолпровор">TRUNC((oy-1)/3+1)</definedName>
    <definedName name="аолрб" localSheetId="0">DATE(yil,oy,1)</definedName>
    <definedName name="аолрб">DATE(yil,oy,1)</definedName>
    <definedName name="аопрот" localSheetId="0">TRUNC((oy-1)/3+1)</definedName>
    <definedName name="аопрот">TRUNC((oy-1)/3+1)</definedName>
    <definedName name="АП">#N/A</definedName>
    <definedName name="апа" localSheetId="0">#REF!</definedName>
    <definedName name="апа">#REF!</definedName>
    <definedName name="апавлпо" localSheetId="0">{30,140,350,160,"",""}</definedName>
    <definedName name="апавлпо">{30,140,350,160,"",""}</definedName>
    <definedName name="апапап" localSheetId="0">#REF!</definedName>
    <definedName name="апапап">#REF!</definedName>
    <definedName name="апаппв" localSheetId="0">{30,140,350,160,"",""}</definedName>
    <definedName name="апаппв">{30,140,350,160,"",""}</definedName>
    <definedName name="апв" localSheetId="0">TRUNC((oy-1)/3+1)</definedName>
    <definedName name="апв">TRUNC((oy-1)/3+1)</definedName>
    <definedName name="апва.ьбюыва.юбпол" localSheetId="0">#REF!</definedName>
    <definedName name="апва.ьбюыва.юбпол">#REF!</definedName>
    <definedName name="апеоапраоне" localSheetId="0">TRUNC((oy-1)/3+1)</definedName>
    <definedName name="апеоапраоне">TRUNC((oy-1)/3+1)</definedName>
    <definedName name="АПК" localSheetId="0">#REF!</definedName>
    <definedName name="АПК">#REF!</definedName>
    <definedName name="апорпол" localSheetId="0">TRUNC((oy-1)/3+1)</definedName>
    <definedName name="апорпол">TRUNC((oy-1)/3+1)</definedName>
    <definedName name="апп" localSheetId="0">{30,140,350,160,"",""}</definedName>
    <definedName name="апп">{30,140,350,160,"",""}</definedName>
    <definedName name="аппрпро" localSheetId="0">#REF!</definedName>
    <definedName name="аппрпро">#REF!</definedName>
    <definedName name="апр" localSheetId="0">TRUNC((oy-1)/3+1)</definedName>
    <definedName name="апр">TRUNC((oy-1)/3+1)</definedName>
    <definedName name="апрель">ROW(#REF!)</definedName>
    <definedName name="апрельь" localSheetId="0">#REF!</definedName>
    <definedName name="апрельь">#REF!</definedName>
    <definedName name="апрлролдол" localSheetId="0">TRUNC((oy-1)/3+1)</definedName>
    <definedName name="апрлролдол">TRUNC((oy-1)/3+1)</definedName>
    <definedName name="аптат" localSheetId="0">#REF!</definedName>
    <definedName name="аптат">#REF!</definedName>
    <definedName name="апшгпол" localSheetId="0">TRUNC((oy-1)/3+1)</definedName>
    <definedName name="апшгпол">TRUNC((oy-1)/3+1)</definedName>
    <definedName name="апшлгнлнг" localSheetId="0">TRUNC((oy-1)/3+1)</definedName>
    <definedName name="апшлгнлнг">TRUNC((oy-1)/3+1)</definedName>
    <definedName name="апшлнл" localSheetId="0">TRUNC((oy-1)/3+1)</definedName>
    <definedName name="апшлнл">TRUNC((oy-1)/3+1)</definedName>
    <definedName name="апы" localSheetId="0">TRUNC((oy-1)/3+1)</definedName>
    <definedName name="апы">TRUNC((oy-1)/3+1)</definedName>
    <definedName name="арлогалгнг" localSheetId="0">TRUNC((oy-1)/3+1)</definedName>
    <definedName name="арлогалгнг">TRUNC((oy-1)/3+1)</definedName>
    <definedName name="ародло.юлпд" localSheetId="0">TRUNC((oy-1)/3+1)</definedName>
    <definedName name="ародло.юлпд">TRUNC((oy-1)/3+1)</definedName>
    <definedName name="ас" localSheetId="0">#REF!</definedName>
    <definedName name="ас">#REF!</definedName>
    <definedName name="асчапр" localSheetId="0">{30,140,350,160,"",""}</definedName>
    <definedName name="асчапр">{30,140,350,160,"",""}</definedName>
    <definedName name="аывап" localSheetId="0">{30,140,350,160,"",""}</definedName>
    <definedName name="аывап">{30,140,350,160,"",""}</definedName>
    <definedName name="б" localSheetId="0">#REF!</definedName>
    <definedName name="б">#REF!</definedName>
    <definedName name="б59">#REF!</definedName>
    <definedName name="б79">#REF!</definedName>
    <definedName name="баж.">#N/A</definedName>
    <definedName name="бажарилган" localSheetId="0">#REF!</definedName>
    <definedName name="бажарилган">#REF!</definedName>
    <definedName name="База" localSheetId="0">#REF!</definedName>
    <definedName name="База">#REF!</definedName>
    <definedName name="База__данных" localSheetId="0">#REF!</definedName>
    <definedName name="База__данных">#REF!</definedName>
    <definedName name="_xlnm.Database" localSheetId="0">#REF!</definedName>
    <definedName name="_xlnm.Database">#REF!</definedName>
    <definedName name="БАЗАКОНТОРА" localSheetId="0">#REF!</definedName>
    <definedName name="БАЗАКОНТОРА">#REF!</definedName>
    <definedName name="Бахмал" localSheetId="0">#REF!</definedName>
    <definedName name="Бахмал">#REF!</definedName>
    <definedName name="бахром" localSheetId="0">{30,140,350,160,"",""}</definedName>
    <definedName name="бахром">{30,140,350,160,"",""}</definedName>
    <definedName name="бббб" localSheetId="0">#REF!</definedName>
    <definedName name="бббб">#REF!</definedName>
    <definedName name="беенок" localSheetId="0">{30,140,350,160,"",""}</definedName>
    <definedName name="беенок">{30,140,350,160,"",""}</definedName>
    <definedName name="бЕТОНИРОВАНИЕ" localSheetId="0">#REF!</definedName>
    <definedName name="бЕТОНИРОВАНИЕ">#REF!</definedName>
    <definedName name="БОГОТТУМАН" localSheetId="0">#REF!</definedName>
    <definedName name="БОГОТТУМАН">#REF!</definedName>
    <definedName name="Бух" localSheetId="0">TRUNC((oy-1)/3+1)</definedName>
    <definedName name="Бух">TRUNC((oy-1)/3+1)</definedName>
    <definedName name="Бухоро" localSheetId="0">#REF!</definedName>
    <definedName name="Бухоро">#REF!</definedName>
    <definedName name="бь" localSheetId="0">{30,140,350,160,"",""}</definedName>
    <definedName name="бь">{30,140,350,160,"",""}</definedName>
    <definedName name="бьб">'[9]Локально-ресурсная ведомость'!#REF!</definedName>
    <definedName name="бьб2">'[4]Локально-ресурсная ведомость'!#REF!</definedName>
    <definedName name="бю" localSheetId="0">{30,140,350,160,"",""}</definedName>
    <definedName name="бю">{30,140,350,160,"",""}</definedName>
    <definedName name="в" localSheetId="0">#REF!</definedName>
    <definedName name="в">#REF!</definedName>
    <definedName name="В5" localSheetId="0">#REF!</definedName>
    <definedName name="В5">#REF!</definedName>
    <definedName name="ва" localSheetId="0">#REF!</definedName>
    <definedName name="ва">#REF!</definedName>
    <definedName name="вава" localSheetId="0" hidden="1">#REF!</definedName>
    <definedName name="вава" hidden="1">#REF!</definedName>
    <definedName name="вавав" localSheetId="0">{30,140,350,160,"",""}</definedName>
    <definedName name="вавав">{30,140,350,160,"",""}</definedName>
    <definedName name="вавававвав" localSheetId="0">[0]!дел/1000</definedName>
    <definedName name="вавававвав">[0]!дел/1000</definedName>
    <definedName name="ваватири" localSheetId="0">TRUNC((oy-1)/3+1)</definedName>
    <definedName name="ваватири">TRUNC((oy-1)/3+1)</definedName>
    <definedName name="ваиттиваир" localSheetId="0">TRUNC((oy-1)/3+1)</definedName>
    <definedName name="ваиттиваир">TRUNC((oy-1)/3+1)</definedName>
    <definedName name="вап" localSheetId="0">#REF!</definedName>
    <definedName name="вап">#REF!</definedName>
    <definedName name="ВАПВ" localSheetId="0">#REF!</definedName>
    <definedName name="ВАПВ">#REF!</definedName>
    <definedName name="вапвапвапв" localSheetId="0">#REF!</definedName>
    <definedName name="вапвапвапв">#REF!</definedName>
    <definedName name="вапр" localSheetId="0">TRUNC((oy-1)/3+1)</definedName>
    <definedName name="вапр">TRUNC((oy-1)/3+1)</definedName>
    <definedName name="вапро" localSheetId="0">#REF!</definedName>
    <definedName name="вапро">#REF!</definedName>
    <definedName name="вапрро" localSheetId="0">#REF!</definedName>
    <definedName name="вапрро">#REF!</definedName>
    <definedName name="вар" localSheetId="0">#REF!</definedName>
    <definedName name="вар">#REF!</definedName>
    <definedName name="вв" localSheetId="0">#REF!</definedName>
    <definedName name="вв">#REF!</definedName>
    <definedName name="вва" localSheetId="0">{30,140,350,160,"",""}</definedName>
    <definedName name="вва">{30,140,350,160,"",""}</definedName>
    <definedName name="ввв" localSheetId="0">#REF!</definedName>
    <definedName name="ввв">#REF!</definedName>
    <definedName name="вввава" localSheetId="0">#REF!</definedName>
    <definedName name="вввава">#REF!</definedName>
    <definedName name="вввв" localSheetId="0">#REF!</definedName>
    <definedName name="вввв">#REF!</definedName>
    <definedName name="вввввв" localSheetId="0">#REF!</definedName>
    <definedName name="вввввв">#REF!</definedName>
    <definedName name="ввввввввв" localSheetId="0">#REF!</definedName>
    <definedName name="ввввввввв">#REF!</definedName>
    <definedName name="вву" localSheetId="0">#REF!</definedName>
    <definedName name="вву">#REF!</definedName>
    <definedName name="вегрроп" localSheetId="0">TRUNC((oy-1)/3+1)</definedName>
    <definedName name="вегрроп">TRUNC((oy-1)/3+1)</definedName>
    <definedName name="вкрпрап" localSheetId="0">TRUNC((oy-1)/3+1)</definedName>
    <definedName name="вкрпрап">TRUNC((oy-1)/3+1)</definedName>
    <definedName name="вқв" localSheetId="0">#REF!</definedName>
    <definedName name="вқв">#REF!</definedName>
    <definedName name="вқва" localSheetId="0">#REF!</definedName>
    <definedName name="вқва">#REF!</definedName>
    <definedName name="вқввқа" localSheetId="0">#REF!</definedName>
    <definedName name="вқввқа">#REF!</definedName>
    <definedName name="вқвқв" localSheetId="0">#REF!</definedName>
    <definedName name="вқвқв">#REF!</definedName>
    <definedName name="вмм" localSheetId="0">{30,140,350,160,"",""}</definedName>
    <definedName name="вмм">{30,140,350,160,"",""}</definedName>
    <definedName name="вова" localSheetId="0">#REF!</definedName>
    <definedName name="вова">#REF!</definedName>
    <definedName name="Водозабор" localSheetId="0">#REF!</definedName>
    <definedName name="Водозабор">#REF!</definedName>
    <definedName name="вп" localSheetId="0">#REF!</definedName>
    <definedName name="вп">#REF!</definedName>
    <definedName name="врпороро" localSheetId="0">#REF!</definedName>
    <definedName name="врпороро">#REF!</definedName>
    <definedName name="ВС" localSheetId="0">#REF!</definedName>
    <definedName name="ВС">#REF!</definedName>
    <definedName name="всмвап" localSheetId="0">{30,140,350,160,"",""}</definedName>
    <definedName name="всмвап">{30,140,350,160,"",""}</definedName>
    <definedName name="вфвф" localSheetId="0">#REF!</definedName>
    <definedName name="вфвф">#REF!</definedName>
    <definedName name="вфвыффывф">#REF!</definedName>
    <definedName name="вфывфыв" localSheetId="0">#REF!</definedName>
    <definedName name="вфывфыв">#REF!</definedName>
    <definedName name="ВЦВ">#REF!</definedName>
    <definedName name="вы" localSheetId="0">{30,140,350,160,"",""}</definedName>
    <definedName name="вы">{30,140,350,160,"",""}</definedName>
    <definedName name="выалол" localSheetId="0">#REF!</definedName>
    <definedName name="выалол">#REF!</definedName>
    <definedName name="выбыло">0</definedName>
    <definedName name="выв" localSheetId="0">TRUNC((oy-1)/3+1)</definedName>
    <definedName name="выв">TRUNC((oy-1)/3+1)</definedName>
    <definedName name="вывывыв" localSheetId="0">{30,140,350,160,"",""}</definedName>
    <definedName name="вывывыв">{30,140,350,160,"",""}</definedName>
    <definedName name="вывывывывыв" localSheetId="0">#REF!</definedName>
    <definedName name="вывывывывыв">#REF!</definedName>
    <definedName name="вывывывывывыв" localSheetId="0">#REF!</definedName>
    <definedName name="вывывывывывыв">#REF!</definedName>
    <definedName name="выход" localSheetId="0">#REF!</definedName>
    <definedName name="выход">#REF!</definedName>
    <definedName name="г" localSheetId="0">#REF!</definedName>
    <definedName name="г">#REF!</definedName>
    <definedName name="гажк" localSheetId="0">#REF!</definedName>
    <definedName name="гажк">#REF!</definedName>
    <definedName name="газ" localSheetId="0">дел/1000</definedName>
    <definedName name="газ">дел/1000</definedName>
    <definedName name="газконденсат" localSheetId="0">#REF!</definedName>
    <definedName name="газконденсат">#REF!</definedName>
    <definedName name="гг">#N/A</definedName>
    <definedName name="ггг">#N/A</definedName>
    <definedName name="ггггг" localSheetId="0">#REF!</definedName>
    <definedName name="ггггг">#REF!</definedName>
    <definedName name="Гидромассуссувкурилиш">#N/A</definedName>
    <definedName name="Гидропроект" localSheetId="0">#REF!</definedName>
    <definedName name="Гидропроект">#REF!</definedName>
    <definedName name="Гидросувкурилиш">#N/A</definedName>
    <definedName name="Гишт" localSheetId="0">#REF!</definedName>
    <definedName name="Гишт">#REF!</definedName>
    <definedName name="глгг" localSheetId="0">#REF!</definedName>
    <definedName name="глгг">#REF!</definedName>
    <definedName name="гн" localSheetId="0">{30,140,350,160,"",""}</definedName>
    <definedName name="гн">{30,140,350,160,"",""}</definedName>
    <definedName name="гне" localSheetId="0">{30,140,350,160,"",""}</definedName>
    <definedName name="гне">{30,140,350,160,"",""}</definedName>
    <definedName name="гншлно" localSheetId="0">TRUNC((oy-1)/3+1)</definedName>
    <definedName name="гншлно">TRUNC((oy-1)/3+1)</definedName>
    <definedName name="гншщг" localSheetId="0">TRUNC((oy-1)/3+1)</definedName>
    <definedName name="гншщг">TRUNC((oy-1)/3+1)</definedName>
    <definedName name="го" localSheetId="0">#REF!</definedName>
    <definedName name="го">#REF!</definedName>
    <definedName name="Голышев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род" localSheetId="0">#REF!</definedName>
    <definedName name="город">#REF!</definedName>
    <definedName name="гр" localSheetId="0">#REF!</definedName>
    <definedName name="гр">#REF!</definedName>
    <definedName name="гуза" localSheetId="0">{30,140,350,160,"",""}</definedName>
    <definedName name="гуза">{30,140,350,160,"",""}</definedName>
    <definedName name="ГУРЛАНТУМАН" localSheetId="0">#REF!</definedName>
    <definedName name="ГУРЛАНТУМАН">#REF!</definedName>
    <definedName name="гш" localSheetId="0">#REF!</definedName>
    <definedName name="гш">#REF!</definedName>
    <definedName name="гшаорл" localSheetId="0">TRUNC((oy-1)/3+1)</definedName>
    <definedName name="гшаорл">TRUNC((oy-1)/3+1)</definedName>
    <definedName name="гшдгшд" localSheetId="0">TRUNC((oy-1)/3+1)</definedName>
    <definedName name="гшдгшд">TRUNC((oy-1)/3+1)</definedName>
    <definedName name="гшеашп" localSheetId="0">TRUNC((oy-1)/3+1)</definedName>
    <definedName name="гшеашп">TRUNC((oy-1)/3+1)</definedName>
    <definedName name="гшенгкг" localSheetId="0">TRUNC((oy-1)/3+1)</definedName>
    <definedName name="гшенгкг">TRUNC((oy-1)/3+1)</definedName>
    <definedName name="гшзлдж" localSheetId="0">TRUNC((oy-1)/3+1)</definedName>
    <definedName name="гшзлдж">TRUNC((oy-1)/3+1)</definedName>
    <definedName name="гшзлод" localSheetId="0">TRUNC((oy-1)/3+1)</definedName>
    <definedName name="гшзлод">TRUNC((oy-1)/3+1)</definedName>
    <definedName name="гшлго" localSheetId="0">TRUNC((oy-1)/3+1)</definedName>
    <definedName name="гшлго">TRUNC((oy-1)/3+1)</definedName>
    <definedName name="гшлдод" localSheetId="0">TRUNC((oy-1)/3+1)</definedName>
    <definedName name="гшлдод">TRUNC((oy-1)/3+1)</definedName>
    <definedName name="гшлпло" localSheetId="0">TRUNC((oy-1)/3+1)</definedName>
    <definedName name="гшлпло">TRUNC((oy-1)/3+1)</definedName>
    <definedName name="гшлрлдр" localSheetId="0">TRUNC((oy-1)/3+1)</definedName>
    <definedName name="гшлрлдр">TRUNC((oy-1)/3+1)</definedName>
    <definedName name="гшщзгщ" localSheetId="0">DATE(yil,oy,1)</definedName>
    <definedName name="гшщзгщ">DATE(yil,oy,1)</definedName>
    <definedName name="гщлгл" localSheetId="0">TRUNC((oy-1)/3+1)</definedName>
    <definedName name="гщлгл">TRUNC((oy-1)/3+1)</definedName>
    <definedName name="д" localSheetId="0">#REF!</definedName>
    <definedName name="д">#REF!</definedName>
    <definedName name="д_вл" localSheetId="0">#REF!</definedName>
    <definedName name="д_вл">#REF!</definedName>
    <definedName name="д5">#N/A</definedName>
    <definedName name="да" localSheetId="0">{30,140,350,160,"",""}</definedName>
    <definedName name="да">{30,140,350,160,"",""}</definedName>
    <definedName name="Дата" localSheetId="0">#REF!</definedName>
    <definedName name="Дата">#REF!</definedName>
    <definedName name="Дата_Дог">#REF!</definedName>
    <definedName name="Дата_Дог.">#REF!</definedName>
    <definedName name="Дата_Договора" localSheetId="0">#REF!</definedName>
    <definedName name="Дата_Договора">#REF!</definedName>
    <definedName name="Дата_Зак" localSheetId="0">#REF!</definedName>
    <definedName name="Дата_Зак">#REF!</definedName>
    <definedName name="Дата_Заказ">#REF!</definedName>
    <definedName name="Дата_Заказа">#REF!</definedName>
    <definedName name="ДатаЗаказ" localSheetId="0">#REF!</definedName>
    <definedName name="ДатаЗаказ">#REF!</definedName>
    <definedName name="ДатаЗаказа">#REF!</definedName>
    <definedName name="ДатаЗаказа2">#REF!</definedName>
    <definedName name="ДатаПост" localSheetId="0">#REF!</definedName>
    <definedName name="ДатаПост">#REF!</definedName>
    <definedName name="ДатаПост2">#REF!</definedName>
    <definedName name="ДатаПоста">#REF!</definedName>
    <definedName name="ддд" localSheetId="0">#REF!</definedName>
    <definedName name="ддд">#REF!</definedName>
    <definedName name="ддддд" localSheetId="0" hidden="1">#REF!,#REF!,#REF!,#REF!</definedName>
    <definedName name="ддддд" hidden="1">#REF!,#REF!,#REF!,#REF!</definedName>
    <definedName name="ддждлдж">#N/A</definedName>
    <definedName name="ддооо" localSheetId="0">#REF!</definedName>
    <definedName name="ддооо">#REF!</definedName>
    <definedName name="дебит" localSheetId="0">#REF!</definedName>
    <definedName name="дебит">#REF!</definedName>
    <definedName name="действующий" localSheetId="0">#REF!</definedName>
    <definedName name="действующий">#REF!</definedName>
    <definedName name="декабрь" localSheetId="0">#REF!</definedName>
    <definedName name="декабрь">#REF!</definedName>
    <definedName name="декабрь2018г" localSheetId="0">#REF!</definedName>
    <definedName name="декабрь2018г">#REF!</definedName>
    <definedName name="диап" localSheetId="0">#REF!</definedName>
    <definedName name="диап">#REF!</definedName>
    <definedName name="диёр" localSheetId="0">{30,140,350,160,"",""}</definedName>
    <definedName name="диёр">{30,140,350,160,"",""}</definedName>
    <definedName name="дина" localSheetId="0">#REF!</definedName>
    <definedName name="дина">#REF!</definedName>
    <definedName name="Дирекция" localSheetId="0">#REF!</definedName>
    <definedName name="Дирекция">#REF!</definedName>
    <definedName name="дИРЕКЦИЯ_ПО_СТР_ВУ_РЕГ.ВОДОПРОВОДОВ">#N/A</definedName>
    <definedName name="длдпржпрдоьж" localSheetId="0">#REF!</definedName>
    <definedName name="длдпржпрдоьж">#REF!</definedName>
    <definedName name="дло" localSheetId="0">#REF!</definedName>
    <definedName name="дло">#REF!</definedName>
    <definedName name="длоолл30">#N/A</definedName>
    <definedName name="длтьд" localSheetId="0">#REF!</definedName>
    <definedName name="длтьд">#REF!</definedName>
    <definedName name="днгшшен" localSheetId="0">TRUNC((oy-1)/3+1)</definedName>
    <definedName name="днгшшен">TRUNC((oy-1)/3+1)</definedName>
    <definedName name="док" localSheetId="0">[7]Р.Т!#REF!</definedName>
    <definedName name="док">[7]Р.Т!#REF!</definedName>
    <definedName name="долг" localSheetId="0">#REF!</definedName>
    <definedName name="долг">#REF!</definedName>
    <definedName name="Дох" localSheetId="0">#REF!</definedName>
    <definedName name="Дох">#REF!</definedName>
    <definedName name="доходы">#REF!</definedName>
    <definedName name="ДС" localSheetId="0">#REF!</definedName>
    <definedName name="ДС">#REF!</definedName>
    <definedName name="дтр" localSheetId="0">#REF!</definedName>
    <definedName name="дтр">#REF!</definedName>
    <definedName name="дубль">#REF!</definedName>
    <definedName name="дустл" localSheetId="0">{30,140,350,160,"",""}</definedName>
    <definedName name="дустл">{30,140,350,160,"",""}</definedName>
    <definedName name="е" localSheetId="0">#REF!</definedName>
    <definedName name="е">#REF!</definedName>
    <definedName name="ё" localSheetId="0">{30,140,350,160,"",""}</definedName>
    <definedName name="ё">{30,140,350,160,"",""}</definedName>
    <definedName name="еаншпроо" localSheetId="0">TRUNC((oy-1)/3+1)</definedName>
    <definedName name="еаншпроо">TRUNC((oy-1)/3+1)</definedName>
    <definedName name="евро" localSheetId="0">#REF!</definedName>
    <definedName name="евро">#REF!</definedName>
    <definedName name="ее" localSheetId="0">#REF!</definedName>
    <definedName name="ее">#REF!</definedName>
    <definedName name="еее">#N/A</definedName>
    <definedName name="ёёё">#N/A</definedName>
    <definedName name="ек" localSheetId="0">{30,140,350,160,"",""}</definedName>
    <definedName name="ек">{30,140,350,160,"",""}</definedName>
    <definedName name="еке" localSheetId="0">{30,140,350,160,"",""}</definedName>
    <definedName name="еке">{30,140,350,160,"",""}</definedName>
    <definedName name="ен" localSheetId="0">{30,140,350,160,"",""}</definedName>
    <definedName name="ен">{30,140,350,160,"",""}</definedName>
    <definedName name="енгео" localSheetId="0">DATE(yil,oy,1)</definedName>
    <definedName name="енгео">DATE(yil,oy,1)</definedName>
    <definedName name="енгкен" localSheetId="0">DATE(yil,oy,1)</definedName>
    <definedName name="енгкен">DATE(yil,oy,1)</definedName>
    <definedName name="енгншлпрд" localSheetId="0">TRUNC((oy-1)/3+1)</definedName>
    <definedName name="енгншлпрд">TRUNC((oy-1)/3+1)</definedName>
    <definedName name="енгоелорл" localSheetId="0">TRUNC((oy-1)/3+1)</definedName>
    <definedName name="енгоелорл">TRUNC((oy-1)/3+1)</definedName>
    <definedName name="енгоошен" localSheetId="0">TRUNC((oy-1)/3+1)</definedName>
    <definedName name="енгоошен">TRUNC((oy-1)/3+1)</definedName>
    <definedName name="енгопро" localSheetId="0">TRUNC((oy-1)/3+1)</definedName>
    <definedName name="енгопро">TRUNC((oy-1)/3+1)</definedName>
    <definedName name="енгопроапеол" localSheetId="0">TRUNC((oy-1)/3+1)</definedName>
    <definedName name="енгопроапеол">TRUNC((oy-1)/3+1)</definedName>
    <definedName name="енгшно" localSheetId="0">TRUNC((oy-1)/3+1)</definedName>
    <definedName name="енгшно">TRUNC((oy-1)/3+1)</definedName>
    <definedName name="енгшпроп" localSheetId="0">TRUNC((oy-1)/3+1)</definedName>
    <definedName name="енгшпроп">TRUNC((oy-1)/3+1)</definedName>
    <definedName name="енгшшлрл" localSheetId="0">TRUNC((oy-1)/3+1)</definedName>
    <definedName name="енгшшлрл">TRUNC((oy-1)/3+1)</definedName>
    <definedName name="енен" localSheetId="0">TRUNC((oy-1)/3+1)</definedName>
    <definedName name="енен">TRUNC((oy-1)/3+1)</definedName>
    <definedName name="енолроо" localSheetId="0">DATE(yil,oy,1)</definedName>
    <definedName name="енолроо">DATE(yil,oy,1)</definedName>
    <definedName name="енопаолол" localSheetId="0">TRUNC((oy-1)/3+1)</definedName>
    <definedName name="енопаолол">TRUNC((oy-1)/3+1)</definedName>
    <definedName name="енопрлол" localSheetId="0">TRUNC((oy-1)/3+1)</definedName>
    <definedName name="енопрлол">TRUNC((oy-1)/3+1)</definedName>
    <definedName name="еншгл" localSheetId="0">TRUNC((oy-1)/3+1)</definedName>
    <definedName name="еншгл">TRUNC((oy-1)/3+1)</definedName>
    <definedName name="еншнглрол" localSheetId="0">TRUNC((oy-1)/3+1)</definedName>
    <definedName name="еншнглрол">TRUNC((oy-1)/3+1)</definedName>
    <definedName name="еншолодл" localSheetId="0">TRUNC((oy-1)/3+1)</definedName>
    <definedName name="еншолодл">TRUNC((oy-1)/3+1)</definedName>
    <definedName name="еоуено">#N/A</definedName>
    <definedName name="еркер" localSheetId="0">DATE(yil,oy,1)</definedName>
    <definedName name="еркер">DATE(yil,oy,1)</definedName>
    <definedName name="Ехсел">#REF!</definedName>
    <definedName name="ешггкв" localSheetId="0">DATE(yil,oy,1)</definedName>
    <definedName name="ешггкв">DATE(yil,oy,1)</definedName>
    <definedName name="ешгщшщ" localSheetId="0">TRUNC((oy-1)/3+1)</definedName>
    <definedName name="ешгщшщ">TRUNC((oy-1)/3+1)</definedName>
    <definedName name="ешегкег" localSheetId="0">TRUNC((oy-1)/3+1)</definedName>
    <definedName name="ешегкег">TRUNC((oy-1)/3+1)</definedName>
    <definedName name="ж" localSheetId="0">#REF!</definedName>
    <definedName name="ж">#REF!</definedName>
    <definedName name="жалаб" localSheetId="0">#REF!</definedName>
    <definedName name="жалаб">#REF!</definedName>
    <definedName name="жами" localSheetId="0">#REF!</definedName>
    <definedName name="жами">#REF!</definedName>
    <definedName name="жамол" localSheetId="0">#REF!</definedName>
    <definedName name="жамол">#REF!</definedName>
    <definedName name="жд" localSheetId="0">#REF!</definedName>
    <definedName name="жд">#REF!</definedName>
    <definedName name="жжж" localSheetId="0">#REF!</definedName>
    <definedName name="жжж">#REF!</definedName>
    <definedName name="жжжжжжж" localSheetId="0" hidden="1">#REF!</definedName>
    <definedName name="жжжжжжж" hidden="1">#REF!</definedName>
    <definedName name="жиз" localSheetId="0">#REF!</definedName>
    <definedName name="жиз">#REF!</definedName>
    <definedName name="Жиззах" localSheetId="0">{30,140,350,160,"",""}</definedName>
    <definedName name="Жиззах">{30,140,350,160,"",""}</definedName>
    <definedName name="жиззсвод" localSheetId="0">#REF!</definedName>
    <definedName name="жиззсвод">#REF!</definedName>
    <definedName name="жл" localSheetId="0">#REF!</definedName>
    <definedName name="жл">#REF!</definedName>
    <definedName name="жура" localSheetId="0">#REF!</definedName>
    <definedName name="жура">#REF!</definedName>
    <definedName name="з" localSheetId="0">#REF!</definedName>
    <definedName name="з">#REF!</definedName>
    <definedName name="забойй" localSheetId="0">IF(Реестр!Loan_Amount*Реестр!Interest_Rate*Реестр!Loan_Years*Реестр!Loan_Start&gt;0,1,0)</definedName>
    <definedName name="забойй">IF([0]!Loan_Amount*[0]!Interest_Rate*[0]!Loan_Years*[0]!Loan_Start&gt;0,1,0)</definedName>
    <definedName name="Забор" localSheetId="0">#REF!</definedName>
    <definedName name="Забор">#REF!</definedName>
    <definedName name="завершен_05" localSheetId="0">#REF!</definedName>
    <definedName name="завершен_05">#REF!</definedName>
    <definedName name="_xlnm.Print_Titles">#REF!</definedName>
    <definedName name="ЗАГОЛОВОК">#REF!</definedName>
    <definedName name="Заказчик" localSheetId="0">#REF!</definedName>
    <definedName name="Заказчик">#REF!</definedName>
    <definedName name="Заказчик2">#REF!</definedName>
    <definedName name="Закрытый359" localSheetId="0">#REF!</definedName>
    <definedName name="Закрытый359">#REF!</definedName>
    <definedName name="зал" localSheetId="0">{30,140,350,160,"",""}</definedName>
    <definedName name="зал">{30,140,350,160,"",""}</definedName>
    <definedName name="Запрос1" localSheetId="0">#REF!</definedName>
    <definedName name="Запрос1">#REF!</definedName>
    <definedName name="Зарплата_1" localSheetId="0">#REF!</definedName>
    <definedName name="Зарплата_1">#REF!</definedName>
    <definedName name="Зарплата_2" localSheetId="0">#REF!</definedName>
    <definedName name="Зарплата_2">#REF!</definedName>
    <definedName name="зарчоб" localSheetId="0">#REF!</definedName>
    <definedName name="зарчоб">#REF!</definedName>
    <definedName name="зарчобавг" localSheetId="0">#REF!</definedName>
    <definedName name="зарчобавг">#REF!</definedName>
    <definedName name="зафар" localSheetId="0">{30,140,350,160,"",""}</definedName>
    <definedName name="зафар">{30,140,350,160,"",""}</definedName>
    <definedName name="зд" localSheetId="0">#REF!,#REF!,#REF!</definedName>
    <definedName name="зд">#REF!,#REF!,#REF!</definedName>
    <definedName name="зж" localSheetId="0">{30,140,350,160,"",""}</definedName>
    <definedName name="зж">{30,140,350,160,"",""}</definedName>
    <definedName name="ЗЗЗЗ" localSheetId="0">#REF!</definedName>
    <definedName name="ЗЗЗЗ">#REF!</definedName>
    <definedName name="зоо" localSheetId="0">#REF!</definedName>
    <definedName name="зоо">#REF!</definedName>
    <definedName name="зххзшхзщ" localSheetId="0">#REF!</definedName>
    <definedName name="зххзшхзщ">#REF!</definedName>
    <definedName name="зщ" localSheetId="0">{30,140,350,160,"",""}</definedName>
    <definedName name="зщ">{30,140,350,160,"",""}</definedName>
    <definedName name="и" localSheetId="0">#REF!</definedName>
    <definedName name="и">#REF!</definedName>
    <definedName name="идёт" localSheetId="0">#REF!</definedName>
    <definedName name="идёт">#REF!</definedName>
    <definedName name="иепр" localSheetId="0">#REF!</definedName>
    <definedName name="иепр">#REF!</definedName>
    <definedName name="избос" localSheetId="0">#REF!</definedName>
    <definedName name="избос">#REF!</definedName>
    <definedName name="ИЗВЛЕЧЕНИЕ_ИМ" localSheetId="0">#REF!</definedName>
    <definedName name="ИЗВЛЕЧЕНИЕ_ИМ">#REF!</definedName>
    <definedName name="_xlnm.Extract" localSheetId="0">#REF!</definedName>
    <definedName name="_xlnm.Extract">#REF!</definedName>
    <definedName name="изм.кап">[10]анализ.чувст!$I$4</definedName>
    <definedName name="ИЗН">460</definedName>
    <definedName name="износом">43508</definedName>
    <definedName name="иии" localSheetId="0">#REF!</definedName>
    <definedName name="иии">#REF!</definedName>
    <definedName name="иииииитт" localSheetId="0">{30,140,350,160,"",""}</definedName>
    <definedName name="иииииитт">{30,140,350,160,"",""}</definedName>
    <definedName name="илхом" localSheetId="0">#REF!</definedName>
    <definedName name="илхом">#REF!</definedName>
    <definedName name="ИЛЬЯС" localSheetId="0">#REF!</definedName>
    <definedName name="ИЛЬЯС">#REF!</definedName>
    <definedName name="им" localSheetId="0">TRUNC((oy-1)/3+1)</definedName>
    <definedName name="им">TRUNC((oy-1)/3+1)</definedName>
    <definedName name="имиттампа" localSheetId="0">{30,140,350,160,"",""}</definedName>
    <definedName name="имиттампа">{30,140,350,160,"",""}</definedName>
    <definedName name="имп" localSheetId="0">#REF!</definedName>
    <definedName name="имп">#REF!</definedName>
    <definedName name="импорт" localSheetId="0">#REF!</definedName>
    <definedName name="импорт">#REF!</definedName>
    <definedName name="импорт222" localSheetId="0">#REF!</definedName>
    <definedName name="импорт222">#REF!</definedName>
    <definedName name="имспрп" localSheetId="0">{30,140,350,160,"",""}</definedName>
    <definedName name="имспрп">{30,140,350,160,"",""}</definedName>
    <definedName name="имтим" localSheetId="0">#REF!</definedName>
    <definedName name="имтим">#REF!</definedName>
    <definedName name="имывяол" localSheetId="0">{30,140,350,160,"",""}</definedName>
    <definedName name="имывяол">{30,140,350,160,"",""}</definedName>
    <definedName name="имыясм" localSheetId="0">{30,140,350,160,"",""}</definedName>
    <definedName name="имыясм">{30,140,350,160,"",""}</definedName>
    <definedName name="ин" localSheetId="0">#REF!</definedName>
    <definedName name="ин">#REF!</definedName>
    <definedName name="инвестиция" localSheetId="0">#REF!</definedName>
    <definedName name="инвестиция">#REF!</definedName>
    <definedName name="инкасса" localSheetId="0">{30,140,350,160,"",""}</definedName>
    <definedName name="инкасса">{30,140,350,160,"",""}</definedName>
    <definedName name="иоотлть" localSheetId="0">#REF!</definedName>
    <definedName name="иоотлть">#REF!</definedName>
    <definedName name="ип">#N/A</definedName>
    <definedName name="ипак">#N/A</definedName>
    <definedName name="ипр" localSheetId="0">{30,140,350,160,"",""}</definedName>
    <definedName name="ипр">{30,140,350,160,"",""}</definedName>
    <definedName name="ирои" localSheetId="0">#REF!</definedName>
    <definedName name="ирои">#REF!</definedName>
    <definedName name="ислом" localSheetId="0">{30,140,350,160,"",""}</definedName>
    <definedName name="ислом">{30,140,350,160,"",""}</definedName>
    <definedName name="исм" localSheetId="0">{30,140,350,160,"",""}</definedName>
    <definedName name="исм">{30,140,350,160,"",""}</definedName>
    <definedName name="итог" localSheetId="0">дел/1000</definedName>
    <definedName name="итог">дел/1000</definedName>
    <definedName name="итог1" localSheetId="0">дел/1000</definedName>
    <definedName name="итог1">дел/1000</definedName>
    <definedName name="итог2" localSheetId="0">дел/1000</definedName>
    <definedName name="итог2">дел/1000</definedName>
    <definedName name="Итого" localSheetId="0">дел/1000</definedName>
    <definedName name="Итого">дел/1000</definedName>
    <definedName name="Июль" localSheetId="0">#REF!</definedName>
    <definedName name="Июль">#REF!</definedName>
    <definedName name="июнь1">#REF!</definedName>
    <definedName name="июньминусматериал">#REF!</definedName>
    <definedName name="й" localSheetId="0">#REF!</definedName>
    <definedName name="й">#REF!</definedName>
    <definedName name="Й1111">#REF!</definedName>
    <definedName name="йй" localSheetId="0">#REF!</definedName>
    <definedName name="йй">#REF!</definedName>
    <definedName name="ййй" localSheetId="0">#REF!</definedName>
    <definedName name="ййй">#REF!</definedName>
    <definedName name="ЙЙЙЙ" localSheetId="0" hidden="1">#REF!</definedName>
    <definedName name="ЙЙЙЙ" hidden="1">#REF!</definedName>
    <definedName name="йуке" localSheetId="0">#REF!</definedName>
    <definedName name="йуке">#REF!</definedName>
    <definedName name="Йуклама" localSheetId="0">{30,140,350,160,"",""}</definedName>
    <definedName name="Йуклама">{30,140,350,160,"",""}</definedName>
    <definedName name="йц" localSheetId="0">{30,140,350,160,"",""}</definedName>
    <definedName name="йц">{30,140,350,160,"",""}</definedName>
    <definedName name="йцукаепкроьаеоркупроьорп" localSheetId="0">#REF!</definedName>
    <definedName name="йцукаепкроьаеоркупроьорп">#REF!</definedName>
    <definedName name="к" localSheetId="0">#REF!</definedName>
    <definedName name="к">#REF!</definedName>
    <definedName name="К.рем" localSheetId="0">#REF!</definedName>
    <definedName name="К.рем">#REF!</definedName>
    <definedName name="к_с3" localSheetId="0">#REF!</definedName>
    <definedName name="к_с3">#REF!</definedName>
    <definedName name="к_с4" localSheetId="0">#REF!</definedName>
    <definedName name="к_с4">#REF!</definedName>
    <definedName name="к_с5" localSheetId="0">#REF!</definedName>
    <definedName name="к_с5">#REF!</definedName>
    <definedName name="к_с6" localSheetId="0">#REF!</definedName>
    <definedName name="к_с6">#REF!</definedName>
    <definedName name="к_с7" localSheetId="0">#REF!</definedName>
    <definedName name="к_с7">#REF!</definedName>
    <definedName name="к_с8" localSheetId="0">#REF!</definedName>
    <definedName name="к_с8">#REF!</definedName>
    <definedName name="к1" localSheetId="0">#REF!</definedName>
    <definedName name="к1">#REF!</definedName>
    <definedName name="к2" localSheetId="0">#REF!</definedName>
    <definedName name="к2">#REF!</definedName>
    <definedName name="к3" localSheetId="0">#REF!</definedName>
    <definedName name="к3">#REF!</definedName>
    <definedName name="к3_А" localSheetId="0">#REF!</definedName>
    <definedName name="к3_А">#REF!</definedName>
    <definedName name="к3_М" localSheetId="0">#REF!</definedName>
    <definedName name="к3_М">#REF!</definedName>
    <definedName name="к3_У" localSheetId="0">#REF!</definedName>
    <definedName name="к3_У">#REF!</definedName>
    <definedName name="к3_Ш" localSheetId="0">#REF!</definedName>
    <definedName name="к3_Ш">#REF!</definedName>
    <definedName name="к4" localSheetId="0">#REF!</definedName>
    <definedName name="к4">#REF!</definedName>
    <definedName name="к4_А" localSheetId="0">#REF!</definedName>
    <definedName name="к4_А">#REF!</definedName>
    <definedName name="к4_М" localSheetId="0">#REF!</definedName>
    <definedName name="к4_М">#REF!</definedName>
    <definedName name="к4_У" localSheetId="0">#REF!</definedName>
    <definedName name="к4_У">#REF!</definedName>
    <definedName name="к4_Ш" localSheetId="0">#REF!</definedName>
    <definedName name="к4_Ш">#REF!</definedName>
    <definedName name="к5" localSheetId="0">#REF!</definedName>
    <definedName name="к5">#REF!</definedName>
    <definedName name="к5_Ш" localSheetId="0">#REF!</definedName>
    <definedName name="к5_Ш">#REF!</definedName>
    <definedName name="к6" localSheetId="0">#REF!</definedName>
    <definedName name="к6">#REF!</definedName>
    <definedName name="к7" localSheetId="0">#REF!</definedName>
    <definedName name="к7">#REF!</definedName>
    <definedName name="к8" localSheetId="0">#REF!</definedName>
    <definedName name="к8">#REF!</definedName>
    <definedName name="Камолот1" localSheetId="0">#REF!</definedName>
    <definedName name="Камолот1">#REF!</definedName>
    <definedName name="карантин" localSheetId="0">#REF!</definedName>
    <definedName name="карантин">#REF!</definedName>
    <definedName name="карз" localSheetId="0">#REF!</definedName>
    <definedName name="карз">#REF!</definedName>
    <definedName name="Карши">'[11]Локально-ресурсная ведомость'!#REF!</definedName>
    <definedName name="каф" localSheetId="0">#REF!</definedName>
    <definedName name="каф">#REF!</definedName>
    <definedName name="кахрамон" localSheetId="0">#REF!</definedName>
    <definedName name="кахрамон">#REF!</definedName>
    <definedName name="кацуац" localSheetId="0">{30,140,350,160,"",""}</definedName>
    <definedName name="кацуац">{30,140,350,160,"",""}</definedName>
    <definedName name="каш" localSheetId="0">#REF!</definedName>
    <definedName name="каш">#REF!</definedName>
    <definedName name="кашка" localSheetId="0">#REF!</definedName>
    <definedName name="кашка">#REF!</definedName>
    <definedName name="Кашкадарё" localSheetId="0">#REF!</definedName>
    <definedName name="Кашкадарё">#REF!</definedName>
    <definedName name="КВС" localSheetId="0">#REF!</definedName>
    <definedName name="КВС">#REF!</definedName>
    <definedName name="кгшн" localSheetId="0">DATE(yil,oy,1)</definedName>
    <definedName name="кгшн">DATE(yil,oy,1)</definedName>
    <definedName name="кгшншг" localSheetId="0">DATE(yil,oy,1)</definedName>
    <definedName name="кгшншг">DATE(yil,oy,1)</definedName>
    <definedName name="ке" localSheetId="0">{30,140,350,160,"",""}</definedName>
    <definedName name="ке">{30,140,350,160,"",""}</definedName>
    <definedName name="кеапка" localSheetId="0">#REF!</definedName>
    <definedName name="кеапка">#REF!</definedName>
    <definedName name="кеапыва" localSheetId="0">#REF!</definedName>
    <definedName name="кеапыва">#REF!</definedName>
    <definedName name="кеглоь" localSheetId="0">TRUNC((oy-1)/3+1)</definedName>
    <definedName name="кеглоь">TRUNC((oy-1)/3+1)</definedName>
    <definedName name="кегнг" localSheetId="0">TRUNC((oy-1)/3+1)</definedName>
    <definedName name="кегнг">TRUNC((oy-1)/3+1)</definedName>
    <definedName name="кейс" localSheetId="0">#REF!</definedName>
    <definedName name="кейс">#REF!</definedName>
    <definedName name="кекен" localSheetId="0">TRUNC((oy-1)/3+1)</definedName>
    <definedName name="кекен">TRUNC((oy-1)/3+1)</definedName>
    <definedName name="келес" localSheetId="0">#REF!</definedName>
    <definedName name="келес">#REF!</definedName>
    <definedName name="кен" localSheetId="0">{30,140,350,160,"",""}</definedName>
    <definedName name="кен">{30,140,350,160,"",""}</definedName>
    <definedName name="кенпа" localSheetId="0">TRUNC((oy-1)/3+1)</definedName>
    <definedName name="кенпа">TRUNC((oy-1)/3+1)</definedName>
    <definedName name="кз" localSheetId="0">#REF!</definedName>
    <definedName name="кз">#REF!</definedName>
    <definedName name="кк" localSheetId="0">{30,140,350,160,"",""}</definedName>
    <definedName name="кк">{30,140,350,160,"",""}</definedName>
    <definedName name="ккк" localSheetId="0">#REF!</definedName>
    <definedName name="ккк">#REF!</definedName>
    <definedName name="КККК">[12]ЛРВ!#REF!</definedName>
    <definedName name="кккккккк333333" localSheetId="0">#REF!</definedName>
    <definedName name="кккккккк333333">#REF!</definedName>
    <definedName name="км" localSheetId="0">#REF!</definedName>
    <definedName name="км">#REF!</definedName>
    <definedName name="кнннен" localSheetId="0">#REF!</definedName>
    <definedName name="кнннен">#REF!</definedName>
    <definedName name="ко1" localSheetId="0">#REF!</definedName>
    <definedName name="ко1">#REF!</definedName>
    <definedName name="ко2" localSheetId="0">#REF!</definedName>
    <definedName name="ко2">#REF!</definedName>
    <definedName name="ко3" localSheetId="0">#REF!</definedName>
    <definedName name="ко3">#REF!</definedName>
    <definedName name="ко4" localSheetId="0">#REF!</definedName>
    <definedName name="ко4">#REF!</definedName>
    <definedName name="ко5" localSheetId="0">#REF!</definedName>
    <definedName name="ко5">#REF!</definedName>
    <definedName name="ко6" localSheetId="0">#REF!</definedName>
    <definedName name="ко6">#REF!</definedName>
    <definedName name="ко7" localSheetId="0">#REF!</definedName>
    <definedName name="ко7">#REF!</definedName>
    <definedName name="ко8" localSheetId="0">#REF!</definedName>
    <definedName name="ко8">#REF!</definedName>
    <definedName name="Кодир" localSheetId="0">#REF!</definedName>
    <definedName name="Кодир">#REF!</definedName>
    <definedName name="кожух_33">#REF!</definedName>
    <definedName name="кожух_6">#REF!</definedName>
    <definedName name="Кол2010" localSheetId="0">#REF!</definedName>
    <definedName name="Кол2010">#REF!</definedName>
    <definedName name="константы">#N/A</definedName>
    <definedName name="КОНТОРА" localSheetId="0">#REF!</definedName>
    <definedName name="КОНТОРА">#REF!</definedName>
    <definedName name="копи">#REF!</definedName>
    <definedName name="копия">#N/A</definedName>
    <definedName name="Кораколпок" localSheetId="0">#REF!</definedName>
    <definedName name="Кораколпок">#REF!</definedName>
    <definedName name="кофзпл">#REF!</definedName>
    <definedName name="коха" localSheetId="0">#REF!</definedName>
    <definedName name="коха">#REF!</definedName>
    <definedName name="кп" localSheetId="0">#REF!</definedName>
    <definedName name="кп">#REF!</definedName>
    <definedName name="кре">#N/A</definedName>
    <definedName name="кредит" localSheetId="0">DATE(yil,oy,1)</definedName>
    <definedName name="кредит">DATE(yil,oy,1)</definedName>
    <definedName name="_xlnm.Criteria" localSheetId="0">#REF!</definedName>
    <definedName name="_xlnm.Criteria">#REF!</definedName>
    <definedName name="ку" localSheetId="0">{30,140,350,160,"",""}</definedName>
    <definedName name="ку">{30,140,350,160,"",""}</definedName>
    <definedName name="кукук" localSheetId="0">#REF!</definedName>
    <definedName name="кукук">#REF!</definedName>
    <definedName name="кул" localSheetId="0">#REF!</definedName>
    <definedName name="кул">#REF!</definedName>
    <definedName name="Кулок" localSheetId="0">{30,140,350,160,"",""}</definedName>
    <definedName name="Кулок">{30,140,350,160,"",""}</definedName>
    <definedName name="кулоко" localSheetId="0">{30,140,350,160,"",""}</definedName>
    <definedName name="кулоко">{30,140,350,160,"",""}</definedName>
    <definedName name="култивация" localSheetId="0">#REF!</definedName>
    <definedName name="култивация">#REF!</definedName>
    <definedName name="купкари" localSheetId="0">#REF!</definedName>
    <definedName name="купкари">#REF!</definedName>
    <definedName name="куркур" localSheetId="0">#REF!</definedName>
    <definedName name="куркур">#REF!</definedName>
    <definedName name="Курс" localSheetId="0">#REF!</definedName>
    <definedName name="Курс">#REF!</definedName>
    <definedName name="Курс2">#REF!</definedName>
    <definedName name="Кўрсаткичлар" localSheetId="0">#REF!</definedName>
    <definedName name="Кўрсаткичлар">#REF!</definedName>
    <definedName name="КурсКоп" localSheetId="0">#REF!</definedName>
    <definedName name="КурсКоп">#REF!</definedName>
    <definedName name="Курскоп2">#REF!</definedName>
    <definedName name="КурсКопе">#REF!</definedName>
    <definedName name="КурсРуб" localSheetId="0">#REF!</definedName>
    <definedName name="КурсРуб">#REF!</definedName>
    <definedName name="Курсруб2">#REF!</definedName>
    <definedName name="КурсРубл">#REF!</definedName>
    <definedName name="кутча" localSheetId="0">{30,140,350,160,"",""}</definedName>
    <definedName name="кутча">{30,140,350,160,"",""}</definedName>
    <definedName name="кц" localSheetId="0">{30,140,350,160,"",""}</definedName>
    <definedName name="кц">{30,140,350,160,"",""}</definedName>
    <definedName name="кэ" localSheetId="0">#REF!</definedName>
    <definedName name="кэ">#REF!</definedName>
    <definedName name="л" localSheetId="0">#REF!</definedName>
    <definedName name="л">#REF!</definedName>
    <definedName name="лвлл" localSheetId="0">#REF!</definedName>
    <definedName name="лвлл">#REF!</definedName>
    <definedName name="лд" localSheetId="0">#REF!</definedName>
    <definedName name="лд">#REF!</definedName>
    <definedName name="лджрпж" localSheetId="0">#REF!</definedName>
    <definedName name="лджрпж">#REF!</definedName>
    <definedName name="лдлд" localSheetId="0">TRUNC((oy-1)/3+1)</definedName>
    <definedName name="лдлд">TRUNC((oy-1)/3+1)</definedName>
    <definedName name="лдлдбитлб" localSheetId="0">DATE(yil,oy,1)</definedName>
    <definedName name="лдлдбитлб">DATE(yil,oy,1)</definedName>
    <definedName name="лдолщ" localSheetId="0">#REF!</definedName>
    <definedName name="лдолщ">#REF!</definedName>
    <definedName name="лдэ" localSheetId="0">#REF!</definedName>
    <definedName name="лдэ">#REF!</definedName>
    <definedName name="ликвид" localSheetId="0">TRUNC((oy-1)/3+1)</definedName>
    <definedName name="ликвид">TRUNC((oy-1)/3+1)</definedName>
    <definedName name="лист" localSheetId="0">#REF!</definedName>
    <definedName name="лист">#REF!</definedName>
    <definedName name="Лист_1">#N/A</definedName>
    <definedName name="лист2">#N/A</definedName>
    <definedName name="лит" localSheetId="0">{30,140,350,160,"",""}</definedName>
    <definedName name="лит">{30,140,350,160,"",""}</definedName>
    <definedName name="лл" localSheetId="0">#REF!</definedName>
    <definedName name="лл">#REF!</definedName>
    <definedName name="ЛЛЛЛ" localSheetId="0" hidden="1">#REF!</definedName>
    <definedName name="ЛЛЛЛ" hidden="1">#REF!</definedName>
    <definedName name="ллллл" localSheetId="0">#REF!</definedName>
    <definedName name="ллллл">#REF!</definedName>
    <definedName name="лллллллллллллл" localSheetId="0">TRUNC((oy-1)/3+1)</definedName>
    <definedName name="лллллллллллллл">TRUNC((oy-1)/3+1)</definedName>
    <definedName name="ло" localSheetId="0">{30,140,350,160,"",""}</definedName>
    <definedName name="ло">{30,140,350,160,"",""}</definedName>
    <definedName name="лоик" localSheetId="0">#REF!</definedName>
    <definedName name="лоик">#REF!</definedName>
    <definedName name="ЛокализацияBPU" localSheetId="0">#REF!</definedName>
    <definedName name="ЛокализацияBPU">#REF!</definedName>
    <definedName name="ЛокализацияDAMAS" localSheetId="0">#REF!,#REF!,#REF!</definedName>
    <definedName name="ЛокализацияDAMAS">#REF!,#REF!,#REF!</definedName>
    <definedName name="ЛокализацияLGLL" localSheetId="0">#REF!</definedName>
    <definedName name="ЛокализацияLGLL">#REF!</definedName>
    <definedName name="ЛокализацияTICO" localSheetId="0">#REF!</definedName>
    <definedName name="ЛокализацияTICO">#REF!</definedName>
    <definedName name="ЛокализацияWFL" localSheetId="0">#REF!</definedName>
    <definedName name="ЛокализацияWFL">#REF!</definedName>
    <definedName name="ЛокализацияWFR" localSheetId="0">#REF!</definedName>
    <definedName name="ЛокализацияWFR">#REF!</definedName>
    <definedName name="Лола" localSheetId="0">#REF!</definedName>
    <definedName name="Лола">#REF!</definedName>
    <definedName name="ЛОЛО" localSheetId="0">#REF!</definedName>
    <definedName name="ЛОЛО">#REF!</definedName>
    <definedName name="лопи" localSheetId="0">#REF!</definedName>
    <definedName name="лопи">#REF!</definedName>
    <definedName name="лорлд" localSheetId="0">TRUNC((oy-1)/3+1)</definedName>
    <definedName name="лорлд">TRUNC((oy-1)/3+1)</definedName>
    <definedName name="лоюолоапр" localSheetId="0">DATE(yil,oy,1)</definedName>
    <definedName name="лоюолоапр">DATE(yil,oy,1)</definedName>
    <definedName name="лр" localSheetId="0">#REF!</definedName>
    <definedName name="лр">#REF!</definedName>
    <definedName name="льорл" localSheetId="0">TRUNC((oy-1)/3+1)</definedName>
    <definedName name="льорл">TRUNC((oy-1)/3+1)</definedName>
    <definedName name="ЛЭП">#REF!</definedName>
    <definedName name="м" localSheetId="0">#REF!</definedName>
    <definedName name="м">#REF!</definedName>
    <definedName name="м_с" localSheetId="0">#REF!</definedName>
    <definedName name="м_с">#REF!</definedName>
    <definedName name="м_с2" localSheetId="0">#REF!</definedName>
    <definedName name="м_с2">#REF!</definedName>
    <definedName name="м_с3" localSheetId="0">#REF!</definedName>
    <definedName name="м_с3">#REF!</definedName>
    <definedName name="м_с4" localSheetId="0">#REF!</definedName>
    <definedName name="м_с4">#REF!</definedName>
    <definedName name="М50.12" localSheetId="0">#REF!</definedName>
    <definedName name="М50.12">#REF!</definedName>
    <definedName name="Май" localSheetId="0">#REF!</definedName>
    <definedName name="Май">#REF!</definedName>
    <definedName name="май500" localSheetId="0">#REF!</definedName>
    <definedName name="май500">#REF!</definedName>
    <definedName name="Макрос1">#N/A</definedName>
    <definedName name="Макрос2" localSheetId="0">#REF!</definedName>
    <definedName name="Макрос2">#REF!</definedName>
    <definedName name="Макрос3" localSheetId="0">#REF!</definedName>
    <definedName name="Макрос3">#REF!</definedName>
    <definedName name="манзилли" localSheetId="0">#REF!</definedName>
    <definedName name="манзилли">#REF!</definedName>
    <definedName name="марка" localSheetId="0">#REF!</definedName>
    <definedName name="марка">#REF!</definedName>
    <definedName name="март" localSheetId="0">#REF!</definedName>
    <definedName name="март">#REF!</definedName>
    <definedName name="маруф" localSheetId="0">#REF!</definedName>
    <definedName name="маруф">#REF!</definedName>
    <definedName name="Массив_обл">#N/A</definedName>
    <definedName name="Массив_СвС">#N/A</definedName>
    <definedName name="МАШ">[13]bx_abc4!$C$23:$F$43</definedName>
    <definedName name="машина" localSheetId="0">{30,140,350,160,"",""}</definedName>
    <definedName name="машина">{30,140,350,160,"",""}</definedName>
    <definedName name="МАЪЛУМОТ" localSheetId="0">#REF!</definedName>
    <definedName name="МАЪЛУМОТ">#REF!</definedName>
    <definedName name="мева" localSheetId="0">#REF!</definedName>
    <definedName name="мева">#REF!</definedName>
    <definedName name="метал">#REF!</definedName>
    <definedName name="мз">#N/A</definedName>
    <definedName name="МЗ_1" localSheetId="0">#REF!</definedName>
    <definedName name="МЗ_1">#REF!</definedName>
    <definedName name="МЗ_2" localSheetId="0">#REF!</definedName>
    <definedName name="МЗ_2">#REF!</definedName>
    <definedName name="миит" localSheetId="0">#REF!</definedName>
    <definedName name="миит">#REF!</definedName>
    <definedName name="мил">{0,"овz";1,"z";2,"аz";5,"овz"}</definedName>
    <definedName name="мин" localSheetId="0">#REF!</definedName>
    <definedName name="мин">#REF!</definedName>
    <definedName name="мин25" localSheetId="0">#REF!</definedName>
    <definedName name="мин25">#REF!</definedName>
    <definedName name="минг" localSheetId="0">#REF!</definedName>
    <definedName name="минг">#REF!</definedName>
    <definedName name="мингта" localSheetId="0">#REF!</definedName>
    <definedName name="мингта">#REF!</definedName>
    <definedName name="мингча" localSheetId="0">#REF!</definedName>
    <definedName name="мингча">#REF!</definedName>
    <definedName name="Минимал_1" localSheetId="0">#REF!</definedName>
    <definedName name="Минимал_1">#REF!</definedName>
    <definedName name="Минимал_2" localSheetId="0">#REF!</definedName>
    <definedName name="Минимал_2">#REF!</definedName>
    <definedName name="Минсвх" localSheetId="0">#REF!</definedName>
    <definedName name="Минсвх">#REF!</definedName>
    <definedName name="миоо" localSheetId="0">TRUNC((oy-1)/3+1)</definedName>
    <definedName name="миоо">TRUNC((oy-1)/3+1)</definedName>
    <definedName name="миоро" localSheetId="0">TRUNC((oy-1)/3+1)</definedName>
    <definedName name="миоро">TRUNC((oy-1)/3+1)</definedName>
    <definedName name="мир" localSheetId="0">#REF!</definedName>
    <definedName name="мир">#REF!</definedName>
    <definedName name="мирз" localSheetId="0">{30,140,350,160,"",""}</definedName>
    <definedName name="мирз">{30,140,350,160,"",""}</definedName>
    <definedName name="мм" localSheetId="0">#REF!</definedName>
    <definedName name="мм">#REF!</definedName>
    <definedName name="ммм" localSheetId="0">#REF!</definedName>
    <definedName name="ммм">#REF!</definedName>
    <definedName name="мммм" localSheetId="0">#REF!</definedName>
    <definedName name="мммм">#REF!</definedName>
    <definedName name="ммммм" localSheetId="0">#REF!</definedName>
    <definedName name="ммммм">#REF!</definedName>
    <definedName name="Монетиз">#N/A</definedName>
    <definedName name="мп160">#REF!</definedName>
    <definedName name="мп63">#REF!</definedName>
    <definedName name="МПАП">#REF!</definedName>
    <definedName name="мр225">#REF!</definedName>
    <definedName name="МРООЛТЛТЛД">#REF!</definedName>
    <definedName name="мссиииисс" localSheetId="0">{30,140,350,160,"",""}</definedName>
    <definedName name="мссиииисс">{30,140,350,160,"",""}</definedName>
    <definedName name="МССЯВВАВВФФ" localSheetId="0">{30,140,350,160,"",""}</definedName>
    <definedName name="МССЯВВАВВФФ">{30,140,350,160,"",""}</definedName>
    <definedName name="МТР">#N/A</definedName>
    <definedName name="мф" localSheetId="0">#REF!</definedName>
    <definedName name="мф">#REF!</definedName>
    <definedName name="мфу02" localSheetId="0">#REF!</definedName>
    <definedName name="мфу02">#REF!</definedName>
    <definedName name="мхп100">#REF!</definedName>
    <definedName name="мхп160">#REF!</definedName>
    <definedName name="мхп63">#REF!</definedName>
    <definedName name="мхр225">#REF!</definedName>
    <definedName name="н" localSheetId="0">#REF!</definedName>
    <definedName name="н">#REF!</definedName>
    <definedName name="НА_СТРОИТЕЛЬСТВО_КАБЕЛЬНОЙ_ЛИНИИ_К_СКВАЖИНЕ_№1">#REF!</definedName>
    <definedName name="навои" localSheetId="0">#REF!</definedName>
    <definedName name="навои">#REF!</definedName>
    <definedName name="Навоий" localSheetId="0">#REF!</definedName>
    <definedName name="Навоий">#REF!</definedName>
    <definedName name="наимен">'[14]bx_abc4 (2)'!$C$17:$C$315</definedName>
    <definedName name="Наименование" localSheetId="0">#REF!</definedName>
    <definedName name="Наименование">#REF!</definedName>
    <definedName name="наман" localSheetId="0">#REF!</definedName>
    <definedName name="наман">#REF!</definedName>
    <definedName name="наманган" localSheetId="0">#REF!</definedName>
    <definedName name="наманган">#REF!</definedName>
    <definedName name="нар26" localSheetId="0" hidden="1">#REF!,#REF!,#REF!,#REF!</definedName>
    <definedName name="нар26" hidden="1">#REF!,#REF!,#REF!,#REF!</definedName>
    <definedName name="Насиба">#N/A</definedName>
    <definedName name="нац">#N/A</definedName>
    <definedName name="нбу">#N/A</definedName>
    <definedName name="нгшгке" localSheetId="0">TRUNC((oy-1)/3+1)</definedName>
    <definedName name="нгшгке">TRUNC((oy-1)/3+1)</definedName>
    <definedName name="нгщд" localSheetId="0">TRUNC((oy-1)/3+1)</definedName>
    <definedName name="нгщд">TRUNC((oy-1)/3+1)</definedName>
    <definedName name="нгщдлод" localSheetId="0">TRUNC((oy-1)/3+1)</definedName>
    <definedName name="нгщдлод">TRUNC((oy-1)/3+1)</definedName>
    <definedName name="нгщдолд" localSheetId="0">TRUNC((oy-1)/3+1)</definedName>
    <definedName name="нгщдолд">TRUNC((oy-1)/3+1)</definedName>
    <definedName name="нгщшдл" localSheetId="0">TRUNC((oy-1)/3+1)</definedName>
    <definedName name="нгщшдл">TRUNC((oy-1)/3+1)</definedName>
    <definedName name="НДС" localSheetId="0">#REF!</definedName>
    <definedName name="НДС">#REF!</definedName>
    <definedName name="НДС_по" localSheetId="0">#REF!</definedName>
    <definedName name="НДС_по">#REF!</definedName>
    <definedName name="НДС_посл">#REF!</definedName>
    <definedName name="не" localSheetId="0">{30,140,350,160,"",""}</definedName>
    <definedName name="не">{30,140,350,160,"",""}</definedName>
    <definedName name="неароллоршгалнаол" localSheetId="0">#REF!</definedName>
    <definedName name="неароллоршгалнаол">#REF!</definedName>
    <definedName name="нег6" localSheetId="0">#REF!</definedName>
    <definedName name="нег6">#REF!</definedName>
    <definedName name="негнопо" localSheetId="0">TRUNC((oy-1)/3+1)</definedName>
    <definedName name="негнопо">TRUNC((oy-1)/3+1)</definedName>
    <definedName name="неукв">#N/A</definedName>
    <definedName name="нилуфа" localSheetId="0">#REF!</definedName>
    <definedName name="нилуфа">#REF!</definedName>
    <definedName name="нилуфар" localSheetId="0">#REF!</definedName>
    <definedName name="нилуфар">#REF!</definedName>
    <definedName name="нк" localSheetId="0">{30,140,350,160,"",""}</definedName>
    <definedName name="нк">{30,140,350,160,"",""}</definedName>
    <definedName name="нн" localSheetId="0">#REF!</definedName>
    <definedName name="нн">#REF!</definedName>
    <definedName name="ннн">#N/A</definedName>
    <definedName name="нннн" localSheetId="0">#REF!</definedName>
    <definedName name="нннн">#REF!</definedName>
    <definedName name="новое" localSheetId="0">#REF!</definedName>
    <definedName name="новое">#REF!</definedName>
    <definedName name="нод" localSheetId="0">TRUNC((oy-1)/3+1)</definedName>
    <definedName name="нод">TRUNC((oy-1)/3+1)</definedName>
    <definedName name="Номер_дог">#REF!</definedName>
    <definedName name="Номер_договора" localSheetId="0">#REF!</definedName>
    <definedName name="Номер_договора">#REF!</definedName>
    <definedName name="нояб">#N/A</definedName>
    <definedName name="НОЯБРЬ" localSheetId="0">#REF!</definedName>
    <definedName name="НОЯБРЬ">#REF!</definedName>
    <definedName name="нргшщ" localSheetId="0">DATE(yil,oy,1)</definedName>
    <definedName name="нргшщ">DATE(yil,oy,1)</definedName>
    <definedName name="нук" localSheetId="0">TRUNC((oy-1)/3+1)</definedName>
    <definedName name="нук">TRUNC((oy-1)/3+1)</definedName>
    <definedName name="нур" localSheetId="0">#REF!</definedName>
    <definedName name="нур">#REF!</definedName>
    <definedName name="о" localSheetId="0">#REF!</definedName>
    <definedName name="о">#REF!</definedName>
    <definedName name="оаовао" localSheetId="0">#REF!</definedName>
    <definedName name="оаовао">#REF!</definedName>
    <definedName name="_xlnm.Print_Area" localSheetId="0">Реестр!$A$1:$X$16</definedName>
    <definedName name="_xlnm.Print_Area">#REF!</definedName>
    <definedName name="овкей" localSheetId="0">#REF!</definedName>
    <definedName name="овкей">#REF!</definedName>
    <definedName name="оиори" localSheetId="0">#REF!</definedName>
    <definedName name="оиори">#REF!</definedName>
    <definedName name="ол" localSheetId="0">{30,140,350,160,"",""}</definedName>
    <definedName name="ол">{30,140,350,160,"",""}</definedName>
    <definedName name="олг" localSheetId="0">#REF!</definedName>
    <definedName name="олг">#REF!</definedName>
    <definedName name="олдордлро" localSheetId="0">DATE(yil,oy,1)</definedName>
    <definedName name="олдордлро">DATE(yil,oy,1)</definedName>
    <definedName name="олл">#N/A</definedName>
    <definedName name="олполднгл" localSheetId="0">TRUNC((oy-1)/3+1)</definedName>
    <definedName name="олполднгл">TRUNC((oy-1)/3+1)</definedName>
    <definedName name="олтин_дала" localSheetId="0">#REF!</definedName>
    <definedName name="олтин_дала">#REF!</definedName>
    <definedName name="ольга" localSheetId="0" hidden="1">{#N/A,#N/A,FALSE,"BODY"}</definedName>
    <definedName name="ольга" hidden="1">{#N/A,#N/A,FALSE,"BODY"}</definedName>
    <definedName name="оля" localSheetId="0">#REF!</definedName>
    <definedName name="оля">#REF!</definedName>
    <definedName name="ооллолол" localSheetId="0" hidden="1">#REF!</definedName>
    <definedName name="ооллолол" hidden="1">#REF!</definedName>
    <definedName name="оолол" localSheetId="0">#REF!</definedName>
    <definedName name="оолол">#REF!</definedName>
    <definedName name="ооо">#N/A</definedName>
    <definedName name="оооо" localSheetId="0">TRUNC((oy-1)/3+1)</definedName>
    <definedName name="оооо">TRUNC((oy-1)/3+1)</definedName>
    <definedName name="ооооо" localSheetId="0" hidden="1">#REF!,#REF!,#REF!,#REF!</definedName>
    <definedName name="ооооо" hidden="1">#REF!,#REF!,#REF!,#REF!</definedName>
    <definedName name="оооорпо" localSheetId="0">#REF!</definedName>
    <definedName name="оооорпо">#REF!</definedName>
    <definedName name="опдбродролд" localSheetId="0">DATE(yil,oy,1)</definedName>
    <definedName name="опдбродролд">DATE(yil,oy,1)</definedName>
    <definedName name="опдбродролд1" localSheetId="0">DATE(yil,oy,1)</definedName>
    <definedName name="опдбродролд1">DATE(yil,oy,1)</definedName>
    <definedName name="опора">#REF!</definedName>
    <definedName name="ор" localSheetId="0">#REF!,#REF!,#REF!</definedName>
    <definedName name="ор">#REF!,#REF!,#REF!</definedName>
    <definedName name="орде" localSheetId="0">#REF!</definedName>
    <definedName name="орде">#REF!</definedName>
    <definedName name="ордлжд" localSheetId="0">TRUNC((oy-1)/3+1)</definedName>
    <definedName name="ордлжд">TRUNC((oy-1)/3+1)</definedName>
    <definedName name="орлдапелапл" localSheetId="0">TRUNC((oy-1)/3+1)</definedName>
    <definedName name="орлдапелапл">TRUNC((oy-1)/3+1)</definedName>
    <definedName name="орлдлд" localSheetId="0">TRUNC((oy-1)/3+1)</definedName>
    <definedName name="орлдлд">TRUNC((oy-1)/3+1)</definedName>
    <definedName name="орлоддб" localSheetId="0">TRUNC((oy-1)/3+1)</definedName>
    <definedName name="орлоддб">TRUNC((oy-1)/3+1)</definedName>
    <definedName name="орлорлд" localSheetId="0">TRUNC((oy-1)/3+1)</definedName>
    <definedName name="орлорлд">TRUNC((oy-1)/3+1)</definedName>
    <definedName name="орлролр" localSheetId="0">#REF!</definedName>
    <definedName name="орлролр">#REF!</definedName>
    <definedName name="орор" localSheetId="0">#REF!</definedName>
    <definedName name="орор">#REF!</definedName>
    <definedName name="ОРОРО1" localSheetId="0">#REF!</definedName>
    <definedName name="ОРОРО1">#REF!</definedName>
    <definedName name="орпорпорп" localSheetId="0">#REF!</definedName>
    <definedName name="орпорпорп">#REF!</definedName>
    <definedName name="орпр" localSheetId="0">TRUNC((oy-1)/3+1)</definedName>
    <definedName name="орпр">TRUNC((oy-1)/3+1)</definedName>
    <definedName name="орриото" localSheetId="0">#REF!</definedName>
    <definedName name="орриото">#REF!</definedName>
    <definedName name="ОСТ">0</definedName>
    <definedName name="Осып">#REF!</definedName>
    <definedName name="отпро" localSheetId="0">#REF!</definedName>
    <definedName name="отпро">#REF!</definedName>
    <definedName name="отработано">[15]!_a1Z,[15]!_a2Z</definedName>
    <definedName name="отрасль" localSheetId="0">#REF!</definedName>
    <definedName name="отрасль">#REF!</definedName>
    <definedName name="отстав" localSheetId="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отста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отставание">[16]!BlankMacro1</definedName>
    <definedName name="ошлщ">#REF!</definedName>
    <definedName name="оьтлодламп" localSheetId="0">{30,140,350,160,"",""}</definedName>
    <definedName name="оьтлодламп">{30,140,350,160,"",""}</definedName>
    <definedName name="п" localSheetId="0">#REF!</definedName>
    <definedName name="п">#REF!</definedName>
    <definedName name="пап" localSheetId="0">#REF!</definedName>
    <definedName name="пап">#REF!</definedName>
    <definedName name="ПАПП">'[8]Ф-3'!#REF!</definedName>
    <definedName name="паур" localSheetId="0">#REF!</definedName>
    <definedName name="паур">#REF!</definedName>
    <definedName name="пах">#N/A</definedName>
    <definedName name="пахта" localSheetId="0">{30,140,350,160,"",""}</definedName>
    <definedName name="пахта">{30,140,350,160,"",""}</definedName>
    <definedName name="пахта2" localSheetId="0">{30,140,350,160,"",""}</definedName>
    <definedName name="пахта2">{30,140,350,160,"",""}</definedName>
    <definedName name="пахта3" localSheetId="0">{30,140,350,160,"",""}</definedName>
    <definedName name="пахта3">{30,140,350,160,"",""}</definedName>
    <definedName name="пваыв" localSheetId="0">#REF!</definedName>
    <definedName name="пваыв">#REF!</definedName>
    <definedName name="пе" localSheetId="0">#REF!</definedName>
    <definedName name="пе">#REF!</definedName>
    <definedName name="ПЕНСИЯ" localSheetId="0">#REF!</definedName>
    <definedName name="ПЕНСИЯ">#REF!</definedName>
    <definedName name="пепе" localSheetId="0">#REF!</definedName>
    <definedName name="пепе">#REF!</definedName>
    <definedName name="период">1</definedName>
    <definedName name="печать" localSheetId="0">#REF!</definedName>
    <definedName name="печать">#REF!</definedName>
    <definedName name="ПИР" localSheetId="0">#REF!</definedName>
    <definedName name="ПИР">#REF!</definedName>
    <definedName name="ПИРА" localSheetId="0">#REF!</definedName>
    <definedName name="ПИРА">#REF!</definedName>
    <definedName name="ПК" localSheetId="0">#REF!</definedName>
    <definedName name="ПК">#REF!</definedName>
    <definedName name="пмрп" localSheetId="0">DATE(yil,oy,1)</definedName>
    <definedName name="пмрп">DATE(yil,oy,1)</definedName>
    <definedName name="пнл">'[14]bx_abc4 (2)'!$C$17:$C$315</definedName>
    <definedName name="пно">'[14]bx_abc4 (2)'!$C$17:$C$315</definedName>
    <definedName name="Полигон" localSheetId="0">#REF!</definedName>
    <definedName name="Полигон">#REF!</definedName>
    <definedName name="полордол" localSheetId="0">TRUNC((oy-1)/3+1)</definedName>
    <definedName name="полордол">TRUNC((oy-1)/3+1)</definedName>
    <definedName name="пор" localSheetId="0">#REF!</definedName>
    <definedName name="пор">#REF!</definedName>
    <definedName name="Поставщик" localSheetId="0">#REF!</definedName>
    <definedName name="Поставщик">#REF!</definedName>
    <definedName name="Поставщики">#REF!</definedName>
    <definedName name="поступило">36525</definedName>
    <definedName name="потвыо" localSheetId="0">#REF!</definedName>
    <definedName name="потвыо">#REF!</definedName>
    <definedName name="Поток2004" localSheetId="0">#REF!</definedName>
    <definedName name="Поток2004">#REF!</definedName>
    <definedName name="пп" localSheetId="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п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пп" localSheetId="0">[0]!дел/1000</definedName>
    <definedName name="ппп">[0]!дел/1000</definedName>
    <definedName name="ППППП">#REF!</definedName>
    <definedName name="пппппп" localSheetId="0">#REF!</definedName>
    <definedName name="пппппп">#REF!</definedName>
    <definedName name="пппппппппппп" localSheetId="0">#REF!</definedName>
    <definedName name="пппппппппппп">#REF!</definedName>
    <definedName name="пппр" localSheetId="0">#REF!</definedName>
    <definedName name="пппр">#REF!</definedName>
    <definedName name="пр" localSheetId="0">#REF!</definedName>
    <definedName name="пр">#REF!</definedName>
    <definedName name="Предопл">#REF!</definedName>
    <definedName name="Предоплата" localSheetId="0">#REF!</definedName>
    <definedName name="Предоплата">#REF!</definedName>
    <definedName name="Прил3" localSheetId="0">[0]!прилож3/1000</definedName>
    <definedName name="Прил3">[0]!прилож3/1000</definedName>
    <definedName name="Прил5" localSheetId="0">дел/1000</definedName>
    <definedName name="Прил5">дел/1000</definedName>
    <definedName name="Прил55" localSheetId="0">[0]!прилож3/1000</definedName>
    <definedName name="Прил55">[0]!прилож3/1000</definedName>
    <definedName name="Приложение" localSheetId="0">#REF!</definedName>
    <definedName name="Приложение">#REF!</definedName>
    <definedName name="Приоритет" localSheetId="0">#REF!</definedName>
    <definedName name="Приоритет">#REF!</definedName>
    <definedName name="ПРИХ">35000</definedName>
    <definedName name="прлордлюдл" localSheetId="0">TRUNC((oy-1)/3+1)</definedName>
    <definedName name="прлордлюдл">TRUNC((oy-1)/3+1)</definedName>
    <definedName name="Прогноз" localSheetId="0">#REF!</definedName>
    <definedName name="Прогноз">#REF!</definedName>
    <definedName name="ПРОГНОЗНЫЕ_ПАРАМЕТРЫ_РАСХОДОВ" localSheetId="0">#REF!</definedName>
    <definedName name="ПРОГНОЗНЫЕ_ПАРАМЕТРЫ_РАСХОДОВ">#REF!</definedName>
    <definedName name="прод">#N/A</definedName>
    <definedName name="прок" localSheetId="0">#REF!</definedName>
    <definedName name="прок">#REF!</definedName>
    <definedName name="пром2">#N/A</definedName>
    <definedName name="проч" localSheetId="0">TRUNC((oy-1)/3+1)</definedName>
    <definedName name="проч">TRUNC((oy-1)/3+1)</definedName>
    <definedName name="прп" localSheetId="0">#REF!</definedName>
    <definedName name="прп">#REF!</definedName>
    <definedName name="прпо" localSheetId="0">DATE(yil,oy,1)</definedName>
    <definedName name="прпо">DATE(yil,oy,1)</definedName>
    <definedName name="ПРПР" localSheetId="0">#REF!</definedName>
    <definedName name="ПРПР">#REF!</definedName>
    <definedName name="прпрпр" localSheetId="0">TRUNC((oy-1)/3+1)</definedName>
    <definedName name="прпрпр">TRUNC((oy-1)/3+1)</definedName>
    <definedName name="прпрпрпр" localSheetId="0">#REF!</definedName>
    <definedName name="прпрпрпр">#REF!</definedName>
    <definedName name="прпрхарактера">#REF!</definedName>
    <definedName name="прр" localSheetId="0">#REF!</definedName>
    <definedName name="прр">#REF!</definedName>
    <definedName name="пррасхподр">#REF!</definedName>
    <definedName name="псб">#N/A</definedName>
    <definedName name="пт" localSheetId="0">DATE(yil,oy,1)</definedName>
    <definedName name="пт">DATE(yil,oy,1)</definedName>
    <definedName name="пшднгшгн" localSheetId="0">TRUNC((oy-1)/3+1)</definedName>
    <definedName name="пшднгшгн">TRUNC((oy-1)/3+1)</definedName>
    <definedName name="р" localSheetId="0">#REF!</definedName>
    <definedName name="р">#REF!</definedName>
    <definedName name="р09210р">"$mat.$H$#ССЫЛ!"</definedName>
    <definedName name="р69210р">"$mat.$H$#ССЫЛ!"</definedName>
    <definedName name="район" localSheetId="0">{30,140,350,160,"",""}</definedName>
    <definedName name="район">{30,140,350,160,"",""}</definedName>
    <definedName name="рассмотрительная2" localSheetId="0">#REF!</definedName>
    <definedName name="рассмотрительная2">#REF!</definedName>
    <definedName name="РАСХ">0</definedName>
    <definedName name="Расход_2004_Лист3__2__Таблица" localSheetId="0">#REF!</definedName>
    <definedName name="Расход_2004_Лист3__2__Таблица">#REF!</definedName>
    <definedName name="Расход_2004_Лист3__2__Таблица1" localSheetId="0">#REF!</definedName>
    <definedName name="Расход_2004_Лист3__2__Таблица1">#REF!</definedName>
    <definedName name="Расход_2004_Лист3__2__Таблица2" localSheetId="0">#REF!,#REF!</definedName>
    <definedName name="Расход_2004_Лист3__2__Таблица2">#REF!,#REF!</definedName>
    <definedName name="расходы">#REF!</definedName>
    <definedName name="расчет" localSheetId="0">#REF!</definedName>
    <definedName name="расчет">#REF!</definedName>
    <definedName name="расчета">36465</definedName>
    <definedName name="Рахбарга" localSheetId="0">#REF!</definedName>
    <definedName name="Рахбарга">#REF!</definedName>
    <definedName name="ргорнгшнш" localSheetId="0">#REF!</definedName>
    <definedName name="ргорнгшнш">#REF!</definedName>
    <definedName name="ргро">#REF!</definedName>
    <definedName name="ре" localSheetId="0">#REF!</definedName>
    <definedName name="ре">#REF!</definedName>
    <definedName name="рег_1" localSheetId="0">#REF!</definedName>
    <definedName name="рег_1">#REF!</definedName>
    <definedName name="рег_2" localSheetId="0">#REF!</definedName>
    <definedName name="рег_2">#REF!</definedName>
    <definedName name="рег1" localSheetId="0">#REF!</definedName>
    <definedName name="рег1">#REF!</definedName>
    <definedName name="рег2">#N/A</definedName>
    <definedName name="режа" localSheetId="0">{30,140,350,160,"",""}</definedName>
    <definedName name="режа">{30,140,350,160,"",""}</definedName>
    <definedName name="РЕЗУЛТ">'[14]bx_abc4 (2)'!$F$17:$F$315</definedName>
    <definedName name="Рек" localSheetId="0">#REF!</definedName>
    <definedName name="Рек">#REF!</definedName>
    <definedName name="_xlnm.Recorder" localSheetId="0">#REF!</definedName>
    <definedName name="_xlnm.Recorder">#REF!</definedName>
    <definedName name="рес" localSheetId="0">TRUNC((oy-1)/3+1)</definedName>
    <definedName name="рес">TRUNC((oy-1)/3+1)</definedName>
    <definedName name="респ" localSheetId="0">TRUNC((oy-1)/3+1)</definedName>
    <definedName name="респ">TRUNC((oy-1)/3+1)</definedName>
    <definedName name="ресурскалар" localSheetId="0">#REF!</definedName>
    <definedName name="ресурскалар">#REF!</definedName>
    <definedName name="риски">#REF!</definedName>
    <definedName name="рл">#N/A</definedName>
    <definedName name="рлжлджролд" localSheetId="0">TRUNC((oy-1)/3+1)</definedName>
    <definedName name="рлжлджролд">TRUNC((oy-1)/3+1)</definedName>
    <definedName name="ро" localSheetId="0">#REF!</definedName>
    <definedName name="ро">#REF!</definedName>
    <definedName name="робюлюб" localSheetId="0">TRUNC((oy-1)/3+1)</definedName>
    <definedName name="робюлюб">TRUNC((oy-1)/3+1)</definedName>
    <definedName name="розжзщ" localSheetId="0">TRUNC((oy-1)/3+1)</definedName>
    <definedName name="розжзщ">TRUNC((oy-1)/3+1)</definedName>
    <definedName name="рол" localSheetId="0">#REF!</definedName>
    <definedName name="рол">#REF!</definedName>
    <definedName name="ролбрп" localSheetId="0">TRUNC((oy-1)/3+1)</definedName>
    <definedName name="ролбрп">TRUNC((oy-1)/3+1)</definedName>
    <definedName name="ролдгнш" localSheetId="0">TRUNC((oy-1)/3+1)</definedName>
    <definedName name="ролдгнш">TRUNC((oy-1)/3+1)</definedName>
    <definedName name="ролдорбд" localSheetId="0">TRUNC((oy-1)/3+1)</definedName>
    <definedName name="ролдорбд">TRUNC((oy-1)/3+1)</definedName>
    <definedName name="ролр" localSheetId="0">TRUNC((oy-1)/3+1)</definedName>
    <definedName name="ролр">TRUNC((oy-1)/3+1)</definedName>
    <definedName name="ронрг">#REF!</definedName>
    <definedName name="роол" localSheetId="0">#REF!</definedName>
    <definedName name="роол">#REF!</definedName>
    <definedName name="роопропроп" localSheetId="0">TRUNC((oy-1)/3+1)</definedName>
    <definedName name="роопропроп">TRUNC((oy-1)/3+1)</definedName>
    <definedName name="ропо" localSheetId="0">{30,140,350,160,"",""}</definedName>
    <definedName name="ропо">{30,140,350,160,"",""}</definedName>
    <definedName name="ропопролегл" localSheetId="0">TRUNC((oy-1)/3+1)</definedName>
    <definedName name="ропопролегл">TRUNC((oy-1)/3+1)</definedName>
    <definedName name="ропропро" localSheetId="0">TRUNC((oy-1)/3+1)</definedName>
    <definedName name="ропропро">TRUNC((oy-1)/3+1)</definedName>
    <definedName name="роро" localSheetId="0">#REF!</definedName>
    <definedName name="роро">#REF!</definedName>
    <definedName name="РОРПО" localSheetId="0">#REF!</definedName>
    <definedName name="РОРПО">#REF!</definedName>
    <definedName name="рорпрр" localSheetId="0">{30,140,350,160,"",""}</definedName>
    <definedName name="рорпрр">{30,140,350,160,"",""}</definedName>
    <definedName name="рошгргш" localSheetId="0">#REF!</definedName>
    <definedName name="рошгргш">#REF!</definedName>
    <definedName name="рпаврпаравравр" localSheetId="0">#REF!</definedName>
    <definedName name="рпаврпаравравр">#REF!</definedName>
    <definedName name="рпвпвлрпалоралнр" localSheetId="0">#REF!</definedName>
    <definedName name="рпвпвлрпалоралнр">#REF!</definedName>
    <definedName name="рподлоол" localSheetId="0">TRUNC((oy-1)/3+1)</definedName>
    <definedName name="рподлоол">TRUNC((oy-1)/3+1)</definedName>
    <definedName name="рполпролпол" localSheetId="0">#REF!</definedName>
    <definedName name="рполпролпол">#REF!</definedName>
    <definedName name="рпр" localSheetId="0">#REF!</definedName>
    <definedName name="рпр">#REF!</definedName>
    <definedName name="РПРПРРПР" localSheetId="0">#REF!</definedName>
    <definedName name="РПРПРРПР">#REF!</definedName>
    <definedName name="рпт" localSheetId="0">TRUNC((oy-1)/3+1)</definedName>
    <definedName name="рпт">TRUNC((oy-1)/3+1)</definedName>
    <definedName name="рр" localSheetId="0">#REF!</definedName>
    <definedName name="рр">#REF!</definedName>
    <definedName name="ррр" localSheetId="0">#REF!</definedName>
    <definedName name="ррр">#REF!</definedName>
    <definedName name="рррррр" localSheetId="0">[0]!дел/1000</definedName>
    <definedName name="рррррр">[0]!дел/1000</definedName>
    <definedName name="ррррррррррр" localSheetId="0">прилож3/1000</definedName>
    <definedName name="ррррррррррр">прилож3/1000</definedName>
    <definedName name="рфььук" localSheetId="0">дел/1000</definedName>
    <definedName name="рфььук">дел/1000</definedName>
    <definedName name="рыва" localSheetId="0">#REF!</definedName>
    <definedName name="рыва">#REF!</definedName>
    <definedName name="рывр" localSheetId="0">#REF!</definedName>
    <definedName name="рывр">#REF!</definedName>
    <definedName name="с" localSheetId="0">#REF!</definedName>
    <definedName name="с">#REF!</definedName>
    <definedName name="С29" localSheetId="0">#REF!</definedName>
    <definedName name="С29">#REF!</definedName>
    <definedName name="с519" localSheetId="0">#REF!</definedName>
    <definedName name="с519">#REF!</definedName>
    <definedName name="с52" localSheetId="0">#REF!</definedName>
    <definedName name="с52">#REF!</definedName>
    <definedName name="с53" localSheetId="0">#REF!</definedName>
    <definedName name="с53">#REF!</definedName>
    <definedName name="с86" localSheetId="0">#REF!</definedName>
    <definedName name="с86">#REF!</definedName>
    <definedName name="сам" localSheetId="0">{30,140,350,160,"",""}</definedName>
    <definedName name="сам">{30,140,350,160,"",""}</definedName>
    <definedName name="Самарканд" localSheetId="0">#REF!</definedName>
    <definedName name="Самарканд">#REF!</definedName>
    <definedName name="Санжар" localSheetId="0">{30,140,350,160,"",""}</definedName>
    <definedName name="Санжар">{30,140,350,160,"",""}</definedName>
    <definedName name="сатор" localSheetId="0">#REF!</definedName>
    <definedName name="сатор">#REF!</definedName>
    <definedName name="Св" localSheetId="0">дел/1000</definedName>
    <definedName name="Св">дел/1000</definedName>
    <definedName name="свод" localSheetId="0">#REF!,#REF!,#REF!</definedName>
    <definedName name="свод">#REF!,#REF!,#REF!</definedName>
    <definedName name="свод_кор" localSheetId="0">дел/1000</definedName>
    <definedName name="свод_кор">дел/1000</definedName>
    <definedName name="сводка" localSheetId="0">{30,140,350,160,"",""}</definedName>
    <definedName name="сводка">{30,140,350,160,"",""}</definedName>
    <definedName name="сводный" localSheetId="0">#REF!</definedName>
    <definedName name="сводный">#REF!</definedName>
    <definedName name="Сводпослед." localSheetId="0">#REF!</definedName>
    <definedName name="Сводпослед.">#REF!</definedName>
    <definedName name="свока" localSheetId="0">#REF!</definedName>
    <definedName name="свока">#REF!</definedName>
    <definedName name="сел" localSheetId="0">{30,140,350,160,"",""}</definedName>
    <definedName name="сел">{30,140,350,160,"",""}</definedName>
    <definedName name="Сельхоз">#N/A</definedName>
    <definedName name="сен" localSheetId="0">#REF!</definedName>
    <definedName name="сен">#REF!</definedName>
    <definedName name="Сирдарё" localSheetId="0">#REF!</definedName>
    <definedName name="Сирдарё">#REF!</definedName>
    <definedName name="см" localSheetId="0">TRUNC((oy-1)/3+1)</definedName>
    <definedName name="см">TRUNC((oy-1)/3+1)</definedName>
    <definedName name="смавввсмсм" localSheetId="0">{30,140,350,160,"",""}</definedName>
    <definedName name="смавввсмсм">{30,140,350,160,"",""}</definedName>
    <definedName name="СМЕТА" localSheetId="0">#REF!</definedName>
    <definedName name="СМЕТА">#REF!</definedName>
    <definedName name="смимими" localSheetId="0">{30,140,350,160,"",""}</definedName>
    <definedName name="смимими">{30,140,350,160,"",""}</definedName>
    <definedName name="снспрарао">#REF!</definedName>
    <definedName name="сопос" localSheetId="0">#REF!</definedName>
    <definedName name="сопос">#REF!</definedName>
    <definedName name="соьро" localSheetId="0">TRUNC((oy-1)/3+1)</definedName>
    <definedName name="соьро">TRUNC((oy-1)/3+1)</definedName>
    <definedName name="спн" localSheetId="0">#REF!</definedName>
    <definedName name="спн">#REF!</definedName>
    <definedName name="Спорт" localSheetId="0">#REF!</definedName>
    <definedName name="Спорт">#REF!</definedName>
    <definedName name="Спортлар" localSheetId="0">#REF!</definedName>
    <definedName name="Спортлар">#REF!</definedName>
    <definedName name="Срок" localSheetId="0">#REF!</definedName>
    <definedName name="Срок">#REF!</definedName>
    <definedName name="срочно">#N/A</definedName>
    <definedName name="срропар" localSheetId="0">TRUNC((oy-1)/3+1)</definedName>
    <definedName name="срропар">TRUNC((oy-1)/3+1)</definedName>
    <definedName name="Сртук_ДАгр">#N/A</definedName>
    <definedName name="ссмсмва" localSheetId="0">{30,140,350,160,"",""}</definedName>
    <definedName name="ссмсмва">{30,140,350,160,"",""}</definedName>
    <definedName name="ссмсчисисисим" localSheetId="0">{30,140,350,160,"",""}</definedName>
    <definedName name="ссмсчисисисим">{30,140,350,160,"",""}</definedName>
    <definedName name="ссс" localSheetId="0">#REF!</definedName>
    <definedName name="ссс">#REF!</definedName>
    <definedName name="сссс">[15]!_a1Z,[15]!_a2Z</definedName>
    <definedName name="ставка_05_2_1" localSheetId="0">#REF!</definedName>
    <definedName name="ставка_05_2_1">#REF!</definedName>
    <definedName name="ставка_05_2_10" localSheetId="0">#REF!</definedName>
    <definedName name="ставка_05_2_10">#REF!</definedName>
    <definedName name="ставка_05_2_2" localSheetId="0">#REF!</definedName>
    <definedName name="ставка_05_2_2">#REF!</definedName>
    <definedName name="ставка_05_2_3" localSheetId="0">#REF!</definedName>
    <definedName name="ставка_05_2_3">#REF!</definedName>
    <definedName name="ставка_05_2_4" localSheetId="0">#REF!</definedName>
    <definedName name="ставка_05_2_4">#REF!</definedName>
    <definedName name="ставка_05_2_5" localSheetId="0">#REF!</definedName>
    <definedName name="ставка_05_2_5">#REF!</definedName>
    <definedName name="ставка_05_2_6" localSheetId="0">#REF!</definedName>
    <definedName name="ставка_05_2_6">#REF!</definedName>
    <definedName name="ставка_05_2_7" localSheetId="0">#REF!</definedName>
    <definedName name="ставка_05_2_7">#REF!</definedName>
    <definedName name="ставка_05_2_8" localSheetId="0">#REF!</definedName>
    <definedName name="ставка_05_2_8">#REF!</definedName>
    <definedName name="ставка_05_2_9" localSheetId="0">#REF!</definedName>
    <definedName name="ставка_05_2_9">#REF!</definedName>
    <definedName name="ставка_05_3_1" localSheetId="0">#REF!</definedName>
    <definedName name="ставка_05_3_1">#REF!</definedName>
    <definedName name="ставка_05_3_10" localSheetId="0">#REF!</definedName>
    <definedName name="ставка_05_3_10">#REF!</definedName>
    <definedName name="ставка_05_3_2" localSheetId="0">#REF!</definedName>
    <definedName name="ставка_05_3_2">#REF!</definedName>
    <definedName name="ставка_05_3_3" localSheetId="0">#REF!</definedName>
    <definedName name="ставка_05_3_3">#REF!</definedName>
    <definedName name="ставка_05_3_4" localSheetId="0">#REF!</definedName>
    <definedName name="ставка_05_3_4">#REF!</definedName>
    <definedName name="ставка_05_3_5" localSheetId="0">#REF!</definedName>
    <definedName name="ставка_05_3_5">#REF!</definedName>
    <definedName name="ставка_05_3_6" localSheetId="0">#REF!</definedName>
    <definedName name="ставка_05_3_6">#REF!</definedName>
    <definedName name="ставка_05_3_7" localSheetId="0">#REF!</definedName>
    <definedName name="ставка_05_3_7">#REF!</definedName>
    <definedName name="ставка_05_3_8" localSheetId="0">#REF!</definedName>
    <definedName name="ставка_05_3_8">#REF!</definedName>
    <definedName name="ставка_05_3_9" localSheetId="0">#REF!</definedName>
    <definedName name="ставка_05_3_9">#REF!</definedName>
    <definedName name="ставка_06_2_1" localSheetId="0">#REF!</definedName>
    <definedName name="ставка_06_2_1">#REF!</definedName>
    <definedName name="ставка_06_2_10" localSheetId="0">#REF!</definedName>
    <definedName name="ставка_06_2_10">#REF!</definedName>
    <definedName name="ставка_06_2_2" localSheetId="0">#REF!</definedName>
    <definedName name="ставка_06_2_2">#REF!</definedName>
    <definedName name="ставка_06_2_3" localSheetId="0">#REF!</definedName>
    <definedName name="ставка_06_2_3">#REF!</definedName>
    <definedName name="ставка_06_2_4" localSheetId="0">#REF!</definedName>
    <definedName name="ставка_06_2_4">#REF!</definedName>
    <definedName name="ставка_06_2_5" localSheetId="0">#REF!</definedName>
    <definedName name="ставка_06_2_5">#REF!</definedName>
    <definedName name="ставка_06_2_6" localSheetId="0">#REF!</definedName>
    <definedName name="ставка_06_2_6">#REF!</definedName>
    <definedName name="ставка_06_2_7" localSheetId="0">#REF!</definedName>
    <definedName name="ставка_06_2_7">#REF!</definedName>
    <definedName name="ставка_06_2_8" localSheetId="0">#REF!</definedName>
    <definedName name="ставка_06_2_8">#REF!</definedName>
    <definedName name="ставка_06_2_9" localSheetId="0">#REF!</definedName>
    <definedName name="ставка_06_2_9">#REF!</definedName>
    <definedName name="ставка_06_3_1" localSheetId="0">#REF!</definedName>
    <definedName name="ставка_06_3_1">#REF!</definedName>
    <definedName name="ставка_06_3_10" localSheetId="0">#REF!</definedName>
    <definedName name="ставка_06_3_10">#REF!</definedName>
    <definedName name="ставка_06_3_2" localSheetId="0">#REF!</definedName>
    <definedName name="ставка_06_3_2">#REF!</definedName>
    <definedName name="ставка_06_3_3" localSheetId="0">#REF!</definedName>
    <definedName name="ставка_06_3_3">#REF!</definedName>
    <definedName name="ставка_06_3_4" localSheetId="0">#REF!</definedName>
    <definedName name="ставка_06_3_4">#REF!</definedName>
    <definedName name="ставка_06_3_5" localSheetId="0">#REF!</definedName>
    <definedName name="ставка_06_3_5">#REF!</definedName>
    <definedName name="ставка_06_3_6" localSheetId="0">#REF!</definedName>
    <definedName name="ставка_06_3_6">#REF!</definedName>
    <definedName name="ставка_06_3_7" localSheetId="0">#REF!</definedName>
    <definedName name="ставка_06_3_7">#REF!</definedName>
    <definedName name="ставка_06_3_8" localSheetId="0">#REF!</definedName>
    <definedName name="ставка_06_3_8">#REF!</definedName>
    <definedName name="ставка_06_3_9" localSheetId="0">#REF!</definedName>
    <definedName name="ставка_06_3_9">#REF!</definedName>
    <definedName name="ставка_07_2_1" localSheetId="0">#REF!</definedName>
    <definedName name="ставка_07_2_1">#REF!</definedName>
    <definedName name="ставка_07_2_10" localSheetId="0">#REF!</definedName>
    <definedName name="ставка_07_2_10">#REF!</definedName>
    <definedName name="ставка_07_2_2" localSheetId="0">#REF!</definedName>
    <definedName name="ставка_07_2_2">#REF!</definedName>
    <definedName name="ставка_07_2_3" localSheetId="0">#REF!</definedName>
    <definedName name="ставка_07_2_3">#REF!</definedName>
    <definedName name="ставка_07_2_4" localSheetId="0">#REF!</definedName>
    <definedName name="ставка_07_2_4">#REF!</definedName>
    <definedName name="ставка_07_2_5" localSheetId="0">#REF!</definedName>
    <definedName name="ставка_07_2_5">#REF!</definedName>
    <definedName name="ставка_07_2_6" localSheetId="0">#REF!</definedName>
    <definedName name="ставка_07_2_6">#REF!</definedName>
    <definedName name="ставка_07_2_7" localSheetId="0">#REF!</definedName>
    <definedName name="ставка_07_2_7">#REF!</definedName>
    <definedName name="ставка_07_2_8" localSheetId="0">#REF!</definedName>
    <definedName name="ставка_07_2_8">#REF!</definedName>
    <definedName name="ставка_07_2_9" localSheetId="0">#REF!</definedName>
    <definedName name="ставка_07_2_9">#REF!</definedName>
    <definedName name="ставка_07_3_1" localSheetId="0">#REF!</definedName>
    <definedName name="ставка_07_3_1">#REF!</definedName>
    <definedName name="ставка_07_3_10" localSheetId="0">#REF!</definedName>
    <definedName name="ставка_07_3_10">#REF!</definedName>
    <definedName name="ставка_07_3_2" localSheetId="0">#REF!</definedName>
    <definedName name="ставка_07_3_2">#REF!</definedName>
    <definedName name="ставка_07_3_3" localSheetId="0">#REF!</definedName>
    <definedName name="ставка_07_3_3">#REF!</definedName>
    <definedName name="ставка_07_3_4" localSheetId="0">#REF!</definedName>
    <definedName name="ставка_07_3_4">#REF!</definedName>
    <definedName name="ставка_07_3_5" localSheetId="0">#REF!</definedName>
    <definedName name="ставка_07_3_5">#REF!</definedName>
    <definedName name="ставка_07_3_6" localSheetId="0">#REF!</definedName>
    <definedName name="ставка_07_3_6">#REF!</definedName>
    <definedName name="ставка_07_3_7" localSheetId="0">#REF!</definedName>
    <definedName name="ставка_07_3_7">#REF!</definedName>
    <definedName name="ставка_07_3_8" localSheetId="0">#REF!</definedName>
    <definedName name="ставка_07_3_8">#REF!</definedName>
    <definedName name="ставка_07_3_9" localSheetId="0">#REF!</definedName>
    <definedName name="ставка_07_3_9">#REF!</definedName>
    <definedName name="сто" localSheetId="0">#REF!</definedName>
    <definedName name="сто">#REF!</definedName>
    <definedName name="сто1" localSheetId="0">#REF!</definedName>
    <definedName name="сто1">#REF!</definedName>
    <definedName name="стоимость">43508</definedName>
    <definedName name="СТР">[13]bx_abc4!$C$47:$F$135</definedName>
    <definedName name="страховка">#REF!</definedName>
    <definedName name="сув" localSheetId="0">{30,140,350,160,"",""}</definedName>
    <definedName name="сув">{30,140,350,160,"",""}</definedName>
    <definedName name="сугор" localSheetId="0">{30,140,350,160,"",""}</definedName>
    <definedName name="сугор">{30,140,350,160,"",""}</definedName>
    <definedName name="сугориш" localSheetId="0">{30,140,350,160,"",""}</definedName>
    <definedName name="сугориш">{30,140,350,160,"",""}</definedName>
    <definedName name="сўм" localSheetId="0">#REF!</definedName>
    <definedName name="сўм">#REF!</definedName>
    <definedName name="Сумм">#REF!</definedName>
    <definedName name="Сумма" localSheetId="0">#REF!</definedName>
    <definedName name="Сумма">#REF!</definedName>
    <definedName name="Сурхондарё" localSheetId="0">#REF!</definedName>
    <definedName name="Сурхондарё">#REF!</definedName>
    <definedName name="Сфакторы" localSheetId="0">TRUNC((oy-1)/3+1)</definedName>
    <definedName name="Сфакторы">TRUNC((oy-1)/3+1)</definedName>
    <definedName name="сФЙЧВФвчыфсч" localSheetId="0">{30,140,350,160,"",""}</definedName>
    <definedName name="сФЙЧВФвчыфсч">{30,140,350,160,"",""}</definedName>
    <definedName name="считас" localSheetId="0">TRUNC((oy-1)/3+1)</definedName>
    <definedName name="считас">TRUNC((oy-1)/3+1)</definedName>
    <definedName name="счмипсмти" localSheetId="0">{30,140,350,160,"",""}</definedName>
    <definedName name="счмипсмти">{30,140,350,160,"",""}</definedName>
    <definedName name="Сырье" localSheetId="0">#REF!</definedName>
    <definedName name="Сырье">#REF!</definedName>
    <definedName name="т" localSheetId="0">#REF!</definedName>
    <definedName name="т">#REF!</definedName>
    <definedName name="тара" localSheetId="0">{30,140,350,160,"",""}</definedName>
    <definedName name="тара">{30,140,350,160,"",""}</definedName>
    <definedName name="тахлил" localSheetId="0">{30,140,350,160,"",""}</definedName>
    <definedName name="тахлил">{30,140,350,160,"",""}</definedName>
    <definedName name="Ташкилий_чора_тадбирлар__номи_ва_ишлаб_чиўариладиганг_маҳсулот" localSheetId="0">#REF!</definedName>
    <definedName name="Ташкилий_чора_тадбирлар__номи_ва_ишлаб_чиўариладиганг_маҳсулот">#REF!</definedName>
    <definedName name="ТекПерес" localSheetId="0">#REF!</definedName>
    <definedName name="ТекПерес">#REF!</definedName>
    <definedName name="Термиз_шаҳри" localSheetId="0">#REF!</definedName>
    <definedName name="Термиз_шаҳри">#REF!</definedName>
    <definedName name="ТермоКузов35" localSheetId="0">#REF!</definedName>
    <definedName name="ТермоКузов35">#REF!</definedName>
    <definedName name="Территории" localSheetId="0" hidden="1">#REF!</definedName>
    <definedName name="Территории" hidden="1">#REF!</definedName>
    <definedName name="ти" localSheetId="0">{30,140,350,160,"",""}</definedName>
    <definedName name="ти">{30,140,350,160,"",""}</definedName>
    <definedName name="ТНВЭД" localSheetId="0">#REF!</definedName>
    <definedName name="ТНВЭД">#REF!</definedName>
    <definedName name="тов" localSheetId="0">#REF!</definedName>
    <definedName name="тов">#REF!</definedName>
    <definedName name="Товар" localSheetId="0">#REF!</definedName>
    <definedName name="Товар">#REF!</definedName>
    <definedName name="тога" localSheetId="0">#REF!</definedName>
    <definedName name="тога">#REF!</definedName>
    <definedName name="тоиотрил" localSheetId="0">#REF!</definedName>
    <definedName name="тоиотрил">#REF!</definedName>
    <definedName name="Тошкент" localSheetId="0">#REF!</definedName>
    <definedName name="Тошкент">#REF!</definedName>
    <definedName name="тп100">#REF!</definedName>
    <definedName name="тп160">#REF!</definedName>
    <definedName name="тп63">#REF!</definedName>
    <definedName name="тр225">#REF!</definedName>
    <definedName name="тргшмашоьвщкбе6555" localSheetId="0">#REF!</definedName>
    <definedName name="тргшмашоьвщкбе6555">#REF!</definedName>
    <definedName name="трматериал">#REF!</definedName>
    <definedName name="троборуд">#REF!</definedName>
    <definedName name="труд" localSheetId="0">#REF!</definedName>
    <definedName name="труд">#REF!</definedName>
    <definedName name="труд_6">#N/A</definedName>
    <definedName name="труд_7" localSheetId="0">#REF!</definedName>
    <definedName name="труд_7">#REF!</definedName>
    <definedName name="труд_9" localSheetId="0">#REF!</definedName>
    <definedName name="труд_9">#REF!</definedName>
    <definedName name="труды">#REF!</definedName>
    <definedName name="ТТТ" localSheetId="0">#REF!</definedName>
    <definedName name="ТТТ">#REF!</definedName>
    <definedName name="тттт" localSheetId="0">[0]!дел/1000</definedName>
    <definedName name="тттт">[0]!дел/1000</definedName>
    <definedName name="ТУЛОВ" localSheetId="0">#REF!</definedName>
    <definedName name="ТУЛОВ">#REF!</definedName>
    <definedName name="тушум." localSheetId="0">#REF!</definedName>
    <definedName name="тушум.">#REF!</definedName>
    <definedName name="тыс">{0,"тысячz";1,"тысячаz";2,"тысячиz";5,"тысячz"}</definedName>
    <definedName name="тьютьб" localSheetId="0">TRUNC((oy-1)/3+1)</definedName>
    <definedName name="тьютьб">TRUNC((oy-1)/3+1)</definedName>
    <definedName name="Ћ__ЂЃ_Ѓ_Џ_ОЂ__" localSheetId="0">#REF!</definedName>
    <definedName name="Ћ__ЂЃ_Ѓ_Џ_ОЂ__">#REF!</definedName>
    <definedName name="у" localSheetId="0">#REF!</definedName>
    <definedName name="у">#REF!</definedName>
    <definedName name="уаавцвы" localSheetId="0">#REF!</definedName>
    <definedName name="уаавцвы">#REF!</definedName>
    <definedName name="уапукпаа" localSheetId="0">{30,140,350,160,"",""}</definedName>
    <definedName name="уапукпаа">{30,140,350,160,"",""}</definedName>
    <definedName name="ув" localSheetId="0">#REF!</definedName>
    <definedName name="ув">#REF!</definedName>
    <definedName name="увраараси" localSheetId="0">#REF!</definedName>
    <definedName name="увраараси">#REF!</definedName>
    <definedName name="уВс" localSheetId="0">#REF!</definedName>
    <definedName name="уВс">#REF!</definedName>
    <definedName name="уеке" localSheetId="0">#REF!</definedName>
    <definedName name="уеке">#REF!</definedName>
    <definedName name="уекуегу" localSheetId="0">#REF!</definedName>
    <definedName name="уекуегу">#REF!</definedName>
    <definedName name="узи" localSheetId="0">{30,140,350,160,"",""}</definedName>
    <definedName name="узи">{30,140,350,160,"",""}</definedName>
    <definedName name="ук" localSheetId="0">#REF!</definedName>
    <definedName name="ук">#REF!</definedName>
    <definedName name="укгенг" localSheetId="0">TRUNC((oy-1)/3+1)</definedName>
    <definedName name="укгенг">TRUNC((oy-1)/3+1)</definedName>
    <definedName name="укеглоло" localSheetId="0">TRUNC((oy-1)/3+1)</definedName>
    <definedName name="укеглоло">TRUNC((oy-1)/3+1)</definedName>
    <definedName name="укегшнешлор" localSheetId="0">DATE(yil,oy,1)</definedName>
    <definedName name="укегшнешлор">DATE(yil,oy,1)</definedName>
    <definedName name="укенук" localSheetId="0">TRUNC((oy-1)/3+1)</definedName>
    <definedName name="укенук">TRUNC((oy-1)/3+1)</definedName>
    <definedName name="укнукнек" localSheetId="0">TRUNC((oy-1)/3+1)</definedName>
    <definedName name="укнукнек">TRUNC((oy-1)/3+1)</definedName>
    <definedName name="УКС">#N/A</definedName>
    <definedName name="укц" localSheetId="0">{30,140,350,160,"",""}</definedName>
    <definedName name="укц">{30,140,350,160,"",""}</definedName>
    <definedName name="укшгн" localSheetId="0">TRUNC((oy-1)/3+1)</definedName>
    <definedName name="укшгн">TRUNC((oy-1)/3+1)</definedName>
    <definedName name="улм" localSheetId="0">{30,140,350,160,"",""}</definedName>
    <definedName name="улм">{30,140,350,160,"",""}</definedName>
    <definedName name="улмас" localSheetId="0">{30,140,350,160,"",""}</definedName>
    <definedName name="улмас">{30,140,350,160,"",""}</definedName>
    <definedName name="улу" localSheetId="0">{30,140,350,160,"",""}</definedName>
    <definedName name="улу">{30,140,350,160,"",""}</definedName>
    <definedName name="Умарова456" localSheetId="0">#REF!</definedName>
    <definedName name="Умарова456">#REF!</definedName>
    <definedName name="ункшгол" localSheetId="0">TRUNC((oy-1)/3+1)</definedName>
    <definedName name="ункшгол">TRUNC((oy-1)/3+1)</definedName>
    <definedName name="УРГАНЧТУМАН" localSheetId="0">#REF!</definedName>
    <definedName name="УРГАНЧТУМАН">#REF!</definedName>
    <definedName name="УРГАНЧШАХАР" localSheetId="0">#REF!</definedName>
    <definedName name="УРГАНЧШАХАР">#REF!</definedName>
    <definedName name="уровень" localSheetId="0">#REF!</definedName>
    <definedName name="уровень">#REF!</definedName>
    <definedName name="утв2">#N/A</definedName>
    <definedName name="Уткир" localSheetId="0">{30,140,350,160,"",""}</definedName>
    <definedName name="Уткир">{30,140,350,160,"",""}</definedName>
    <definedName name="уу" localSheetId="0">#REF!</definedName>
    <definedName name="уу">#REF!</definedName>
    <definedName name="ууу" localSheetId="0">#REF!</definedName>
    <definedName name="ууу">#REF!</definedName>
    <definedName name="уууу" localSheetId="0">{30,140,350,160,"",""}</definedName>
    <definedName name="уууу">{30,140,350,160,"",""}</definedName>
    <definedName name="ууууу" localSheetId="0">[0]!дел/1000</definedName>
    <definedName name="ууууу">[0]!дел/1000</definedName>
    <definedName name="уц" localSheetId="0">{30,140,350,160,"",""}</definedName>
    <definedName name="уц">{30,140,350,160,"",""}</definedName>
    <definedName name="ф" localSheetId="0">#REF!</definedName>
    <definedName name="ф">#REF!</definedName>
    <definedName name="Ф1" localSheetId="0">#REF!</definedName>
    <definedName name="Ф1">#REF!</definedName>
    <definedName name="ф2">#N/A</definedName>
    <definedName name="ф3" localSheetId="0">#REF!</definedName>
    <definedName name="ф3">#REF!</definedName>
    <definedName name="ф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акторы" localSheetId="0">TRUNC((oy-1)/3+1)</definedName>
    <definedName name="Факторы">TRUNC((oy-1)/3+1)</definedName>
    <definedName name="Фаргона" localSheetId="0">#REF!</definedName>
    <definedName name="Фаргона">#REF!</definedName>
    <definedName name="фвыавп" localSheetId="0">{30,140,350,160,"",""}</definedName>
    <definedName name="фвыавп">{30,140,350,160,"",""}</definedName>
    <definedName name="февраль_фактор" localSheetId="0">TRUNC((oy-1)/3+1)</definedName>
    <definedName name="февраль_фактор">TRUNC((oy-1)/3+1)</definedName>
    <definedName name="ФЗСЖЧШ__ХЛЭЖШО" localSheetId="0">#REF!</definedName>
    <definedName name="ФЗСЖЧШ__ХЛЭЖШО">#REF!</definedName>
    <definedName name="физ" localSheetId="0">#REF!</definedName>
    <definedName name="физ">#REF!</definedName>
    <definedName name="физоб" localSheetId="0">#REF!</definedName>
    <definedName name="физоб">#REF!</definedName>
    <definedName name="фйфй" localSheetId="0">#REF!</definedName>
    <definedName name="фйфй">#REF!</definedName>
    <definedName name="фйфйф">#N/A</definedName>
    <definedName name="фқвап" localSheetId="0">#REF!</definedName>
    <definedName name="фқвап">#REF!</definedName>
    <definedName name="флт" localSheetId="0">{30,140,350,160,"",""}</definedName>
    <definedName name="флт">{30,140,350,160,"",""}</definedName>
    <definedName name="Формир" localSheetId="0">#REF!</definedName>
    <definedName name="Формир">#REF!</definedName>
    <definedName name="ффф" localSheetId="0">#REF!</definedName>
    <definedName name="ффф">#REF!</definedName>
    <definedName name="фффф" localSheetId="0">#REF!</definedName>
    <definedName name="фффф">#REF!</definedName>
    <definedName name="фффффф" localSheetId="0">#REF!</definedName>
    <definedName name="фффффф">#REF!</definedName>
    <definedName name="ффффффф" localSheetId="0">#REF!</definedName>
    <definedName name="ффффффф">#REF!</definedName>
    <definedName name="фффффффффффффф" localSheetId="0">#REF!</definedName>
    <definedName name="фффффффффффффф">#REF!</definedName>
    <definedName name="фы" localSheetId="0">#REF!</definedName>
    <definedName name="фы">#REF!</definedName>
    <definedName name="фы1" localSheetId="0">#REF!</definedName>
    <definedName name="фы1">#REF!</definedName>
    <definedName name="фыавыфа" localSheetId="0">{30,140,350,160,"",""}</definedName>
    <definedName name="фыавыфа">{30,140,350,160,"",""}</definedName>
    <definedName name="фывв" localSheetId="0">#REF!</definedName>
    <definedName name="фывв">#REF!</definedName>
    <definedName name="фывчыйывчйы" localSheetId="0">{30,140,350,160,"",""}</definedName>
    <definedName name="фывчыйывчйы">{30,140,350,160,"",""}</definedName>
    <definedName name="фыфы" localSheetId="0">#REF!</definedName>
    <definedName name="фыфы">#REF!</definedName>
    <definedName name="фыфывфы" localSheetId="0">#REF!</definedName>
    <definedName name="фыфывфы">#REF!</definedName>
    <definedName name="фыы" localSheetId="0">TRUNC((oy-1)/3+1)</definedName>
    <definedName name="фыы">TRUNC((oy-1)/3+1)</definedName>
    <definedName name="фяфчфчфч" localSheetId="0">{30,140,350,160,"",""}</definedName>
    <definedName name="фяфчфчфч">{30,140,350,160,"",""}</definedName>
    <definedName name="хж" localSheetId="0">#REF!</definedName>
    <definedName name="хж">#REF!</definedName>
    <definedName name="хз" localSheetId="0">#REF!</definedName>
    <definedName name="хз">#REF!</definedName>
    <definedName name="ХИВАТУМАН" localSheetId="0">#REF!</definedName>
    <definedName name="ХИВАТУМАН">#REF!</definedName>
    <definedName name="ХОНКАТУМАН" localSheetId="0">#REF!</definedName>
    <definedName name="ХОНКАТУМАН">#REF!</definedName>
    <definedName name="Хоразм" localSheetId="0">#REF!</definedName>
    <definedName name="Хоразм">#REF!</definedName>
    <definedName name="хр" localSheetId="0">#REF!</definedName>
    <definedName name="хр">#REF!</definedName>
    <definedName name="ххх" localSheetId="0">#REF!</definedName>
    <definedName name="ххх">#REF!</definedName>
    <definedName name="ххххххх" localSheetId="0">#REF!</definedName>
    <definedName name="ххххххх">#REF!</definedName>
    <definedName name="ҳҳҳ" localSheetId="0">#REF!</definedName>
    <definedName name="ҳҳҳ">#REF!</definedName>
    <definedName name="ц" localSheetId="0">#REF!</definedName>
    <definedName name="ц">#REF!</definedName>
    <definedName name="ц_вл" localSheetId="0">#REF!</definedName>
    <definedName name="ц_вл">#REF!</definedName>
    <definedName name="Цементация" localSheetId="0">#REF!</definedName>
    <definedName name="Цементация">#REF!</definedName>
    <definedName name="ЦенаЗакоытого" localSheetId="0">#REF!</definedName>
    <definedName name="ЦенаЗакоытого">#REF!</definedName>
    <definedName name="ЦенаЗакрытого" localSheetId="0">#REF!</definedName>
    <definedName name="ЦенаЗакрытого">#REF!</definedName>
    <definedName name="центр" localSheetId="0">#REF!</definedName>
    <definedName name="центр">#REF!</definedName>
    <definedName name="центр1" localSheetId="0">#REF!</definedName>
    <definedName name="центр1">#REF!</definedName>
    <definedName name="цй" localSheetId="0">{30,140,350,160,"",""}</definedName>
    <definedName name="цй">{30,140,350,160,"",""}</definedName>
    <definedName name="цйц" localSheetId="0">{30,140,350,160,"",""}</definedName>
    <definedName name="цйц">{30,140,350,160,"",""}</definedName>
    <definedName name="цс" localSheetId="0">#REF!</definedName>
    <definedName name="цс">#REF!</definedName>
    <definedName name="цувцывцы" localSheetId="0">#REF!</definedName>
    <definedName name="цувцывцы">#REF!</definedName>
    <definedName name="цук" localSheetId="0">TRUNC((oy-1)/3+1)</definedName>
    <definedName name="цук">TRUNC((oy-1)/3+1)</definedName>
    <definedName name="цук2" localSheetId="0">{30,140,350,160,"",""}</definedName>
    <definedName name="цук2">{30,140,350,160,"",""}</definedName>
    <definedName name="цукцкцк" localSheetId="0" hidden="1">#REF!</definedName>
    <definedName name="цукцкцк" hidden="1">#REF!</definedName>
    <definedName name="цц" localSheetId="0">#REF!</definedName>
    <definedName name="цц">#REF!</definedName>
    <definedName name="ццц" localSheetId="0">#REF!</definedName>
    <definedName name="ццц">#REF!</definedName>
    <definedName name="ЦЦЦЦ" localSheetId="0">TRUNC((oy-1)/3+1)</definedName>
    <definedName name="ЦЦЦЦ">TRUNC((oy-1)/3+1)</definedName>
    <definedName name="цццц23123" localSheetId="0">#REF!</definedName>
    <definedName name="цццц23123">#REF!</definedName>
    <definedName name="ч" localSheetId="0">#REF!</definedName>
    <definedName name="ч">#REF!</definedName>
    <definedName name="Чакирув" localSheetId="0">#REF!</definedName>
    <definedName name="Чакирув">#REF!</definedName>
    <definedName name="чапртва" localSheetId="0">TRUNC((oy-1)/3+1)</definedName>
    <definedName name="чапртва">TRUNC((oy-1)/3+1)</definedName>
    <definedName name="чаптрпи" localSheetId="0">TRUNC((oy-1)/3+1)</definedName>
    <definedName name="чаптрпи">TRUNC((oy-1)/3+1)</definedName>
    <definedName name="чаптсмит" localSheetId="0">TRUNC((oy-1)/3+1)</definedName>
    <definedName name="чаптсмит">TRUNC((oy-1)/3+1)</definedName>
    <definedName name="чвртит" localSheetId="0">TRUNC((oy-1)/3+1)</definedName>
    <definedName name="чвртит">TRUNC((oy-1)/3+1)</definedName>
    <definedName name="ЧЕЛ_ЧАС">#REF!</definedName>
    <definedName name="ЧЕЛ_ЧАС_1">#REF!+#REF!</definedName>
    <definedName name="чл" localSheetId="0">#REF!</definedName>
    <definedName name="чл">#REF!</definedName>
    <definedName name="чмсмичтмит" localSheetId="0">{30,140,350,160,"",""}</definedName>
    <definedName name="чмсмичтмит">{30,140,350,160,"",""}</definedName>
    <definedName name="чпткал">#REF!</definedName>
    <definedName name="чрипаорп" localSheetId="0">TRUNC((oy-1)/3+1)</definedName>
    <definedName name="чрипаорп">TRUNC((oy-1)/3+1)</definedName>
    <definedName name="чс" localSheetId="0">{30,140,350,160,"",""}</definedName>
    <definedName name="чс">{30,140,350,160,"",""}</definedName>
    <definedName name="чсм" localSheetId="0">{30,140,350,160,"",""}</definedName>
    <definedName name="чсм">{30,140,350,160,"",""}</definedName>
    <definedName name="чсчсчсчсч" localSheetId="0">#REF!</definedName>
    <definedName name="чсчсчсчсч">#REF!</definedName>
    <definedName name="чукур" localSheetId="0">{30,140,350,160,"",""}</definedName>
    <definedName name="чукур">{30,140,350,160,"",""}</definedName>
    <definedName name="чч" localSheetId="0">#REF!</definedName>
    <definedName name="чч">#REF!</definedName>
    <definedName name="ччч" localSheetId="0">#REF!</definedName>
    <definedName name="ччч">#REF!</definedName>
    <definedName name="ш" localSheetId="0">{30,140,350,160,"",""}</definedName>
    <definedName name="ш">{30,140,350,160,"",""}</definedName>
    <definedName name="ш.ж._счетчик__сиз" localSheetId="0">#REF!</definedName>
    <definedName name="ш.ж._счетчик__сиз">#REF!</definedName>
    <definedName name="шарбат" localSheetId="0">{30,140,350,160,"",""}</definedName>
    <definedName name="шарбат">{30,140,350,160,"",""}</definedName>
    <definedName name="Шахар" localSheetId="0">#REF!</definedName>
    <definedName name="Шахар">#REF!</definedName>
    <definedName name="шгн" localSheetId="0">{30,140,350,160,"",""}</definedName>
    <definedName name="шгн">{30,140,350,160,"",""}</definedName>
    <definedName name="шгщдшгдрол" localSheetId="0">DATE(yil,oy,1)</definedName>
    <definedName name="шгщдшгдрол">DATE(yil,oy,1)</definedName>
    <definedName name="шддлл" localSheetId="0">TRUNC((oy-1)/3+1)</definedName>
    <definedName name="шддлл">TRUNC((oy-1)/3+1)</definedName>
    <definedName name="шж" localSheetId="0">#REF!</definedName>
    <definedName name="шж">#REF!</definedName>
    <definedName name="Шкаф" localSheetId="0">#REF!</definedName>
    <definedName name="Шкаф">#REF!</definedName>
    <definedName name="Шкафы">#REF!</definedName>
    <definedName name="школа" localSheetId="0">#REF!</definedName>
    <definedName name="школа">#REF!</definedName>
    <definedName name="шо" localSheetId="0">#REF!</definedName>
    <definedName name="шо">#REF!</definedName>
    <definedName name="шур" localSheetId="0">{30,140,350,160,"",""}</definedName>
    <definedName name="шур">{30,140,350,160,"",""}</definedName>
    <definedName name="шурик" localSheetId="0">#REF!</definedName>
    <definedName name="шурик">#REF!</definedName>
    <definedName name="шухрат" localSheetId="0">#REF!</definedName>
    <definedName name="шухрат">#REF!</definedName>
    <definedName name="шщдшгдж" localSheetId="0">DATE(yil,oy,1)</definedName>
    <definedName name="шщдшгдж">DATE(yil,oy,1)</definedName>
    <definedName name="щ" localSheetId="0">#REF!</definedName>
    <definedName name="щ">#REF!</definedName>
    <definedName name="щгшзжролгша" localSheetId="0">DATE(yil,oy,1)</definedName>
    <definedName name="щгшзжролгша">DATE(yil,oy,1)</definedName>
    <definedName name="щд" localSheetId="0">#REF!</definedName>
    <definedName name="щд">#REF!</definedName>
    <definedName name="щзш" localSheetId="0">#REF!</definedName>
    <definedName name="щзш">#REF!</definedName>
    <definedName name="ЩШО23ЖШГЩЗ3" localSheetId="0">#REF!</definedName>
    <definedName name="ЩШО23ЖШГЩЗ3">#REF!</definedName>
    <definedName name="щщщщ" localSheetId="0">#REF!</definedName>
    <definedName name="щщщщ">#REF!</definedName>
    <definedName name="ъ" localSheetId="0">#REF!</definedName>
    <definedName name="ъ">#REF!</definedName>
    <definedName name="Ы" localSheetId="0">#REF!</definedName>
    <definedName name="Ы">#REF!</definedName>
    <definedName name="ыанено" localSheetId="0">TRUNC((oy-1)/3+1)</definedName>
    <definedName name="ыанено">TRUNC((oy-1)/3+1)</definedName>
    <definedName name="ыв" localSheetId="0">{30,140,350,160,"",""}</definedName>
    <definedName name="ыв">{30,140,350,160,"",""}</definedName>
    <definedName name="ыва" localSheetId="0">{30,140,350,160,"",""}</definedName>
    <definedName name="ыва">{30,140,350,160,"",""}</definedName>
    <definedName name="ывавы" localSheetId="0">#REF!</definedName>
    <definedName name="ывавы">#REF!</definedName>
    <definedName name="ывап" localSheetId="0">#REF!</definedName>
    <definedName name="ывап">#REF!</definedName>
    <definedName name="ывапролд" localSheetId="0">#REF!</definedName>
    <definedName name="ывапролд">#REF!</definedName>
    <definedName name="ывкпирц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ывпрпар" localSheetId="0">DATE(yil,oy,1)</definedName>
    <definedName name="ывпрпар">DATE(yil,oy,1)</definedName>
    <definedName name="ывсвапть" localSheetId="0">{30,140,350,160,"",""}</definedName>
    <definedName name="ывсвапть">{30,140,350,160,"",""}</definedName>
    <definedName name="ывы" localSheetId="0">#REF!</definedName>
    <definedName name="ывы">#REF!</definedName>
    <definedName name="ывывавававав" localSheetId="0">#REF!</definedName>
    <definedName name="ывывавававав">#REF!</definedName>
    <definedName name="ыеугнеоен" localSheetId="0">DATE(yil,oy,1)</definedName>
    <definedName name="ыеугнеоен">DATE(yil,oy,1)</definedName>
    <definedName name="ыр" localSheetId="0">#REF!</definedName>
    <definedName name="ыр">#REF!</definedName>
    <definedName name="ЫСЫСЫС" localSheetId="0">{30,140,350,160,"",""}</definedName>
    <definedName name="ЫСЫСЫС">{30,140,350,160,"",""}</definedName>
    <definedName name="ыфв" localSheetId="0">{30,140,350,160,"",""}</definedName>
    <definedName name="ыфв">{30,140,350,160,"",""}</definedName>
    <definedName name="ыцвуц" localSheetId="0">#REF!</definedName>
    <definedName name="ыцвуц">#REF!</definedName>
    <definedName name="ыы" localSheetId="0">#REF!</definedName>
    <definedName name="ыы">#REF!</definedName>
    <definedName name="ыыы" localSheetId="0">#REF!</definedName>
    <definedName name="ыыы">#REF!</definedName>
    <definedName name="ЫЫЫЫ" localSheetId="0">#REF!</definedName>
    <definedName name="ЫЫЫЫ">#REF!</definedName>
    <definedName name="ь" localSheetId="0">#REF!</definedName>
    <definedName name="ь">#REF!</definedName>
    <definedName name="ьд" localSheetId="0">#REF!</definedName>
    <definedName name="ьд">#REF!</definedName>
    <definedName name="э" localSheetId="0">#REF!</definedName>
    <definedName name="э">#REF!</definedName>
    <definedName name="экс" localSheetId="0">TRUNC((oy-1)/3+1)</definedName>
    <definedName name="экс">TRUNC((oy-1)/3+1)</definedName>
    <definedName name="экспертиза">#REF!</definedName>
    <definedName name="экспертиза_100">#REF!</definedName>
    <definedName name="экспор" localSheetId="0">TRUNC((oy-1)/3+1)</definedName>
    <definedName name="экспор">TRUNC((oy-1)/3+1)</definedName>
    <definedName name="экспорт" localSheetId="0">TRUNC((oy-1)/3+1)</definedName>
    <definedName name="экспорт">TRUNC((oy-1)/3+1)</definedName>
    <definedName name="Электр" localSheetId="0">#REF!</definedName>
    <definedName name="Электр">#REF!</definedName>
    <definedName name="Этап1" localSheetId="0">#REF!</definedName>
    <definedName name="Этап1">#REF!</definedName>
    <definedName name="ЭХА" localSheetId="0">#REF!</definedName>
    <definedName name="ЭХА">#REF!</definedName>
    <definedName name="эээ">'[17]4707 Ф11'!$A$5:$P$1899</definedName>
    <definedName name="ээээээ" localSheetId="0" hidden="1">#REF!</definedName>
    <definedName name="ээээээ" hidden="1">#REF!</definedName>
    <definedName name="ю" localSheetId="0">#REF!</definedName>
    <definedName name="ю">#REF!</definedName>
    <definedName name="юб" localSheetId="0">#REF!</definedName>
    <definedName name="юб">#REF!</definedName>
    <definedName name="юбк" localSheetId="0">#REF!</definedName>
    <definedName name="юбк">#REF!</definedName>
    <definedName name="юмшатиш" localSheetId="0">{30,140,350,160,"",""}</definedName>
    <definedName name="юмшатиш">{30,140,350,160,"",""}</definedName>
    <definedName name="юмшок" localSheetId="0">{30,140,350,160,"",""}</definedName>
    <definedName name="юмшок">{30,140,350,160,"",""}</definedName>
    <definedName name="юод" localSheetId="0">{30,140,350,160,"",""}</definedName>
    <definedName name="юод">{30,140,350,160,"",""}</definedName>
    <definedName name="юю" localSheetId="0">#REF!</definedName>
    <definedName name="юю">#REF!</definedName>
    <definedName name="я" localSheetId="0">#REF!</definedName>
    <definedName name="я">#REF!</definedName>
    <definedName name="я.и.у.жадвал" localSheetId="0">#REF!</definedName>
    <definedName name="я.и.у.жадвал">#REF!</definedName>
    <definedName name="явчақвақвақва" localSheetId="0">#REF!</definedName>
    <definedName name="явчақвақвақва">#REF!</definedName>
    <definedName name="ягана" localSheetId="0">{30,140,350,160,"",""}</definedName>
    <definedName name="ягана">{30,140,350,160,"",""}</definedName>
    <definedName name="январапрель" localSheetId="0">#REF!</definedName>
    <definedName name="январапрель">#REF!</definedName>
    <definedName name="янги" localSheetId="0">{30,140,350,160,"",""}</definedName>
    <definedName name="янги">{30,140,350,160,"",""}</definedName>
    <definedName name="янгиааа" localSheetId="0">{30,140,350,160,"",""}</definedName>
    <definedName name="янгиааа">{30,140,350,160,"",""}</definedName>
    <definedName name="янгиаааа" localSheetId="0">{30,140,350,160,"",""}</definedName>
    <definedName name="янгиаааа">{30,140,350,160,"",""}</definedName>
    <definedName name="ЯНГИАРИКТУМАН" localSheetId="0">#REF!</definedName>
    <definedName name="ЯНГИАРИКТУМАН">#REF!</definedName>
    <definedName name="ЯНГИБОЗОРТУМАН" localSheetId="0">#REF!</definedName>
    <definedName name="ЯНГИБОЗОРТУМАН">#REF!</definedName>
    <definedName name="янгилар" localSheetId="0">#REF!</definedName>
    <definedName name="янгилар">#REF!</definedName>
    <definedName name="яни" localSheetId="0">#REF!</definedName>
    <definedName name="яни">#REF!</definedName>
    <definedName name="ячфячфф" localSheetId="0">{30,140,350,160,"",""}</definedName>
    <definedName name="ячфячфф">{30,140,350,160,"",""}</definedName>
    <definedName name="яяя">#N/A</definedName>
    <definedName name="가격" localSheetId="0">#REF!</definedName>
    <definedName name="가격">#REF!</definedName>
    <definedName name="개발차종">#N/A</definedName>
    <definedName name="경영계획" localSheetId="0">#REF!</definedName>
    <definedName name="경영계획">#REF!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조조정계획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권">#N/A</definedName>
    <definedName name="권종원">#N/A</definedName>
    <definedName name="김" localSheetId="0">#REF!</definedName>
    <definedName name="김">#REF!</definedName>
    <definedName name="김세일">#N/A</definedName>
    <definedName name="김일">#N/A</definedName>
    <definedName name="ㄴㄴㄴ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단가" hidden="1">{#N/A,#N/A,FALSE,"BODY"}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병수3" hidden="1">{#N/A,#N/A,FALSE,"BODY"}</definedName>
    <definedName name="부채현황">#N/A</definedName>
    <definedName name="비교2" localSheetId="0">#REF!</definedName>
    <definedName name="비교2">#REF!</definedName>
    <definedName name="사업환경" hidden="1">{#N/A,#N/A,FALSE,"BODY"}</definedName>
    <definedName name="새일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생산능력" localSheetId="0">#REF!</definedName>
    <definedName name="생산능력">#REF!</definedName>
    <definedName name="성명" localSheetId="0">#REF!</definedName>
    <definedName name="성명">#REF!</definedName>
    <definedName name="세일">#N/A</definedName>
    <definedName name="손익" hidden="1">{#N/A,#N/A,FALSE,"BODY"}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설투자">#N/A</definedName>
    <definedName name="시설투자2">#N/A</definedName>
    <definedName name="시장" localSheetId="0">#REF!</definedName>
    <definedName name="시장">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ㅇㅇ" localSheetId="0">#REF!</definedName>
    <definedName name="ㅇㅇㅇ">#REF!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원가계획" hidden="1">{#N/A,#N/A,FALSE,"BODY"}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천년비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인쇄제목" localSheetId="0">#REF!</definedName>
    <definedName name="인쇄제목">#REF!</definedName>
    <definedName name="일">#N/A</definedName>
    <definedName name="일정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입범석" localSheetId="0">#REF!</definedName>
    <definedName name="입범석">#REF!</definedName>
    <definedName name="재료비" hidden="1">{#N/A,#N/A,FALSE,"BODY"}</definedName>
    <definedName name="전장su" localSheetId="0">#REF!</definedName>
    <definedName name="전장su">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종원">#N/A</definedName>
    <definedName name="차종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차" hidden="1">{#N/A,#N/A,TRUE,"일정"}</definedName>
    <definedName name="차체2" localSheetId="0">#REF!</definedName>
    <definedName name="차체2">#REF!</definedName>
    <definedName name="초ㅐ" localSheetId="0" hidden="1">{"'Monthly 1997'!$A$3:$S$89"}</definedName>
    <definedName name="초ㅐ" hidden="1">{"'Monthly 1997'!$A$3:$S$89"}</definedName>
    <definedName name="커버">#N/A</definedName>
    <definedName name="템플리트모듈1" localSheetId="0">[0]!BlankMacro1</definedName>
    <definedName name="템플리트모듈1">[0]!BlankMacro1</definedName>
    <definedName name="템플리트모듈2" localSheetId="0">[0]!BlankMacro1</definedName>
    <definedName name="템플리트모듈2">[0]!BlankMacro1</definedName>
    <definedName name="템플리트모듈3" localSheetId="0">[0]!BlankMacro1</definedName>
    <definedName name="템플리트모듈3">[0]!BlankMacro1</definedName>
    <definedName name="템플리트모듈4" localSheetId="0">[0]!BlankMacro1</definedName>
    <definedName name="템플리트모듈4">[0]!BlankMacro1</definedName>
    <definedName name="템플리트모듈5" localSheetId="0">[0]!BlankMacro1</definedName>
    <definedName name="템플리트모듈5">[0]!BlankMacro1</definedName>
    <definedName name="템플리트모듈6" localSheetId="0">[0]!BlankMacro1</definedName>
    <definedName name="템플리트모듈6">[0]!BlankMacro1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품목" localSheetId="0">#REF!</definedName>
    <definedName name="품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X6" i="1"/>
  <c r="L11" i="1" l="1"/>
  <c r="H11" i="1"/>
  <c r="B17" i="1"/>
  <c r="F6" i="1" l="1"/>
  <c r="U11" i="1" l="1"/>
  <c r="W11" i="1" s="1"/>
  <c r="AB12" i="1" l="1"/>
  <c r="AA12" i="1"/>
  <c r="Z7" i="1"/>
  <c r="Y7" i="1"/>
  <c r="AC7" i="1" l="1"/>
  <c r="AB7" i="1"/>
  <c r="U7" i="1" l="1"/>
  <c r="U8" i="1"/>
  <c r="U9" i="1"/>
  <c r="U10" i="1"/>
  <c r="U12" i="1"/>
  <c r="U13" i="1"/>
  <c r="U14" i="1"/>
  <c r="U15" i="1"/>
  <c r="U6" i="1"/>
  <c r="H7" i="1"/>
  <c r="H8" i="1"/>
  <c r="H9" i="1"/>
  <c r="H10" i="1"/>
  <c r="H12" i="1"/>
  <c r="H13" i="1"/>
  <c r="H14" i="1"/>
  <c r="H15" i="1"/>
  <c r="H6" i="1"/>
  <c r="L7" i="1"/>
  <c r="L8" i="1"/>
  <c r="L9" i="1"/>
  <c r="L10" i="1"/>
  <c r="L12" i="1"/>
  <c r="L13" i="1"/>
  <c r="L14" i="1"/>
  <c r="L15" i="1"/>
  <c r="L6" i="1"/>
  <c r="K16" i="1"/>
  <c r="W6" i="1" l="1"/>
  <c r="W14" i="1"/>
  <c r="X14" i="1" s="1"/>
  <c r="W9" i="1"/>
  <c r="X9" i="1" s="1"/>
  <c r="W12" i="1"/>
  <c r="X12" i="1" s="1"/>
  <c r="W13" i="1"/>
  <c r="X13" i="1" s="1"/>
  <c r="W8" i="1"/>
  <c r="X8" i="1" s="1"/>
  <c r="W15" i="1"/>
  <c r="X15" i="1" s="1"/>
  <c r="W10" i="1"/>
  <c r="X10" i="1" s="1"/>
  <c r="W7" i="1"/>
  <c r="X7" i="1" s="1"/>
  <c r="J16" i="1"/>
  <c r="F16" i="1"/>
  <c r="G16" i="1"/>
  <c r="N16" i="1"/>
  <c r="O16" i="1"/>
  <c r="P16" i="1"/>
  <c r="Q16" i="1"/>
  <c r="R16" i="1"/>
  <c r="S16" i="1"/>
  <c r="T16" i="1"/>
  <c r="E16" i="1"/>
  <c r="U16" i="1" l="1"/>
  <c r="H16" i="1"/>
  <c r="L16" i="1"/>
  <c r="L17" i="1" s="1"/>
  <c r="W16" i="1" l="1"/>
  <c r="X16" i="1" s="1"/>
  <c r="B46" i="1"/>
  <c r="B47" i="1" s="1"/>
</calcChain>
</file>

<file path=xl/sharedStrings.xml><?xml version="1.0" encoding="utf-8"?>
<sst xmlns="http://schemas.openxmlformats.org/spreadsheetml/2006/main" count="52" uniqueCount="43">
  <si>
    <t>№</t>
  </si>
  <si>
    <t>Наименование работ</t>
  </si>
  <si>
    <t>Ед. изм</t>
  </si>
  <si>
    <t>Аванкамера.</t>
  </si>
  <si>
    <t>сум</t>
  </si>
  <si>
    <t>Линия 110кВ</t>
  </si>
  <si>
    <t>Всего к оплату:</t>
  </si>
  <si>
    <t>План за I-полугодие</t>
  </si>
  <si>
    <t>Выполнено за январь-май</t>
  </si>
  <si>
    <t>Всего к оплате</t>
  </si>
  <si>
    <t>Октябрь</t>
  </si>
  <si>
    <t>Здание станции</t>
  </si>
  <si>
    <t>Напорный бассейн</t>
  </si>
  <si>
    <t>Сентябрь</t>
  </si>
  <si>
    <t>Отводящий канал</t>
  </si>
  <si>
    <t>Август</t>
  </si>
  <si>
    <t>Подводящий канал</t>
  </si>
  <si>
    <t>Селопропускное сооружение.Сай Зарчоб</t>
  </si>
  <si>
    <t>Июль</t>
  </si>
  <si>
    <t>Турбинный водовод</t>
  </si>
  <si>
    <t>Май - Июнь</t>
  </si>
  <si>
    <t>Март - Апрель</t>
  </si>
  <si>
    <t>Январь-Февраль</t>
  </si>
  <si>
    <t>Февраль</t>
  </si>
  <si>
    <t>Перегораживающее сооружение</t>
  </si>
  <si>
    <t>Март</t>
  </si>
  <si>
    <t>Июнь</t>
  </si>
  <si>
    <t>Апрель</t>
  </si>
  <si>
    <t>Декабрь</t>
  </si>
  <si>
    <t>Итого 2023 г</t>
  </si>
  <si>
    <t>Итого 2022 г</t>
  </si>
  <si>
    <t>Итого 2024 г</t>
  </si>
  <si>
    <t>Всего по факту</t>
  </si>
  <si>
    <t>Всего по ТЭО</t>
  </si>
  <si>
    <t>Разница</t>
  </si>
  <si>
    <t>Бетон</t>
  </si>
  <si>
    <t>Арматура</t>
  </si>
  <si>
    <t>БВР</t>
  </si>
  <si>
    <t>Насып</t>
  </si>
  <si>
    <t>Выемка</t>
  </si>
  <si>
    <t xml:space="preserve"> Монтаж механического оборудования</t>
  </si>
  <si>
    <r>
      <rPr>
        <b/>
        <sz val="26"/>
        <rFont val="Times New Roman"/>
        <family val="1"/>
        <charset val="204"/>
      </rPr>
      <t>по объекту:</t>
    </r>
    <r>
      <rPr>
        <sz val="26"/>
        <rFont val="Times New Roman"/>
        <family val="1"/>
        <charset val="204"/>
      </rPr>
      <t xml:space="preserve"> "Строительство Зарчобских МГЭС на р. Туполанг в Сурхандарьинской области "</t>
    </r>
  </si>
  <si>
    <t>НАКОПИТЕЛЬНАЯ ВЕДЕМОСТЬ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</si>
</sst>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\ _₽_-;\-* #,##0\ _₽_-;_-* &quot;-&quot;??\ _₽_-;_-@_-"/>
    <numFmt numFmtId="166" formatCode="_-* #,##0.000\ _₽_-;\-* #,##0.000\ _₽_-;_-* &quot;-&quot;??\ _₽_-;_-@_-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  <charset val="204"/>
    </font>
    <font>
      <b/>
      <sz val="22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3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2" applyFont="1" applyAlignment="1">
      <alignment horizontal="center" vertical="center" wrapText="1"/>
    </xf>
    <xf numFmtId="0" fontId="7" fillId="2" borderId="0" xfId="2" applyFont="1" applyFill="1" applyAlignment="1">
      <alignment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vertical="center" wrapText="1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vertical="center" wrapText="1"/>
    </xf>
    <xf numFmtId="3" fontId="9" fillId="3" borderId="0" xfId="2" applyNumberFormat="1" applyFont="1" applyFill="1" applyAlignment="1">
      <alignment horizontal="center" vertical="center"/>
    </xf>
    <xf numFmtId="3" fontId="6" fillId="3" borderId="0" xfId="2" applyNumberFormat="1" applyFont="1" applyFill="1" applyAlignment="1">
      <alignment vertical="center"/>
    </xf>
    <xf numFmtId="0" fontId="6" fillId="0" borderId="0" xfId="2" applyFont="1" applyAlignment="1">
      <alignment vertical="center"/>
    </xf>
    <xf numFmtId="3" fontId="7" fillId="3" borderId="0" xfId="2" applyNumberFormat="1" applyFont="1" applyFill="1" applyAlignment="1">
      <alignment vertical="center"/>
    </xf>
    <xf numFmtId="0" fontId="5" fillId="0" borderId="0" xfId="2" applyFont="1" applyAlignment="1">
      <alignment horizontal="center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vertical="center"/>
    </xf>
    <xf numFmtId="3" fontId="3" fillId="0" borderId="0" xfId="2" applyNumberFormat="1" applyFont="1" applyAlignment="1">
      <alignment horizontal="right" vertical="center"/>
    </xf>
    <xf numFmtId="3" fontId="4" fillId="0" borderId="0" xfId="2" applyNumberFormat="1" applyFont="1" applyAlignment="1">
      <alignment vertical="center"/>
    </xf>
    <xf numFmtId="3" fontId="3" fillId="0" borderId="0" xfId="2" applyNumberFormat="1" applyFont="1" applyAlignment="1">
      <alignment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vertical="center"/>
    </xf>
    <xf numFmtId="3" fontId="5" fillId="0" borderId="0" xfId="2" applyNumberFormat="1" applyFont="1" applyAlignment="1">
      <alignment vertical="center"/>
    </xf>
    <xf numFmtId="0" fontId="5" fillId="0" borderId="0" xfId="2" applyFont="1" applyBorder="1" applyAlignment="1">
      <alignment vertical="center"/>
    </xf>
    <xf numFmtId="165" fontId="4" fillId="2" borderId="3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vertical="center"/>
    </xf>
    <xf numFmtId="0" fontId="3" fillId="2" borderId="5" xfId="2" applyFont="1" applyFill="1" applyBorder="1" applyAlignment="1">
      <alignment horizontal="center" vertical="center"/>
    </xf>
    <xf numFmtId="165" fontId="3" fillId="2" borderId="5" xfId="2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vertical="center" wrapText="1"/>
    </xf>
    <xf numFmtId="0" fontId="2" fillId="0" borderId="11" xfId="2" applyFont="1" applyBorder="1" applyAlignment="1">
      <alignment vertical="center" wrapText="1"/>
    </xf>
    <xf numFmtId="0" fontId="3" fillId="0" borderId="15" xfId="2" applyFont="1" applyBorder="1" applyAlignment="1">
      <alignment horizontal="center" vertical="center" wrapText="1"/>
    </xf>
    <xf numFmtId="165" fontId="3" fillId="2" borderId="15" xfId="1" applyNumberFormat="1" applyFont="1" applyFill="1" applyBorder="1" applyAlignment="1">
      <alignment vertical="center"/>
    </xf>
    <xf numFmtId="165" fontId="3" fillId="2" borderId="16" xfId="1" applyNumberFormat="1" applyFont="1" applyFill="1" applyBorder="1" applyAlignment="1">
      <alignment vertical="center"/>
    </xf>
    <xf numFmtId="0" fontId="4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 wrapText="1"/>
    </xf>
    <xf numFmtId="0" fontId="7" fillId="2" borderId="3" xfId="2" applyFont="1" applyFill="1" applyBorder="1" applyAlignment="1">
      <alignment vertical="center"/>
    </xf>
    <xf numFmtId="0" fontId="6" fillId="0" borderId="15" xfId="2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0" fontId="3" fillId="0" borderId="3" xfId="2" applyFont="1" applyBorder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10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2" xfId="2" applyFont="1" applyFill="1" applyBorder="1" applyAlignment="1">
      <alignment horizontal="center" vertical="center" wrapText="1"/>
    </xf>
    <xf numFmtId="0" fontId="2" fillId="4" borderId="10" xfId="2" applyFont="1" applyFill="1" applyBorder="1" applyAlignment="1">
      <alignment horizontal="center" vertical="center" wrapText="1"/>
    </xf>
    <xf numFmtId="0" fontId="2" fillId="4" borderId="9" xfId="2" applyFont="1" applyFill="1" applyBorder="1" applyAlignment="1">
      <alignment horizontal="center" vertical="center" wrapText="1"/>
    </xf>
    <xf numFmtId="0" fontId="2" fillId="4" borderId="12" xfId="2" applyFont="1" applyFill="1" applyBorder="1" applyAlignment="1">
      <alignment horizontal="center" vertical="center" wrapText="1"/>
    </xf>
    <xf numFmtId="165" fontId="6" fillId="0" borderId="0" xfId="1" applyNumberFormat="1" applyFont="1" applyAlignment="1">
      <alignment vertical="center" wrapText="1"/>
    </xf>
    <xf numFmtId="0" fontId="4" fillId="0" borderId="3" xfId="2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165" fontId="3" fillId="0" borderId="15" xfId="1" applyNumberFormat="1" applyFont="1" applyFill="1" applyBorder="1" applyAlignment="1">
      <alignment vertical="center"/>
    </xf>
    <xf numFmtId="165" fontId="6" fillId="0" borderId="3" xfId="1" applyNumberFormat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vertical="center"/>
    </xf>
    <xf numFmtId="0" fontId="6" fillId="0" borderId="3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vertical="center"/>
    </xf>
    <xf numFmtId="165" fontId="6" fillId="0" borderId="0" xfId="2" applyNumberFormat="1" applyFont="1" applyAlignment="1">
      <alignment vertical="center" wrapText="1"/>
    </xf>
    <xf numFmtId="0" fontId="3" fillId="0" borderId="20" xfId="2" applyFont="1" applyBorder="1" applyAlignment="1">
      <alignment horizontal="center" vertical="center" wrapText="1"/>
    </xf>
    <xf numFmtId="0" fontId="3" fillId="0" borderId="17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18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</cellXfs>
  <cellStyles count="3">
    <cellStyle name="Обычный" xfId="0" builtinId="0"/>
    <cellStyle name="Обычный 3 2" xfId="2" xr:uid="{252AB28D-CBDB-4638-8585-84EC3A30ABF7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ror\d\&#1052;&#1086;&#1080;%20&#1089;&#1084;&#1077;&#1090;&#1099;\&#1043;&#1091;&#1079;&#1072;&#1088;%20&#1040;&#1041;&#1047;\&#1057;&#1084;&#1077;&#1090;&#1072;_&#1043;&#1091;&#1079;&#1072;&#1088;%20&#1040;&#1041;&#104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etwork\&#1058;&#1069;&#1054;%20&#1044;&#1043;&#1040;%20&#1086;&#1090;%2001-02-11%20&#1082;&#1086;&#1088;&#1088;&#1077;&#1082;&#1090;&#1080;&#1088;&#1086;&#1074;&#1082;&#1072;\&#1058;&#1069;&#1054;%20&#1044;&#1043;&#1040;%20&#1086;&#1090;%2020-02-11%20&#1082;&#1086;&#1088;&#1088;&#1077;&#1082;&#1090;&#1080;&#1088;&#1086;&#1074;&#1082;&#1072;\&#1058;&#1069;&#1054;%20&#1087;&#1088;&#1086;&#1077;&#1082;&#1090;-&#1044;&#1043;&#1040;%20&#1082;&#1086;&#1088;&#1088;&#1077;&#1082;&#1090;&#1080;&#1088;&#1086;&#1074;&#1082;&#1072;%20&#1086;&#1090;%2015-02-11\01-&#1058;&#1072;&#1083;&#1080;&#1084;&#1072;&#1088;&#1076;&#1078;&#1072;&#1085;_&#1058;&#1069;&#1054;%20(15-02-1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wnloads/!_&#1057;&#1099;&#1088;&#1076;&#1072;&#1088;&#1100;&#1103;/&#1087;&#1088;&#1086;&#1094;&#1077;&#1085;&#1090;&#1086;&#1074;&#1082;&#1080;%20&#1087;&#1086;%201%20&#1101;&#1090;&#1072;&#1087;&#1091;/&#1057;&#1044;_&#1053;&#1040;&#1044;_&#1055;&#1054;&#1057;&#1051;%20&#1087;&#1086;&#1089;&#1083;(8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yl-2\D\&#1048;&#1096;&#1095;&#1080;%20&#1087;&#1072;&#1087;&#1082;&#1072;\&#1040;&#1101;&#1088;&#1086;&#1087;&#1086;&#1088;&#1090;%20&#1058;&#1077;&#1088;&#1084;&#1077;&#1079;\&#1057;&#1074;&#1086;&#1076;%20&#1089;&#1084;&#1077;&#1090;&#1072;%20&#1103;&#1085;&#1075;&#108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ld%20comp\&#1044;&#1086;&#1082;_&#1085;&#1086;&#1074;&#1099;&#1077;_2009\bp8324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89;&#1084;&#1077;&#1090;&#1072;%20+%20&#1089;&#1074;&#1086;&#1076;&#1085;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napm.uz\Profiles\Users\z.khujaev\Desktop\&#1080;&#1085;&#1074;&#1077;&#1089;&#1090;%20&#1087;&#1088;&#1086;&#1075;&#1088;&#1072;&#1084;&#1084;&#1072;\250918\4.%20&#1055;&#1088;&#1080;&#1083;&#1086;&#1078;&#1077;&#1085;&#1080;&#1077;%20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8;&#1082;&#1088;&#1086;&#1084;\2020\Ob'yektlar\Zarchob%20KGES\&#1055;&#1088;&#1086;&#1090;&#1086;&#1082;&#1086;&#1083;&#1099;\&#1047;&#1072;&#1088;&#1095;&#1086;&#1073;%2064-9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ownloads\Telegram%20Desktop\Users\shshohazamiy\AppData\Local\Microsoft\Windows\Temporary%20Internet%20Files\Content.Outlook\WUK3QZ3D\&#1059;&#1055;-4707_&#1055;&#1088;&#1080;&#1083;&#1086;&#1078;&#1077;&#1085;&#1080;&#1103;_2-3%20&#1082;%20&#1087;&#1088;&#1086;&#1075;&#1088;&#1072;&#1084;&#1084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-9590707bc7\d\KAHRAMON\Smetalar%202015\&#1050;&#1054;&#1056;&#1061;&#1054;&#1053;&#1040;&#1051;&#1040;&#1056;\&#1042;&#1054;&#1045;&#1053;&#1055;&#1056;&#1054;&#1045;&#1050;&#1058;\&#1044;&#1046;&#1048;&#1047;&#1047;&#1040;&#1061;\&#1057;&#1058;&#1054;&#1051;&#1054;&#1042;&#1040;&#1071;%20&#1044;&#1046;&#1048;&#1047;&#1047;&#1040;&#1061;%20&#1048;&#1047;&#1052;%20&#1055;&#1054;&#1057;&#1051;&#1045;%20&#1047;&#1040;&#1052;&#1045;&#1063;&#1040;&#1053;&#1048;&#1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61;&#1091;&#1088;&#1096;&#1080;&#1076;\d\&#1061;&#1059;&#1056;&#1064;&#1048;&#1044;%20&#1061;&#1059;&#1046;&#1046;&#1040;&#1058;\2009%20%20&#1049;&#1048;&#1051;\&#1061;&#1040;&#1056;%20&#1061;&#1048;&#1051;%20&#1061;&#1059;&#1046;&#1046;&#1040;&#1058;\&#1056;&#1072;&#1073;&#1086;&#1095;&#1080;&#1081;%20&#1089;&#1090;&#1086;&#1083;\Timur's\Reconstruction\&#1058;&#1080;&#1087;&#1086;&#1074;&#1099;&#1077;%20&#1076;&#1086;&#1075;&#1086;&#1074;&#1086;&#1088;&#1072;\2007%20&#1081;&#1080;&#1083;%20&#1086;&#1073;&#1098;&#1077;&#1082;&#1090;&#1083;&#1072;&#1088;&#1080;\&#1040;-373%20283-293%20&#1082;&#1084;\1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_&#1057;&#1099;&#1088;&#1076;&#1072;&#1088;&#1100;&#1103;\&#1087;&#1088;&#1086;&#1094;&#1077;&#1085;&#1090;&#1086;&#1074;&#1082;&#1080;%20&#1087;&#1086;%201%20&#1101;&#1090;&#1072;&#1087;&#1091;\&#1057;&#1044;_&#1053;&#1040;&#1044;_&#1055;&#1054;&#1057;&#1051;%20&#1087;&#1086;&#1089;&#1083;(8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F7F77D8\&#1064;&#1077;&#1088;&#1072;&#1073;&#1072;&#1076;%202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pc\d\Documents%20and%20Settings\User\&#1056;&#1072;&#1073;&#1086;&#1095;&#1080;&#1081;%20&#1089;&#1090;&#1086;&#1083;\&#1051;&#1048;&#1044;&#1040;\&#1043;&#1056;&#1040;&#1053;&#1048;&#1062;&#1040;%203%20&#1069;&#1058;&#1040;&#1055;\&#1054;&#1044;&#1057;&#1055;-22\&#1055;&#1054;%20&#1055;&#1056;&#1054;&#1058;&#1054;&#1050;&#1054;&#1051;&#1059;%20&#1055;&#1086;&#1089;&#1083;&#1077;%20&#1101;&#1082;&#1089;&#1087;&#1077;&#1088;&#1090;&#1080;&#1079;&#1099;%20&#1089;&#1084;&#1077;&#1090;%20%20&#1056;&#1054;&#1050;%20&#1044;&#1054;&#1056;%20&#1042;%20&#1041;&#1045;&#1064;&#1040;&#1056;&#1067;&#1050;%20&#1056;-&#1053;&#1045;%203%20&#1101;&#1090;&#1072;&#1087;%20%20&#1054;&#1044;&#1057;&#105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ownloads\Telegram%20Desktop\Users\&#1054;&#1083;&#1100;&#1075;&#1072;\Desktop\&#1052;&#1086;&#1080;%20&#1076;&#1086;&#1082;&#1091;&#1084;&#1077;&#1085;&#1090;&#1099;\&#1054;&#1073;&#1098;&#1077;&#1082;&#1090;&#1099;\&#1048;&#1064;&#1058;&#1067;&#1061;&#1040;&#1053;\Documents%20and%20Settings\Man\&#1052;&#1086;&#1080;%20&#1076;&#1086;&#1082;&#1091;&#1084;&#1077;&#1085;&#1090;&#1099;\&#1057;&#1052;&#1045;&#1058;&#1067;%20-%202009-2010\2010\&#1050;&#1072;&#1087;&#1088;&#1077;&#1084;&#1086;&#1085;&#1090;%20%20%202010\&#1070;&#1078;&#1085;&#1099;&#1077;%20&#1052;&#1069;&#1057;\&#1064;&#1077;&#1088;&#1072;&#1073;&#1072;&#1076;%202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-9590707bc7\d\KAHRAMON\Smetalar%202011\&#1057;&#1054;&#1043;&#1051;&#1048;&#1050;&#1053;&#1048;%20&#1057;&#1040;&#1050;&#1051;&#1040;&#1064;\&#1059;&#1056;&#1054;&#1051;&#1054;&#1043;&#1048;&#1071;\&#1059;&#1088;&#1086;&#1083;.30,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&#1060;&#1086;&#1088;&#1084;&#1072;-5.%20%20%20%20%20%20&#1079;&#1072;%202017-2022&#1075;&#1075;/6.%20&#1060;&#1086;&#1088;&#1084;&#1072;-2%20&#1079;&#1072;%202022%20&#1075;/3.%20&#1060;&#1086;&#1088;&#1084;&#1072;-2%20&#1079;&#1072;%20&#1084;&#1072;&#1088;&#1090;/!_&#1057;&#1099;&#1088;&#1076;&#1072;&#1088;&#1100;&#1103;/&#1087;&#1088;&#1086;&#1094;&#1077;&#1085;&#1090;&#1086;&#1074;&#1082;&#1080;%20&#1087;&#1086;%201%20&#1101;&#1090;&#1072;&#1087;&#1091;/&#1057;&#1044;_&#1053;&#1040;&#1044;_&#1055;&#1054;&#1057;&#1051;%20&#1087;&#1086;&#1089;&#1083;(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З"/>
      <sheetName val="Свод"/>
      <sheetName val="исх"/>
      <sheetName val="Общ_рес"/>
      <sheetName val="Р1"/>
      <sheetName val="Л1"/>
      <sheetName val="Р2"/>
      <sheetName val="Л2"/>
      <sheetName val="Р3"/>
      <sheetName val="Л3"/>
      <sheetName val="Р4"/>
      <sheetName val="Л4"/>
      <sheetName val="Р5"/>
      <sheetName val="Л5"/>
      <sheetName val="Р6"/>
      <sheetName val="Л6"/>
      <sheetName val="Р7"/>
      <sheetName val="Л7"/>
      <sheetName val="Р8"/>
      <sheetName val="Л8"/>
      <sheetName val="Р9"/>
      <sheetName val="Л9"/>
      <sheetName val="Р10"/>
      <sheetName val="Р11"/>
      <sheetName val="Л10"/>
      <sheetName val="Л11"/>
      <sheetName val="Р12"/>
      <sheetName val="Л12"/>
      <sheetName val="Р13"/>
      <sheetName val="Л13"/>
      <sheetName val="Р14"/>
      <sheetName val="Л14"/>
      <sheetName val="Р15"/>
      <sheetName val="Л15"/>
      <sheetName val="Р16"/>
      <sheetName val="Л16"/>
      <sheetName val="Р17"/>
      <sheetName val="Л17"/>
      <sheetName val="Р18"/>
      <sheetName val="Л18"/>
      <sheetName val="Р19"/>
      <sheetName val="Л19"/>
      <sheetName val="Р20"/>
      <sheetName val="Л20"/>
      <sheetName val="Р21"/>
      <sheetName val="Л21"/>
      <sheetName val="2017йил   (2)"/>
      <sheetName val="Ресурс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печати книги"/>
      <sheetName val="титул"/>
      <sheetName val="отэп"/>
      <sheetName val="исходные"/>
      <sheetName val="завозимые"/>
      <sheetName val="местные"/>
      <sheetName val="стоимость"/>
      <sheetName val="инвестиции"/>
      <sheetName val="амортизация"/>
      <sheetName val="фрр"/>
      <sheetName val="кредиты"/>
      <sheetName val="зарплата"/>
      <sheetName val="продажа"/>
      <sheetName val="издержки"/>
      <sheetName val="рабочий.капитал"/>
      <sheetName val="налоги"/>
      <sheetName val="фин.результат"/>
      <sheetName val="потоки"/>
      <sheetName val="окупаемость"/>
      <sheetName val="график.всд"/>
      <sheetName val="график.срок"/>
      <sheetName val="анализ.чувст"/>
      <sheetName val="Лист1"/>
      <sheetName val="Локально-ресурсная ведомость"/>
      <sheetName val="Ф2-284,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4">
          <cell r="I4">
            <v>0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 ресурсная ведомость"/>
      <sheetName val="Локально-ресурсная ведомость"/>
      <sheetName val="Ведомость ресурсов"/>
      <sheetName val="Ведомость работ"/>
      <sheetName val="ССР"/>
      <sheetName val="процент основная"/>
      <sheetName val="процент март"/>
      <sheetName val="с ф монт март"/>
      <sheetName val="процент2"/>
      <sheetName val="проц монт и оборуд"/>
      <sheetName val="монт и обор урез"/>
      <sheetName val="справка сентябрь"/>
      <sheetName val="ПНР+оборуд"/>
      <sheetName val="справка октябрь"/>
      <sheetName val="ПНР+МОХА ноябрь"/>
      <sheetName val="справка ноябрь"/>
      <sheetName val="ПНР+МОХА декабрь"/>
      <sheetName val="справка декабрь"/>
      <sheetName val="январь 2009"/>
      <sheetName val="справка январь 2009"/>
      <sheetName val="февраль"/>
      <sheetName val="справка февраль"/>
      <sheetName val="черновик декабрь"/>
      <sheetName val="Лист1"/>
      <sheetName val="Сводна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 ж"/>
      <sheetName val="Пояс запис"/>
      <sheetName val="Св1"/>
      <sheetName val="Св2"/>
      <sheetName val="Св3"/>
      <sheetName val="ЛРВ"/>
      <sheetName val="СРВ"/>
      <sheetName val="Форма 01"/>
      <sheetName val="Вед объем"/>
      <sheetName val="дефект акт"/>
      <sheetName val="Свод смета янги"/>
      <sheetName val="Л20"/>
      <sheetName val="Р20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x_abc4"/>
      <sheetName val="bx_abc4 (2)"/>
      <sheetName val="bx_abc4 (3)"/>
      <sheetName val="bx_abc4 (4)"/>
      <sheetName val="bx_abc4 (5)"/>
    </sheetNames>
    <sheetDataSet>
      <sheetData sheetId="0">
        <row r="23">
          <cell r="C23" t="str">
            <v>АВТОГРЕЙДЕРЫ СРЕДНЕГО ТИПА 99 (135) КВТ (Л.С.)</v>
          </cell>
          <cell r="D23" t="str">
            <v>МАШ.-Ч</v>
          </cell>
          <cell r="E23">
            <v>0.27679999999999999</v>
          </cell>
          <cell r="F23">
            <v>0</v>
          </cell>
        </row>
        <row r="24">
          <cell r="C24" t="str">
            <v>АВТОПОГРУЗЧИКИ 5 Т</v>
          </cell>
          <cell r="D24" t="str">
            <v>МАШ.-Ч</v>
          </cell>
          <cell r="E24">
            <v>0.14030000000000001</v>
          </cell>
          <cell r="F24">
            <v>0</v>
          </cell>
        </row>
        <row r="25">
          <cell r="C25" t="str">
            <v>АГРЕГАТЫ СВАРОЧНЫЕ ПЕРЕДВИЖНЫЕ С НОМИНАЛЬНЫМ СВАРОЧНЫМ ТОКОМ 250-400 А С ДИЗЕЛЬНЫМ ДВИГАТЕЛЕМ</v>
          </cell>
          <cell r="D25" t="str">
            <v>МАШ.-Ч</v>
          </cell>
          <cell r="E25">
            <v>37.69</v>
          </cell>
          <cell r="F25">
            <v>1500</v>
          </cell>
        </row>
        <row r="26">
          <cell r="C26" t="str">
            <v>БУЛЬДОЗЕРЫ 128,7 КВТ (175 Л.С.) В СОСТАВЕ КАБЕЛЕУКЛАДОЧНОЙ КОЛОННЫ</v>
          </cell>
          <cell r="D26" t="str">
            <v>МАШ.-Ч</v>
          </cell>
          <cell r="E26">
            <v>2.48</v>
          </cell>
          <cell r="F26">
            <v>0</v>
          </cell>
        </row>
        <row r="27">
          <cell r="C27" t="str">
            <v>БУЛЬДОЗЕРЫ ПРИ РАБОТЕ НА ДРУГИХ ВИДАХ СТРОИТЕЛЬСТВА (КРОМЕ ВОДОХОЗЯЙСТВЕННОГО) 79 (108) КВТ (Л.С.)</v>
          </cell>
          <cell r="D27" t="str">
            <v>МАШ.-Ч</v>
          </cell>
          <cell r="E27">
            <v>3.9</v>
          </cell>
          <cell r="F27">
            <v>0</v>
          </cell>
        </row>
        <row r="28">
          <cell r="C28" t="str">
            <v>МАШИНЫ МОНТАЖНЫЕ ДЛЯ ВЫПОЛНЕНИЯ РАБОТ ПРИ ПРОКЛАДКЕ И МОНТАЖЕ КАБЕЛЯ НА БАЗЕ АВТОМОБИЛЯ ГАЗ-66</v>
          </cell>
          <cell r="D28" t="str">
            <v>МАШ.-Ч</v>
          </cell>
          <cell r="E28">
            <v>21.81</v>
          </cell>
          <cell r="F28">
            <v>7800</v>
          </cell>
        </row>
        <row r="29">
          <cell r="C29" t="str">
            <v>КОМПРЕССОРЫ ПЕРЕДВИЖНЫЕ С ДВИГАТЕЛЕМ ВНУТРЕННЕГО СГОРАНИЯ ДАВЛЕНИЕМ ДО 686 КПА (7 АТМ.) 5 М3/МИН</v>
          </cell>
          <cell r="D29" t="str">
            <v>МАШ.-Ч</v>
          </cell>
          <cell r="E29">
            <v>358.25</v>
          </cell>
          <cell r="F29">
            <v>5200</v>
          </cell>
        </row>
        <row r="30">
          <cell r="C30" t="str">
            <v>КРАНЫ НА АВТОМОБИЛЬНОМ ХОДУ ПРИ РАБОТЕ НА МОНТАЖЕ ТЕХНОЛОГИЧЕСКОГО ОБОРУДОВАНИЯ 10 Т</v>
          </cell>
          <cell r="D30" t="str">
            <v>МАШ.-Ч</v>
          </cell>
          <cell r="E30">
            <v>11.38</v>
          </cell>
          <cell r="F30">
            <v>7000</v>
          </cell>
        </row>
        <row r="31">
          <cell r="C31" t="str">
            <v>ЛАБОРАТОРИИ ПЕРЕДВИЖНЫЕ ИЗМЕРИТЕЛЬНО-НАСТРОЕЧНЫЕ</v>
          </cell>
          <cell r="D31" t="str">
            <v>МАШ.-Ч</v>
          </cell>
          <cell r="E31">
            <v>0.73199999999999998</v>
          </cell>
          <cell r="F31">
            <v>23230</v>
          </cell>
        </row>
        <row r="32">
          <cell r="C32" t="str">
            <v>ЛЕБЕДКИ РУЧНЫЕ И РЫЧАЖНЫЕ, ТЯГОВЫМ УСИЛИЕМ ДО 9,81 (1) КН (Т)</v>
          </cell>
          <cell r="D32" t="str">
            <v>МАШ.-Ч</v>
          </cell>
          <cell r="E32">
            <v>17.03</v>
          </cell>
          <cell r="F32">
            <v>90</v>
          </cell>
        </row>
        <row r="33">
          <cell r="C33" t="str">
            <v>МАШИНЫ ДЛЯ СТРОЖКИ ДЕРЕВЯННЫХ ПОЛОВ</v>
          </cell>
          <cell r="D33" t="str">
            <v>МАШ.-Ч</v>
          </cell>
          <cell r="E33">
            <v>3.73E-2</v>
          </cell>
          <cell r="F33">
            <v>0</v>
          </cell>
        </row>
        <row r="34">
          <cell r="C34" t="str">
            <v>МОЛОТКИ ОТБОЙНЫЕ ПНЕВМАТИЧЕСКИЕ</v>
          </cell>
          <cell r="D34" t="str">
            <v>МАШ.-Ч</v>
          </cell>
          <cell r="E34">
            <v>1432.98</v>
          </cell>
          <cell r="F34">
            <v>200</v>
          </cell>
        </row>
        <row r="35">
          <cell r="C35" t="str">
            <v>ПОДЪЕМНИКИ МАЧТОВЫЕ СТРОИТЕЛЬНЫЕ 0,5 Т</v>
          </cell>
          <cell r="D35" t="str">
            <v>МАШ.-Ч</v>
          </cell>
          <cell r="E35">
            <v>8.0999999999999996E-3</v>
          </cell>
          <cell r="F35">
            <v>0</v>
          </cell>
        </row>
        <row r="36">
          <cell r="C36" t="str">
            <v>ПИЛЫ ДИСКОВЫЕ ЭЛЕКТРИЧЕСКИЕ</v>
          </cell>
          <cell r="D36" t="str">
            <v>МАШ.-Ч</v>
          </cell>
          <cell r="E36">
            <v>1.1299999999999999E-2</v>
          </cell>
          <cell r="F36">
            <v>0</v>
          </cell>
        </row>
        <row r="37">
          <cell r="C37" t="str">
            <v>СПЕЦАВТОМАШИНЫ, ГРУЗОПОДЪЕМНОСТЬ ДО 8 Т, ВЕЗДЕХОД</v>
          </cell>
          <cell r="D37" t="str">
            <v>МАШ.-Ч</v>
          </cell>
          <cell r="E37">
            <v>1.26</v>
          </cell>
          <cell r="F37">
            <v>0</v>
          </cell>
        </row>
        <row r="38">
          <cell r="C38" t="str">
            <v>ТРАКТОРЫ НА ГУСЕНИЧНОМ ХОДУ ПРИ РАБОТЕ НА ДРУГИХ ВИДАХ СТРОИТЕЛЬСТВА (КРОМЕ ВОДОХОЗЯЙСТВЕННОГО) ДО 59 (80) КВТ (Л.С.)</v>
          </cell>
          <cell r="D38" t="str">
            <v>МАШ.-Ч</v>
          </cell>
          <cell r="E38">
            <v>4.26</v>
          </cell>
          <cell r="F38">
            <v>0</v>
          </cell>
        </row>
        <row r="39">
          <cell r="C39" t="str">
            <v>ТРАНСПОРТЕРЫ ПРИЦЕПНЫЕ КАБЕЛЬНЫЕ ДО 7 Т ККТ-7</v>
          </cell>
          <cell r="D39" t="str">
            <v>МАШ.-Ч</v>
          </cell>
          <cell r="E39">
            <v>2.61</v>
          </cell>
          <cell r="F39">
            <v>0</v>
          </cell>
        </row>
        <row r="40">
          <cell r="C40" t="str">
            <v>УСТАНОВКИ ОДНОБАРОВЫЕ НА ТРАКТОРЕ 79 (108) КВТ (Л.С.), ШИРИНА ЩЕЛИ 14 СМ</v>
          </cell>
          <cell r="D40" t="str">
            <v>МАШ.-Ч</v>
          </cell>
          <cell r="E40">
            <v>0.73140000000000005</v>
          </cell>
          <cell r="F40">
            <v>0</v>
          </cell>
        </row>
        <row r="41">
          <cell r="C41" t="str">
            <v>ЭКСКАВАТОРЫ ОДНОКОВШОВЫЕ ДИЗЕЛЬНЫЕ НА ГУСЕНИЧНОМ ХОДУ ПРИ РАБОТЕ НА ДРУГИХ ВИДАХ СТРОИТЕЛЬСТВА (КРОМЕ ВОДОХОЗЯЙСТВЕННОГО) 0,5 М3</v>
          </cell>
          <cell r="D41" t="str">
            <v>МАШ.-Ч</v>
          </cell>
          <cell r="E41">
            <v>10.84</v>
          </cell>
          <cell r="F41">
            <v>0</v>
          </cell>
        </row>
        <row r="42">
          <cell r="C42" t="str">
            <v>АВТОМОБИЛИ БОРТОВЫЕ ГРУЗОПОДЪЕМНОСТЬЮ ДО 5 Т</v>
          </cell>
          <cell r="D42" t="str">
            <v>МАШ.-Ч</v>
          </cell>
          <cell r="E42">
            <v>1.2306999999999999</v>
          </cell>
          <cell r="F42">
            <v>0</v>
          </cell>
        </row>
        <row r="43">
          <cell r="C43" t="str">
            <v>АВТОМОБИЛИ БОРТОВЫЕ ГРУЗОПОДЪЕМНОСТЬЮ ДО 8 Т</v>
          </cell>
          <cell r="D43" t="str">
            <v>МАШ.-Ч</v>
          </cell>
          <cell r="E43">
            <v>11.38</v>
          </cell>
          <cell r="F43">
            <v>7200</v>
          </cell>
        </row>
        <row r="47">
          <cell r="C47" t="str">
            <v>БИТУМЫ НЕФТЯНЫЕ СТРОИТЕЛЬНЫЕ ИЗОЛЯЦИОННЫЕ БНИ-IV-3, БНИ-IV, БНИ-V</v>
          </cell>
          <cell r="D47" t="str">
            <v>Т</v>
          </cell>
          <cell r="E47">
            <v>5.3E-3</v>
          </cell>
          <cell r="F47">
            <v>0</v>
          </cell>
        </row>
        <row r="48">
          <cell r="C48" t="str">
            <v>БОЛТЫ СТРОИТЕЛЬНЫЕ С ГАЙКАМИ И ШАЙБАМИ</v>
          </cell>
          <cell r="D48" t="str">
            <v>Т</v>
          </cell>
          <cell r="E48">
            <v>2.2000000000000001E-3</v>
          </cell>
          <cell r="F48">
            <v>0</v>
          </cell>
        </row>
        <row r="49">
          <cell r="C49" t="str">
            <v>ГВОЗДИ СТРОИТЕЛЬНЫЕ С ПЛОСКОЙ ГОЛОВКОЙ 1,6Х50 ММ</v>
          </cell>
          <cell r="D49" t="str">
            <v>Т</v>
          </cell>
          <cell r="E49">
            <v>0</v>
          </cell>
          <cell r="F49">
            <v>0</v>
          </cell>
        </row>
        <row r="50">
          <cell r="C50" t="str">
            <v>ГВОЗДИ СТРОИТЕЛЬНЫЕ С ПЛОСКОЙ ГОЛОВКОЙ 1,8Х60 ММ</v>
          </cell>
          <cell r="D50" t="str">
            <v>Т</v>
          </cell>
          <cell r="E50">
            <v>2.0000000000000001E-4</v>
          </cell>
          <cell r="F50">
            <v>0</v>
          </cell>
        </row>
        <row r="51">
          <cell r="C51" t="str">
            <v>ГВОЗДИ СТРОИТЕЛЬНЫЕ</v>
          </cell>
          <cell r="D51" t="str">
            <v>Т</v>
          </cell>
          <cell r="E51">
            <v>1E-4</v>
          </cell>
          <cell r="F51">
            <v>0</v>
          </cell>
        </row>
        <row r="52">
          <cell r="C52" t="str">
            <v>ГИПСОВЫЕ ВЯЖУЩИЕ Г-3</v>
          </cell>
          <cell r="D52" t="str">
            <v>Т</v>
          </cell>
          <cell r="E52">
            <v>0.1628</v>
          </cell>
          <cell r="F52">
            <v>0</v>
          </cell>
        </row>
        <row r="53">
          <cell r="C53" t="str">
            <v>КРАСКИ МАСЛЯНЫЕ ЗЕМЛЯНЫЕ МА-0115 МУМИЯ, СУРИК ЖЕЛЕЗНЫЙ</v>
          </cell>
          <cell r="D53" t="str">
            <v>Т</v>
          </cell>
          <cell r="E53">
            <v>6.4999999999999997E-3</v>
          </cell>
          <cell r="F53">
            <v>0</v>
          </cell>
        </row>
        <row r="54">
          <cell r="C54" t="str">
            <v>КРАСКИ ДЛЯ НАРУЖНЫХ РАБОТ ЧЕРНАЯ, МАРОК МА-015, ПФ-014</v>
          </cell>
          <cell r="D54" t="str">
            <v>Т</v>
          </cell>
          <cell r="E54">
            <v>0</v>
          </cell>
          <cell r="F54">
            <v>0</v>
          </cell>
        </row>
        <row r="55">
          <cell r="C55" t="str">
            <v>КРАСКИ ДЛЯ НАРУЖНЫХ РАБОТ СВЕТЛО-БЕЖЕВАЯ</v>
          </cell>
          <cell r="D55" t="str">
            <v>Т</v>
          </cell>
          <cell r="E55">
            <v>2.0000000000000001E-4</v>
          </cell>
          <cell r="F55">
            <v>0</v>
          </cell>
        </row>
        <row r="56">
          <cell r="C56" t="str">
            <v>ЛАК БТ-577</v>
          </cell>
          <cell r="D56" t="str">
            <v>Т</v>
          </cell>
          <cell r="E56">
            <v>2.9999999999999997E-4</v>
          </cell>
          <cell r="F56">
            <v>0</v>
          </cell>
        </row>
        <row r="57">
          <cell r="C57" t="str">
            <v>РАСТВОРИТЕЛЬ</v>
          </cell>
          <cell r="D57" t="str">
            <v>Т</v>
          </cell>
          <cell r="E57">
            <v>0</v>
          </cell>
          <cell r="F57">
            <v>0</v>
          </cell>
        </row>
        <row r="58">
          <cell r="C58" t="str">
            <v>СТЕАРИН</v>
          </cell>
          <cell r="D58" t="str">
            <v>КГ</v>
          </cell>
          <cell r="E58">
            <v>0.03</v>
          </cell>
          <cell r="F58">
            <v>0</v>
          </cell>
        </row>
        <row r="59">
          <cell r="C59" t="str">
            <v>ОЛИФА КОМБИНИРОВАННАЯ К-2</v>
          </cell>
          <cell r="D59" t="str">
            <v>Т</v>
          </cell>
          <cell r="E59">
            <v>1E-4</v>
          </cell>
          <cell r="F59">
            <v>0</v>
          </cell>
        </row>
        <row r="60">
          <cell r="C60" t="str">
            <v>ОЛИФА НАТУРАЛЬНАЯ</v>
          </cell>
          <cell r="D60" t="str">
            <v>КГ</v>
          </cell>
          <cell r="E60">
            <v>2.69</v>
          </cell>
          <cell r="F60">
            <v>0</v>
          </cell>
        </row>
        <row r="61">
          <cell r="C61" t="str">
            <v>МАСЛА КРЕОЗОТОВЫЕ</v>
          </cell>
          <cell r="D61" t="str">
            <v>Т</v>
          </cell>
          <cell r="E61">
            <v>1E-3</v>
          </cell>
          <cell r="F61">
            <v>0</v>
          </cell>
        </row>
        <row r="62">
          <cell r="C62" t="str">
            <v>СМАЗКА СОЛИДОЛ ЖИРОВОЙ "Ж"</v>
          </cell>
          <cell r="D62" t="str">
            <v>Т</v>
          </cell>
          <cell r="E62">
            <v>1E-4</v>
          </cell>
          <cell r="F62">
            <v>0</v>
          </cell>
        </row>
        <row r="63">
          <cell r="C63" t="str">
            <v>ПРОВОЛОКА МЕДНАЯ КРУГЛАЯ ЭЛЕКТРОТЕХНИЧЕСКАЯ ММ (МЯГКАЯ), ДИАМЕТРОМ 1,0-3,0 ММ И ВЫШЕ</v>
          </cell>
          <cell r="D63" t="str">
            <v>Т</v>
          </cell>
          <cell r="E63">
            <v>0</v>
          </cell>
          <cell r="F63">
            <v>0</v>
          </cell>
        </row>
        <row r="64">
          <cell r="C64" t="str">
            <v>ПРОВОЛОКА СТАЛЬНАЯ НИЗКОУГЛЕРОДИСТАЯ РАЗНОГО НАЗНАЧЕНИЯ ОЦИНКОВАННАЯ ДИАМЕТРОМ 6,0-6,3 ММ</v>
          </cell>
          <cell r="D64" t="str">
            <v>Т</v>
          </cell>
          <cell r="E64">
            <v>0.02</v>
          </cell>
          <cell r="F64">
            <v>0</v>
          </cell>
        </row>
        <row r="65">
          <cell r="C65" t="str">
            <v>ЛЕНТА ПОЛИЭТИЛЕНОВАЯ С ЛИПКИМ СЛОЕМ, МАРКИ А</v>
          </cell>
          <cell r="D65" t="str">
            <v>КГ</v>
          </cell>
          <cell r="E65">
            <v>0.02</v>
          </cell>
          <cell r="F65">
            <v>0</v>
          </cell>
        </row>
        <row r="66">
          <cell r="C66" t="str">
            <v>ПРОКАТ ДЛЯ АРМИРОВАНИЯ Ж/Б КОНСТРУКЦИЙ КРУГЛЫЙ И ПЕРИОДИЧЕСКОГО ПРОФИЛЯ, ГОРЯЧЕКАТАНЫЙ И ТЕРМОМЕХАНИЧЕСКИЙ, ТЕРМИЧЕСКИ УПРОЧНЕННЫЙ КЛАСС А-I ДИАМЕТРОМ 12 ММ</v>
          </cell>
          <cell r="D66" t="str">
            <v>Т</v>
          </cell>
          <cell r="E66">
            <v>0.108</v>
          </cell>
          <cell r="F66">
            <v>2000000</v>
          </cell>
        </row>
        <row r="67">
          <cell r="C67" t="str">
            <v>БЕНЗИН АВИАЦИОННЫЙ Б-70</v>
          </cell>
          <cell r="D67" t="str">
            <v>Т</v>
          </cell>
          <cell r="E67">
            <v>4.7000000000000002E-3</v>
          </cell>
          <cell r="F67">
            <v>0</v>
          </cell>
        </row>
        <row r="68">
          <cell r="C68" t="str">
            <v>УАЙТ-СПИРИТ</v>
          </cell>
          <cell r="D68" t="str">
            <v>Т</v>
          </cell>
          <cell r="E68">
            <v>1E-4</v>
          </cell>
          <cell r="F68">
            <v>0</v>
          </cell>
        </row>
        <row r="69">
          <cell r="C69" t="str">
            <v>КАНИФОЛЬ СОСНОВАЯ</v>
          </cell>
          <cell r="D69" t="str">
            <v>Т</v>
          </cell>
          <cell r="E69">
            <v>0</v>
          </cell>
          <cell r="F69">
            <v>0</v>
          </cell>
        </row>
        <row r="70">
          <cell r="C70" t="str">
            <v>КАБОЛКА</v>
          </cell>
          <cell r="D70" t="str">
            <v>Т</v>
          </cell>
          <cell r="E70">
            <v>4.0000000000000002E-4</v>
          </cell>
          <cell r="F70">
            <v>0</v>
          </cell>
        </row>
        <row r="71">
          <cell r="C71" t="str">
            <v>КАНИФОЛЬ СОСНОВАЯ</v>
          </cell>
          <cell r="D71" t="str">
            <v>КГ</v>
          </cell>
          <cell r="E71">
            <v>3.3000000000000002E-2</v>
          </cell>
          <cell r="F71">
            <v>0</v>
          </cell>
        </row>
        <row r="72">
          <cell r="C72" t="str">
            <v>ШУРУПЫ С ПОЛУКРУГЛОЙ ГОЛОВКОЙ 5Х70 ММ</v>
          </cell>
          <cell r="D72" t="str">
            <v>Т</v>
          </cell>
          <cell r="E72">
            <v>7.7999999999999996E-3</v>
          </cell>
          <cell r="F72">
            <v>3500000</v>
          </cell>
        </row>
        <row r="73">
          <cell r="C73" t="str">
            <v>ЭЛЕКТРОДЫ ДИАМЕТРОМ 4 ММ Э42</v>
          </cell>
          <cell r="D73" t="str">
            <v>Т</v>
          </cell>
          <cell r="E73">
            <v>8.0000000000000004E-4</v>
          </cell>
          <cell r="F73">
            <v>0</v>
          </cell>
        </row>
        <row r="74">
          <cell r="C74" t="str">
            <v>ЭЛЕКТРОДЫ ДИАМЕТРОМ 4 ММ Э50А</v>
          </cell>
          <cell r="D74" t="str">
            <v>Т</v>
          </cell>
          <cell r="E74">
            <v>3.2000000000000001E-2</v>
          </cell>
          <cell r="F74">
            <v>0</v>
          </cell>
        </row>
        <row r="75">
          <cell r="C75" t="str">
            <v>ПИЛОМАТЕРИАЛЫ ХВОЙНЫХ ПОРОД. ДОСКИ ОБРЕЗНЫЕ ДЛИНОЙ 4-6,5 М, ШИРИНОЙ 75-150 ММ, ТОЛЩИНОЙ 19-22 ММ III СОРТА</v>
          </cell>
          <cell r="D75" t="str">
            <v>М3</v>
          </cell>
          <cell r="E75">
            <v>2.0000000000000001E-4</v>
          </cell>
          <cell r="F75">
            <v>0</v>
          </cell>
        </row>
        <row r="76">
          <cell r="C76" t="str">
            <v>БОЛТЫ НЕСТАНДАРТНЫЕ ДЛЯ КОНСТРУКЦИЙ СВЯЗИ С ГАЙКАМИ И ШАЙБАМИ ДЛИНОЙ ДО 600 ММ</v>
          </cell>
          <cell r="D76" t="str">
            <v>Т</v>
          </cell>
          <cell r="E76">
            <v>3.8999999999999998E-3</v>
          </cell>
          <cell r="F76">
            <v>0</v>
          </cell>
        </row>
        <row r="77">
          <cell r="C77" t="str">
            <v>БОЛТЫ СБОРОЧНЫЕ С ГАЙКАМИ И ШАЙБАМИ ПО КЛАССУ ПРОЧНОСТИ 5,8</v>
          </cell>
          <cell r="D77" t="str">
            <v>Т</v>
          </cell>
          <cell r="E77">
            <v>8.0000000000000004E-4</v>
          </cell>
          <cell r="F77">
            <v>0</v>
          </cell>
        </row>
        <row r="78">
          <cell r="C78" t="str">
            <v>ГЛУХАРИ</v>
          </cell>
          <cell r="D78" t="str">
            <v>100ШТ</v>
          </cell>
          <cell r="E78">
            <v>0.05</v>
          </cell>
          <cell r="F78">
            <v>105000</v>
          </cell>
        </row>
        <row r="79">
          <cell r="C79" t="str">
            <v>ПОКОВКИ ДЛЯ КОНСТРУКЦИЙ СВЯЗИ</v>
          </cell>
          <cell r="D79" t="str">
            <v>КГ</v>
          </cell>
          <cell r="E79">
            <v>6.1</v>
          </cell>
          <cell r="F79">
            <v>1500</v>
          </cell>
        </row>
        <row r="80">
          <cell r="C80" t="str">
            <v>ЗАМАЗКА УПЛОТНИТЕЛЬНАЯ</v>
          </cell>
          <cell r="D80" t="str">
            <v>КГ</v>
          </cell>
          <cell r="E80">
            <v>4.6500000000000004</v>
          </cell>
          <cell r="F80">
            <v>0</v>
          </cell>
        </row>
        <row r="81">
          <cell r="C81" t="str">
            <v>ЛЕСОМАТЕРИАЛЫ ПРОПИТАННЫЕ ДЛЯ ОПОР ЛИНИИ СВЯЗИ ДИАМЕТРОМ ДО 24 СМ ДЛЯ ЛЕЖНЕЙ</v>
          </cell>
          <cell r="D81" t="str">
            <v>М3</v>
          </cell>
          <cell r="E81">
            <v>7.0000000000000007E-2</v>
          </cell>
          <cell r="F81">
            <v>0</v>
          </cell>
        </row>
        <row r="82">
          <cell r="C82" t="str">
            <v>ПАТРОНЫ ТЕРМИТНЫЕ СО СПИЧКАМИ</v>
          </cell>
          <cell r="D82" t="str">
            <v>КОМПЛ</v>
          </cell>
          <cell r="E82">
            <v>4.2</v>
          </cell>
          <cell r="F82">
            <v>0</v>
          </cell>
        </row>
        <row r="83">
          <cell r="C83" t="str">
            <v>ГИЛЬЗЫ БУМАЖНЫЕ</v>
          </cell>
          <cell r="D83" t="str">
            <v>1000 ШТ</v>
          </cell>
          <cell r="E83">
            <v>2.1000000000000001E-2</v>
          </cell>
          <cell r="F83">
            <v>0</v>
          </cell>
        </row>
        <row r="84">
          <cell r="C84" t="str">
            <v>ПАСТА ПАЯЛЬНАЯ ПБК-26М</v>
          </cell>
          <cell r="D84" t="str">
            <v>КГ</v>
          </cell>
          <cell r="E84">
            <v>6.0000000000000001E-3</v>
          </cell>
          <cell r="F84">
            <v>0</v>
          </cell>
        </row>
        <row r="85">
          <cell r="C85" t="str">
            <v>СКОБА НАКЛАДНАЯ</v>
          </cell>
          <cell r="D85" t="str">
            <v>100 ШТ</v>
          </cell>
          <cell r="E85">
            <v>4.6500000000000004</v>
          </cell>
          <cell r="F85">
            <v>102000</v>
          </cell>
        </row>
        <row r="86">
          <cell r="C86" t="str">
            <v>НИТКИ СУРОВЫЕ</v>
          </cell>
          <cell r="D86" t="str">
            <v>КГ</v>
          </cell>
          <cell r="E86">
            <v>8.9999999999999993E-3</v>
          </cell>
          <cell r="F86">
            <v>0</v>
          </cell>
        </row>
        <row r="87">
          <cell r="C87" t="str">
            <v>ЖЕЛОБ МЕТАЛЛИЧЕСКИЙ</v>
          </cell>
          <cell r="D87" t="str">
            <v>ШТ</v>
          </cell>
          <cell r="E87">
            <v>150</v>
          </cell>
          <cell r="F87">
            <v>7600</v>
          </cell>
        </row>
        <row r="88">
          <cell r="C88" t="str">
            <v>СМАЗКА ЗЭС</v>
          </cell>
          <cell r="D88" t="str">
            <v>КГ</v>
          </cell>
          <cell r="E88">
            <v>0.3</v>
          </cell>
          <cell r="F88">
            <v>0</v>
          </cell>
        </row>
        <row r="89">
          <cell r="C89" t="str">
            <v>ЩЕБЕНЬ</v>
          </cell>
          <cell r="D89" t="str">
            <v>М3</v>
          </cell>
          <cell r="E89">
            <v>9.4000000000000004E-3</v>
          </cell>
          <cell r="F89">
            <v>0</v>
          </cell>
        </row>
        <row r="90">
          <cell r="C90" t="str">
            <v>ЛАК</v>
          </cell>
          <cell r="D90" t="str">
            <v>Т</v>
          </cell>
          <cell r="E90">
            <v>1E-4</v>
          </cell>
          <cell r="F90">
            <v>0</v>
          </cell>
        </row>
        <row r="91">
          <cell r="C91" t="str">
            <v>ВЕТОШЬ</v>
          </cell>
          <cell r="D91" t="str">
            <v>КГ</v>
          </cell>
          <cell r="E91">
            <v>8.6499999999999994E-2</v>
          </cell>
          <cell r="F91">
            <v>0</v>
          </cell>
        </row>
        <row r="92">
          <cell r="C92" t="str">
            <v>ПРОПАН-БУТАН, СМЕСЬ ТЕХНИЧЕСКАЯ</v>
          </cell>
          <cell r="D92" t="str">
            <v>КГ</v>
          </cell>
          <cell r="E92">
            <v>0.17299999999999999</v>
          </cell>
          <cell r="F92">
            <v>0</v>
          </cell>
        </row>
        <row r="93">
          <cell r="C93" t="str">
            <v>ГИЛЬЗЫ ПОЛИЭТИЛЕНОВЫЕ ГП-1 ДЛИНА 70 ММ ВНУТРЕННИЙ ДИАМЕТР 6,5 ММ</v>
          </cell>
          <cell r="D93" t="str">
            <v>1000ШТ</v>
          </cell>
          <cell r="E93">
            <v>1.7000000000000001E-2</v>
          </cell>
          <cell r="F93">
            <v>0</v>
          </cell>
        </row>
        <row r="94">
          <cell r="C94" t="str">
            <v>КОЛЬЦА ГРУППОВЫЕ ПОЛИЭТИЛЕНОВЫЕ ДЛИНА 8 ММ ДИАМЕТР ВНУТРЕННИЙ 4,6 ММ</v>
          </cell>
          <cell r="D94" t="str">
            <v>1000ШТ</v>
          </cell>
          <cell r="E94">
            <v>8.9999999999999993E-3</v>
          </cell>
          <cell r="F94">
            <v>0</v>
          </cell>
        </row>
        <row r="95">
          <cell r="C95" t="str">
            <v>НЕФРАС С4-150/200 (ЗАМЕНИТЕЛЬ УАЙТ-СПИРИТА)</v>
          </cell>
          <cell r="D95" t="str">
            <v>Т</v>
          </cell>
          <cell r="E95">
            <v>1.1999999999999999E-3</v>
          </cell>
          <cell r="F95">
            <v>0</v>
          </cell>
        </row>
        <row r="96">
          <cell r="C96" t="str">
            <v>СКРЕПЫ ФИГУРНЫЕ СКФ-30</v>
          </cell>
          <cell r="D96" t="str">
            <v>100 ШТ</v>
          </cell>
          <cell r="E96">
            <v>0.156</v>
          </cell>
          <cell r="F96">
            <v>0</v>
          </cell>
        </row>
        <row r="97">
          <cell r="C97" t="str">
            <v>МАССА КАБЕЛЬНАЯ ЗАЛИВОЧНАЯ МКС-М</v>
          </cell>
          <cell r="D97" t="str">
            <v>Т</v>
          </cell>
          <cell r="E97">
            <v>0</v>
          </cell>
          <cell r="F97">
            <v>0</v>
          </cell>
        </row>
        <row r="98">
          <cell r="C98" t="str">
            <v>СОСТАВ ДЛЯ ЗАЛИВКИ КАБЕЛЬНЫХ МУФТ МАРКИ МБ-70</v>
          </cell>
          <cell r="D98" t="str">
            <v>КГ</v>
          </cell>
          <cell r="E98">
            <v>1.2</v>
          </cell>
          <cell r="F98">
            <v>0</v>
          </cell>
        </row>
        <row r="99">
          <cell r="C99" t="str">
            <v>БУМАГА КАБЕЛЬНАЯ ЭЛЕКТРОИЗОЛЯЦИОННАЯ, ДВУХСЛОЙНАЯ</v>
          </cell>
          <cell r="D99" t="str">
            <v>КГ</v>
          </cell>
          <cell r="E99">
            <v>3.7999999999999999E-2</v>
          </cell>
          <cell r="F99">
            <v>0</v>
          </cell>
        </row>
        <row r="100">
          <cell r="C100" t="str">
            <v>ДЮБЕЛИ ПЛАСТМАССОВЫЕ С ШУРУПАМИ 12Х70 ММ</v>
          </cell>
          <cell r="D100" t="str">
            <v>10 ШТ</v>
          </cell>
          <cell r="E100">
            <v>159.65</v>
          </cell>
          <cell r="F100">
            <v>600</v>
          </cell>
        </row>
        <row r="101">
          <cell r="C101" t="str">
            <v>БОКСЫ БМ</v>
          </cell>
          <cell r="D101" t="str">
            <v>ШТ</v>
          </cell>
          <cell r="E101">
            <v>1</v>
          </cell>
          <cell r="F101">
            <v>57000</v>
          </cell>
        </row>
        <row r="102">
          <cell r="C102" t="str">
            <v>ФЛЮС ЛТИ-1</v>
          </cell>
          <cell r="D102" t="str">
            <v>КГ</v>
          </cell>
          <cell r="E102">
            <v>5.0000000000000001E-3</v>
          </cell>
          <cell r="F102">
            <v>0</v>
          </cell>
        </row>
        <row r="103">
          <cell r="C103" t="str">
            <v>ПРИПОИ ОЛОВЯННО-СВИНЦОВЫЕ БЕССУРЬМЯНИСТЫЕ МАРКИ ПОС30</v>
          </cell>
          <cell r="D103" t="str">
            <v>КГ</v>
          </cell>
          <cell r="E103">
            <v>4.5999999999999999E-2</v>
          </cell>
          <cell r="F103">
            <v>12000</v>
          </cell>
        </row>
        <row r="104">
          <cell r="C104" t="str">
            <v>УСТРОЙСТВО КАБЕЛЬНОЕ ДЛЯ ГОРОДСКОЙ И СЕЛЬСКОЙ СВЯЗИ: УКС-10</v>
          </cell>
          <cell r="D104" t="str">
            <v>ШТ</v>
          </cell>
          <cell r="E104">
            <v>1</v>
          </cell>
          <cell r="F104">
            <v>0</v>
          </cell>
        </row>
        <row r="105">
          <cell r="C105" t="str">
            <v>ПРИПОИ МАЛОСУРЬМЯНИСТЫЕ, МАРКИ: ПОССУ40-0,5</v>
          </cell>
          <cell r="D105" t="str">
            <v>Т</v>
          </cell>
          <cell r="E105">
            <v>0</v>
          </cell>
        </row>
        <row r="106">
          <cell r="C106" t="str">
            <v>СТЕКЛОЛЕНТА ЛИПКАЯ СМОЛЯНАЯ НА ОСНОВЕ ХЛОПКОПОЛИЭФИРНОЙ ТКАНИ, ТОЛЩИНОЙ 0,8 ММ</v>
          </cell>
          <cell r="D106" t="str">
            <v>КГ</v>
          </cell>
          <cell r="E106">
            <v>0.46</v>
          </cell>
          <cell r="F106">
            <v>0</v>
          </cell>
        </row>
        <row r="107">
          <cell r="C107" t="str">
            <v>ПРИПОИ ОЛОВЯННО-СВИНЦОВЫЕ СУРЬМЯНИСТЫЕ МАРКИ ПОССУ 30-2</v>
          </cell>
          <cell r="D107" t="str">
            <v>Т</v>
          </cell>
          <cell r="E107">
            <v>2.0000000000000001E-4</v>
          </cell>
          <cell r="F107">
            <v>0</v>
          </cell>
        </row>
        <row r="108">
          <cell r="C108" t="str">
            <v>ПРИПОИ ОЛОВЯННО-СВИНЦОВЫЕ СУРЬМЯНИСТЫЕ МАРКИ ПОССУ30-2</v>
          </cell>
          <cell r="D108" t="str">
            <v>КГ</v>
          </cell>
          <cell r="E108">
            <v>0.64600000000000002</v>
          </cell>
          <cell r="F108">
            <v>0</v>
          </cell>
        </row>
        <row r="109">
          <cell r="C109" t="str">
            <v>КАБЕЛЬ СВЯЗИ НЧ ТЗСАСБПШП 4Х4Х1,2</v>
          </cell>
          <cell r="D109" t="str">
            <v>КМ</v>
          </cell>
          <cell r="E109">
            <v>0.22</v>
          </cell>
          <cell r="F109">
            <v>12200000</v>
          </cell>
        </row>
        <row r="110">
          <cell r="C110" t="str">
            <v>ШТЫРИ ШТ-20Д</v>
          </cell>
          <cell r="D110" t="str">
            <v>ШТ</v>
          </cell>
          <cell r="E110">
            <v>40</v>
          </cell>
          <cell r="F110">
            <v>450</v>
          </cell>
        </row>
        <row r="111">
          <cell r="C111" t="str">
            <v>КОРОБКА КАСКАДНОЙ ЗАЩИТЫ ККЗ</v>
          </cell>
          <cell r="D111" t="str">
            <v>ШТ</v>
          </cell>
          <cell r="E111">
            <v>1</v>
          </cell>
          <cell r="F111">
            <v>0</v>
          </cell>
        </row>
        <row r="112">
          <cell r="C112" t="str">
            <v>ПРОВОД СЕЧЕНИЕМ 1,5ММ2 ПР-500</v>
          </cell>
          <cell r="D112" t="str">
            <v>КМ</v>
          </cell>
          <cell r="E112">
            <v>2.4E-2</v>
          </cell>
          <cell r="F112">
            <v>0</v>
          </cell>
        </row>
        <row r="113">
          <cell r="C113" t="str">
            <v>ПЕСОК</v>
          </cell>
          <cell r="D113" t="str">
            <v>М3</v>
          </cell>
          <cell r="E113">
            <v>1.6</v>
          </cell>
          <cell r="F113">
            <v>0</v>
          </cell>
        </row>
        <row r="114">
          <cell r="C114" t="str">
            <v>ПЕРЕВОЗКА ГРУНТА II ГРУППЫ НА 10КМ</v>
          </cell>
          <cell r="D114" t="str">
            <v>Т</v>
          </cell>
          <cell r="E114">
            <v>424.8</v>
          </cell>
          <cell r="F114">
            <v>1000</v>
          </cell>
        </row>
        <row r="115">
          <cell r="C115" t="str">
            <v>ОПОРА ДЕРЕВЯННАЯ ОДИНАРНАЯ, ДЛИНОЙ 7,5М(4ШТ)</v>
          </cell>
          <cell r="D115" t="str">
            <v>М3</v>
          </cell>
          <cell r="E115">
            <v>0.8</v>
          </cell>
          <cell r="F115">
            <v>650000</v>
          </cell>
        </row>
        <row r="116">
          <cell r="C116" t="str">
            <v>ПОДПОРА ДЕРЕВЯННАЯ, ДЛИНОЙ 7,5М(1ШТ)</v>
          </cell>
          <cell r="D116" t="str">
            <v>М3</v>
          </cell>
          <cell r="E116">
            <v>0.17</v>
          </cell>
          <cell r="F116">
            <v>650000</v>
          </cell>
        </row>
        <row r="117">
          <cell r="C117" t="str">
            <v>ПРИСТАВКА Ж/Б (ПР-0,8-3,0)(6ШТ)</v>
          </cell>
          <cell r="D117" t="str">
            <v>М3</v>
          </cell>
          <cell r="E117">
            <v>0.53400000000000003</v>
          </cell>
          <cell r="F117">
            <v>670000</v>
          </cell>
        </row>
        <row r="118">
          <cell r="C118" t="str">
            <v>ТРАВЕРСА ДЕРЕВЯННАЯ 8-МИ ШТЫРНАЯ(5ШТ)</v>
          </cell>
          <cell r="D118" t="str">
            <v>М3</v>
          </cell>
          <cell r="E118">
            <v>0.1</v>
          </cell>
          <cell r="F118">
            <v>650000</v>
          </cell>
        </row>
        <row r="119">
          <cell r="C119" t="str">
            <v>ПРОВОЛОКА СТАЛЬНАЯ Д=5ММ</v>
          </cell>
          <cell r="D119" t="str">
            <v>ТН</v>
          </cell>
          <cell r="E119">
            <v>0.01</v>
          </cell>
          <cell r="F119">
            <v>2100000</v>
          </cell>
        </row>
        <row r="120">
          <cell r="C120" t="str">
            <v>ПРОВОЛОКА КАТАНКА Д=5ММ</v>
          </cell>
          <cell r="D120" t="str">
            <v>ТН</v>
          </cell>
          <cell r="E120">
            <v>1.7999999999999999E-2</v>
          </cell>
          <cell r="F120">
            <v>2000000</v>
          </cell>
        </row>
        <row r="121">
          <cell r="C121" t="str">
            <v>ПРОВОЛОКА СТАЛЬНАЯ ПЕРЕВЯЗОЧНАЯ Д=2,5ММ</v>
          </cell>
          <cell r="D121" t="str">
            <v>ТН</v>
          </cell>
          <cell r="E121">
            <v>1E-3</v>
          </cell>
          <cell r="F121">
            <v>0</v>
          </cell>
        </row>
        <row r="122">
          <cell r="C122" t="str">
            <v>МУФТА СВИНЦОВАЯ МС-4П</v>
          </cell>
          <cell r="D122" t="str">
            <v>ШТ</v>
          </cell>
          <cell r="E122">
            <v>1</v>
          </cell>
          <cell r="F122">
            <v>0</v>
          </cell>
        </row>
        <row r="123">
          <cell r="C123" t="str">
            <v>МУФТА ЧУГУННАЯ МЧ-50</v>
          </cell>
          <cell r="D123" t="str">
            <v>ШТ</v>
          </cell>
          <cell r="E123">
            <v>1</v>
          </cell>
          <cell r="F123">
            <v>0</v>
          </cell>
        </row>
        <row r="124">
          <cell r="C124" t="str">
            <v>ШВЕЛЛЕР МЕТАЛЛИЧЕСКИЙ №10</v>
          </cell>
          <cell r="D124" t="str">
            <v>М</v>
          </cell>
          <cell r="E124">
            <v>150</v>
          </cell>
          <cell r="F124">
            <v>11500</v>
          </cell>
        </row>
        <row r="125">
          <cell r="C125" t="str">
            <v>СТАЛЬ УГЛОВАЯ 45X45X5</v>
          </cell>
          <cell r="D125" t="str">
            <v>ТН</v>
          </cell>
          <cell r="E125">
            <v>8.1000000000000003E-2</v>
          </cell>
          <cell r="F125">
            <v>1600000</v>
          </cell>
        </row>
        <row r="126">
          <cell r="C126" t="str">
            <v>СТАЛЬ УГЛОВАЯ 70X70X5</v>
          </cell>
          <cell r="D126" t="str">
            <v>ТН</v>
          </cell>
          <cell r="E126">
            <v>2.7E-2</v>
          </cell>
          <cell r="F126">
            <v>1600000</v>
          </cell>
        </row>
        <row r="127">
          <cell r="C127" t="str">
            <v>СТУПЕНИ СТАЛЬНЫЕ (6ШТ)</v>
          </cell>
          <cell r="D127" t="str">
            <v>ТН</v>
          </cell>
          <cell r="E127">
            <v>6.0000000000000001E-3</v>
          </cell>
          <cell r="F127">
            <v>2000000</v>
          </cell>
        </row>
        <row r="128">
          <cell r="C128" t="str">
            <v>СТУПЕНИ ДЕРЕВЯННЫЕ (2ШТ)</v>
          </cell>
          <cell r="D128" t="str">
            <v>М3</v>
          </cell>
          <cell r="E128">
            <v>6.0000000000000001E-3</v>
          </cell>
          <cell r="F128">
            <v>480000</v>
          </cell>
        </row>
        <row r="129">
          <cell r="C129" t="str">
            <v>ДОСКИ ДЛЯ ЖЕЛОБА 2000Х125Х20(2ШТ)</v>
          </cell>
          <cell r="D129" t="str">
            <v>М3</v>
          </cell>
          <cell r="E129">
            <v>0.01</v>
          </cell>
          <cell r="F129">
            <v>0</v>
          </cell>
        </row>
        <row r="130">
          <cell r="C130" t="str">
            <v>ДОСКИ ДЛЯ ЖЕЛОБА 2000Х165Х20(2ШТ)</v>
          </cell>
          <cell r="D130" t="str">
            <v>М3</v>
          </cell>
          <cell r="E130">
            <v>1.32E-2</v>
          </cell>
          <cell r="F130">
            <v>0</v>
          </cell>
        </row>
        <row r="131">
          <cell r="C131" t="str">
            <v>РЕЙКА ДЕРЕВЯННАЯ 20Х50</v>
          </cell>
          <cell r="D131" t="str">
            <v>М</v>
          </cell>
          <cell r="E131">
            <v>24</v>
          </cell>
          <cell r="F131">
            <v>0</v>
          </cell>
        </row>
        <row r="132">
          <cell r="C132" t="str">
            <v>КРАСКА ЭМАЛЕВАЯ</v>
          </cell>
          <cell r="D132" t="str">
            <v>КГ</v>
          </cell>
          <cell r="E132">
            <v>2</v>
          </cell>
          <cell r="F132">
            <v>0</v>
          </cell>
        </row>
        <row r="133">
          <cell r="C133" t="str">
            <v>ИЗОЛЯТОРЫ ТФ-20</v>
          </cell>
          <cell r="D133" t="str">
            <v>ШТ</v>
          </cell>
          <cell r="E133">
            <v>40</v>
          </cell>
          <cell r="F133">
            <v>1200</v>
          </cell>
        </row>
        <row r="134">
          <cell r="C134" t="str">
            <v>ИЗОЛЯТОРЫ ВВОДНЫЕ</v>
          </cell>
          <cell r="D134" t="str">
            <v>ШТ</v>
          </cell>
          <cell r="E134">
            <v>10</v>
          </cell>
          <cell r="F134">
            <v>1200</v>
          </cell>
        </row>
        <row r="135">
          <cell r="C135" t="str">
            <v>ПЛОЩАДКА ДЛЯ КАБЕЛЬНОЙ ОДИНАРНОЙ ОПОРЫ (1ШТ)</v>
          </cell>
          <cell r="D135" t="str">
            <v>ТН</v>
          </cell>
          <cell r="E135">
            <v>4.4999999999999998E-2</v>
          </cell>
          <cell r="F135">
            <v>2700000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x_abc4 (3)"/>
      <sheetName val="bx_abc4"/>
      <sheetName val="bx_abc4 (2)"/>
      <sheetName val="bx_abc4 (5)"/>
      <sheetName val="forma 3"/>
      <sheetName val="buh.spravka"/>
      <sheetName val="materiali"/>
    </sheetNames>
    <sheetDataSet>
      <sheetData sheetId="0" refreshError="1"/>
      <sheetData sheetId="1" refreshError="1"/>
      <sheetData sheetId="2">
        <row r="17">
          <cell r="C17" t="str">
            <v>РАЗРАБОТКА ГРУНТА С ПОГРУЗКОЙ НА АВТОМОБИЛИ-САМОСВАЛЫ ЭКСКАВАТОРАМИ С КОВШОМ ВМЕСТИМОСТЬЮ 0,5 [0,5-0,63] М3, ГРУППА ГРУНТОВ 2. ГЛУБИНА КОТЛОВАНА ДО 3 М НЕЗАВИСИМО ОТ ОБЪЕМА КОТЛОВАНА ИЛИ ЕГО ПЛОЩАДИ, ПРИМЕНЕН КОЭФФИЦИЕНТ К НОРМАМ ЗАТРАТ ТРУДА-1,2 И К НОРМ</v>
          </cell>
        </row>
        <row r="18">
          <cell r="C18" t="str">
            <v>ЗАТРАТЫ ТРУДА РАБОЧИХ-СТРОИТЕЛЕЙ</v>
          </cell>
          <cell r="F18">
            <v>0</v>
          </cell>
        </row>
        <row r="19">
          <cell r="C19" t="str">
            <v>ЗАТРАТЫ ТРУДА МАШИНИСТОВ</v>
          </cell>
          <cell r="F19">
            <v>0</v>
          </cell>
        </row>
        <row r="20">
          <cell r="C20" t="str">
            <v>БУЛЬДОЗЕРЫ ПРИ РАБОТЕ НА ДРУГИХ ВИДАХ СТРОИТЕЛЬСТВА (КРОМЕ ВОДОХОЗЯЙСТВЕННОГО) 79 (108) КВТ (Л.С.)</v>
          </cell>
          <cell r="F20">
            <v>0</v>
          </cell>
        </row>
        <row r="21">
          <cell r="C21" t="str">
            <v>ЭКСКАВАТОРЫ ОДНОКОВШОВЫЕ ДИЗЕЛЬНЫЕ НА ГУСЕНИЧНОМ ХОДУ ПРИ РАБОТЕ НА ДРУГИХ ВИДАХ СТРОИТЕЛЬСТВА (КРОМЕ ВОДОХОЗЯЙСТВЕННОГО) 0,5 М3</v>
          </cell>
          <cell r="F21">
            <v>0</v>
          </cell>
        </row>
        <row r="22">
          <cell r="C22" t="str">
            <v>ЩЕБЕНЬ</v>
          </cell>
          <cell r="F22">
            <v>0</v>
          </cell>
        </row>
        <row r="23">
          <cell r="C23" t="str">
            <v>РАЗРАБОТКА ГРУНТА ВРУЧНУЮ В ТРАНШЕЯХ ГЛУБИНОЙ ДО 2 М БЕЗ КРЕПЛЕНИЙ С ОТКОСАМИ, ГРУППА ГРУНТОВ 2</v>
          </cell>
        </row>
        <row r="24">
          <cell r="C24" t="str">
            <v>ЗАТРАТЫ ТРУДА РАБОЧИХ-СТРОИТЕЛЕЙ</v>
          </cell>
          <cell r="F24">
            <v>88.55</v>
          </cell>
        </row>
        <row r="25">
          <cell r="C25" t="str">
            <v>ЗАСЫПКА ВРУЧНУЮ ТРАНШЕЙ, ПАЗУХ КОТЛОВАНОВ И ЯМ, ГРУППА ГРУНТОВ 2</v>
          </cell>
        </row>
        <row r="26">
          <cell r="C26" t="str">
            <v>ЗАТРАТЫ ТРУДА РАБОЧИХ-СТРОИТЕЛЕЙ</v>
          </cell>
          <cell r="F26">
            <v>319.69</v>
          </cell>
        </row>
        <row r="27">
          <cell r="C27" t="str">
            <v>ЗАСЫПКА ВРУЧНУЮ ТРАНШЕЙ, ПАЗУХ КОТЛОВАНОВ И ЯМ, ГРУППА ГРУНТОВ 4</v>
          </cell>
        </row>
        <row r="28">
          <cell r="C28" t="str">
            <v>ЗАТРАТЫ ТРУДА РАБОЧИХ-СТРОИТЕЛЕЙ</v>
          </cell>
          <cell r="F28">
            <v>41.26</v>
          </cell>
        </row>
        <row r="29">
          <cell r="C29" t="str">
            <v>РАЗРАБОТКА СКАЛЬНОГО ГРУНТА ОТБОЙНЫМИ МОЛОТКАМИ, ГРУППА ГРУНТОВ 5</v>
          </cell>
        </row>
        <row r="30">
          <cell r="C30" t="str">
            <v>ЗАТРАТЫ ТРУДА РАБОЧИХ-СТРОИТЕЛЕЙ</v>
          </cell>
          <cell r="F30">
            <v>2086.56</v>
          </cell>
        </row>
        <row r="31">
          <cell r="C31" t="str">
            <v>ЗАТРАТЫ ТРУДА МАШИНИСТОВ</v>
          </cell>
          <cell r="F31">
            <v>358.25</v>
          </cell>
        </row>
        <row r="32">
          <cell r="C32" t="str">
            <v>КОМПРЕССОРЫ ПЕРЕДВИЖНЫЕ С ДВИГАТЕЛЕМ ВНУТРЕННЕГО СГОРАНИЯ ДАВЛЕНИЕМ ДО 686 КПА (7 АТМ.) 5 М3/МИН</v>
          </cell>
          <cell r="F32">
            <v>358.25</v>
          </cell>
        </row>
        <row r="33">
          <cell r="C33" t="str">
            <v>МОЛОТКИ ОТБОЙНЫЕ ПНЕВМАТИЧЕСКИЕ</v>
          </cell>
          <cell r="F33">
            <v>1432.98</v>
          </cell>
        </row>
        <row r="34">
          <cell r="C34" t="str">
            <v>ПОГРУЗКА ГРУНТА II ГРУППЫ НА АВТОМАШИНЫ</v>
          </cell>
          <cell r="F34">
            <v>0</v>
          </cell>
        </row>
        <row r="35">
          <cell r="C35" t="str">
            <v>ПЕРЕВОЗКА ГРУНТА II ГРУППЫ НА 10КМ</v>
          </cell>
          <cell r="F35">
            <v>0</v>
          </cell>
        </row>
        <row r="36">
          <cell r="C36" t="str">
            <v>ПЛАНИРОВКА ГРУНТА IV ГРУППЫ МЕХАНИЗИРОВАННЫМ СПОСОБОМ</v>
          </cell>
        </row>
        <row r="37">
          <cell r="C37" t="str">
            <v>ЗАТРАТЫ ТРУДА МАШИНИСТОВ</v>
          </cell>
          <cell r="F37">
            <v>0</v>
          </cell>
        </row>
        <row r="38">
          <cell r="C38" t="str">
            <v>АВТОГРЕЙДЕРЫ СРЕДНЕГО ТИПА 99 (135) КВТ (Л.С.)</v>
          </cell>
          <cell r="F38">
            <v>0</v>
          </cell>
        </row>
        <row r="39">
          <cell r="C39" t="str">
            <v>БУЛЬДОЗЕРЫ ПРИ РАБОТЕ НА ДРУГИХ ВИДАХ СТРОИТЕЛЬСТВА (КРОМЕ ВОДОХОЗЯЙСТВЕННОГО) 79 (108) КВТ (Л.С.)</v>
          </cell>
          <cell r="F39">
            <v>0</v>
          </cell>
        </row>
        <row r="40">
          <cell r="C40" t="str">
            <v>КОПАНИЕ ЯМ ВРУЧНУЮ БЕЗ КРЕПЛЕНИЙ ДЛЯ СТОЕК И СТОЛБОВ БЕЗ ОТКОСОВ ГЛУБИНОЙ ДО 0,7 М ГРУППА ГРУНТОВ 2</v>
          </cell>
        </row>
        <row r="41">
          <cell r="C41" t="str">
            <v>ЗАТРАТЫ ТРУДА РАБОЧИХ-СТРОИТЕЛЕЙ</v>
          </cell>
          <cell r="F41">
            <v>12.88</v>
          </cell>
        </row>
        <row r="42">
          <cell r="C42" t="str">
            <v>УСТАНОВКА СРЕДСТВАМИ МАЛОЙ МЕХАНИЗАЦИИ ОПОР ДЕРЕВЯННЫХ ОДИНАРНЫХ, ВЫСОТОЙ, М: ДО 8,5</v>
          </cell>
        </row>
        <row r="43">
          <cell r="C43" t="str">
            <v>ЗАТРАТЫ ТРУДА РАБОЧИХ-СТРОИТЕЛЕЙ</v>
          </cell>
          <cell r="F43">
            <v>18.309999999999999</v>
          </cell>
        </row>
        <row r="44">
          <cell r="C44" t="str">
            <v>ЗАТРАТЫ ТРУДА МАШИНИСТОВ</v>
          </cell>
          <cell r="F44">
            <v>0.82799999999999996</v>
          </cell>
        </row>
        <row r="45">
          <cell r="C45" t="str">
            <v>ЛЕБЕДКИ РУЧНЫЕ И РЫЧАЖНЫЕ, ТЯГОВЫМ УСИЛИЕМ ДО 9,81 (1) КН (Т)</v>
          </cell>
          <cell r="F45">
            <v>4.5999999999999996</v>
          </cell>
        </row>
        <row r="46">
          <cell r="C46" t="str">
            <v>ТРАКТОРЫ НА ГУСЕНИЧНОМ ХОДУ ПРИ РАБОТЕ НА ДРУГИХ ВИДАХ СТРОИТЕЛЬСТВА (КРОМЕ ВОДОХОЗЯЙСТВЕННОГО) ДО 59 (80) КВТ (Л.С.)</v>
          </cell>
          <cell r="F46">
            <v>0.82799999999999996</v>
          </cell>
        </row>
        <row r="47">
          <cell r="C47" t="str">
            <v>ГВОЗДИ СТРОИТЕЛЬНЫЕ С ПЛОСКОЙ ГОЛОВКОЙ 1,8Х60 ММ</v>
          </cell>
          <cell r="F47">
            <v>0</v>
          </cell>
        </row>
        <row r="48">
          <cell r="C48" t="str">
            <v>КРАСКИ ДЛЯ НАРУЖНЫХ РАБОТ ЧЕРНАЯ, МАРОК МА-015, ПФ-014</v>
          </cell>
          <cell r="F48">
            <v>0</v>
          </cell>
        </row>
        <row r="49">
          <cell r="C49" t="str">
            <v>КРАСКИ ДЛЯ НАРУЖНЫХ РАБОТ СВЕТЛО-БЕЖЕВАЯ</v>
          </cell>
          <cell r="F49">
            <v>0</v>
          </cell>
        </row>
        <row r="50">
          <cell r="C50" t="str">
            <v>ОЛИФА КОМБИНИРОВАННАЯ К-2</v>
          </cell>
          <cell r="F50">
            <v>0</v>
          </cell>
        </row>
        <row r="51">
          <cell r="C51" t="str">
            <v>ПИЛОМАТЕРИАЛЫ ХВОЙНЫХ ПОРОД. ДОСКИ ОБРЕЗНЫЕ ДЛИНОЙ 4-6,5 М, ШИРИНОЙ 75-150 ММ, ТОЛЩИНОЙ 19-22 ММ III СОРТА</v>
          </cell>
          <cell r="F51">
            <v>0</v>
          </cell>
        </row>
        <row r="52">
          <cell r="C52" t="str">
            <v>ВЕТОШЬ</v>
          </cell>
          <cell r="F52">
            <v>2.5000000000000001E-2</v>
          </cell>
        </row>
        <row r="53">
          <cell r="C53" t="str">
            <v>УСТАНОВКА ПОДПОРЫ К ОПОРАМ ВЫСОТОЙ, М ДО 8,5</v>
          </cell>
        </row>
        <row r="54">
          <cell r="C54" t="str">
            <v>ЗАТРАТЫ ТРУДА РАБОЧИХ-СТРОИТЕЛЕЙ</v>
          </cell>
          <cell r="F54">
            <v>4</v>
          </cell>
        </row>
        <row r="55">
          <cell r="C55" t="str">
            <v>ЗАТРАТЫ ТРУДА МАШИНИСТОВ</v>
          </cell>
          <cell r="F55">
            <v>0.20699999999999999</v>
          </cell>
        </row>
        <row r="56">
          <cell r="C56" t="str">
            <v>ТРАКТОРЫ НА ГУСЕНИЧНОМ ХОДУ ПРИ РАБОТЕ НА ДРУГИХ ВИДАХ СТРОИТЕЛЬСТВА (КРОМЕ ВОДОХОЗЯЙСТВЕННОГО) ДО 59 (80) КВТ (Л.С.)</v>
          </cell>
          <cell r="F56">
            <v>0.20699999999999999</v>
          </cell>
        </row>
        <row r="57">
          <cell r="C57" t="str">
            <v>БОЛТЫ СТРОИТЕЛЬНЫЕ С ГАЙКАМИ И ШАЙБАМИ</v>
          </cell>
          <cell r="F57">
            <v>2E-3</v>
          </cell>
        </row>
        <row r="58">
          <cell r="C58" t="str">
            <v>ЛЕСОМАТЕРИАЛЫ ПРОПИТАННЫЕ ДЛЯ ОПОР ЛИНИИ СВЯЗИ ДИАМЕТРОМ ДО 24 СМ ДЛЯ ЛЕЖНЕЙ</v>
          </cell>
          <cell r="F58">
            <v>7.0000000000000007E-2</v>
          </cell>
        </row>
        <row r="59">
          <cell r="C59" t="str">
            <v>УСТАНОВКА ПРИСТАВОК ЖЕЛЕЗОБЕТОННЫХ К ОПОРАМ И ПОДПОРАМ ОДИНАРНЫХ, ВЫСОТА ОПОРЫ ИЛИ ПОДПОРЫ ДО 8,5 М</v>
          </cell>
        </row>
        <row r="60">
          <cell r="C60" t="str">
            <v>ЗАТРАТЫ ТРУДА РАБОЧИХ-СТРОИТЕЛЕЙ</v>
          </cell>
          <cell r="F60">
            <v>8.42</v>
          </cell>
        </row>
        <row r="61">
          <cell r="C61" t="str">
            <v>ЗАТРАТЫ ТРУДА МАШИНИСТОВ</v>
          </cell>
          <cell r="F61">
            <v>0.82799999999999996</v>
          </cell>
        </row>
        <row r="62">
          <cell r="C62" t="str">
            <v>ТРАКТОРЫ НА ГУСЕНИЧНОМ ХОДУ ПРИ РАБОТЕ НА ДРУГИХ ВИДАХ СТРОИТЕЛЬСТВА (КРОМЕ ВОДОХОЗЯЙСТВЕННОГО) ДО 59 (80) КВТ (Л.С.)</v>
          </cell>
          <cell r="F62">
            <v>0.82799999999999996</v>
          </cell>
        </row>
        <row r="63">
          <cell r="C63" t="str">
            <v>ПРОВОЛОКА СТАЛЬНАЯ НИЗКОУГЛЕРОДИСТАЯ РАЗНОГО НАЗНАЧЕНИЯ ОЦИНКОВАННАЯ ДИАМЕТРОМ 6,0-6,3 ММ</v>
          </cell>
          <cell r="F63">
            <v>0.01</v>
          </cell>
        </row>
        <row r="64">
          <cell r="C64" t="str">
            <v>УСТАНОВКА ПРИСТАВОК ЖЕЛЕЗОБЕТОННЫХ К ОПОРАМ И ПОДПОРАМ ДВОЙНЫХ, ВЫСОТА ОПОРЫ ИЛИ ПОДПОРЫ ДО 8,5 М</v>
          </cell>
        </row>
        <row r="65">
          <cell r="C65" t="str">
            <v>ЗАТРАТЫ ТРУДА РАБОЧИХ-СТРОИТЕЛЕЙ</v>
          </cell>
          <cell r="F65">
            <v>3.51</v>
          </cell>
        </row>
        <row r="66">
          <cell r="C66" t="str">
            <v>ЗАТРАТЫ ТРУДА МАШИНИСТОВ</v>
          </cell>
          <cell r="F66">
            <v>0.41399999999999998</v>
          </cell>
        </row>
        <row r="67">
          <cell r="C67" t="str">
            <v>ТРАКТОРЫ НА ГУСЕНИЧНОМ ХОДУ ПРИ РАБОТЕ НА ДРУГИХ ВИДАХ СТРОИТЕЛЬСТВА (КРОМЕ ВОДОХОЗЯЙСТВЕННОГО) ДО 59 (80) КВТ (Л.С.)</v>
          </cell>
          <cell r="F67">
            <v>0.41399999999999998</v>
          </cell>
        </row>
        <row r="68">
          <cell r="C68" t="str">
            <v>ПРОВОЛОКА СТАЛЬНАЯ НИЗКОУГЛЕРОДИСТАЯ РАЗНОГО НАЗНАЧЕНИЯ ОЦИНКОВАННАЯ ДИАМЕТРОМ 6,0-6,3 ММ</v>
          </cell>
          <cell r="F68">
            <v>3.0000000000000001E-3</v>
          </cell>
        </row>
        <row r="69">
          <cell r="C69" t="str">
            <v>КРЕПЛЕНИЕ НА УСТАНОВЛЕННЫХ ДЕРЕВЯННЫХ ОПОРАХ ЛИНИЙ СВЯЗИ ТРАВЕРС ДЕРЕВЯННЫХ ВОСЬМИШТЫРНЫХ НА ОДНОСТОЕЧНЫХ ОПОРАХ ОДИНАРНЫХ</v>
          </cell>
        </row>
        <row r="70">
          <cell r="C70" t="str">
            <v>ЗАТРАТЫ ТРУДА РАБОЧИХ-СТРОИТЕЛЕЙ</v>
          </cell>
          <cell r="F70">
            <v>2.83</v>
          </cell>
        </row>
        <row r="71">
          <cell r="C71" t="str">
            <v>МАСЛА КРЕОЗОТОВЫЕ</v>
          </cell>
          <cell r="F71">
            <v>1E-3</v>
          </cell>
        </row>
        <row r="72">
          <cell r="C72" t="str">
            <v>БОЛТЫ НЕСТАНДАРТНЫЕ ДЛЯ КОНСТРУКЦИЙ СВЯЗИ С ГАЙКАМИ И ШАЙБАМИ ДЛИНОЙ ДО 600 ММ</v>
          </cell>
          <cell r="F72">
            <v>0</v>
          </cell>
        </row>
        <row r="73">
          <cell r="C73" t="str">
            <v>БОЛТЫ СБОРОЧНЫЕ С ГАЙКАМИ И ШАЙБАМИ ПО КЛАССУ ПРОЧНОСТИ 5,8</v>
          </cell>
          <cell r="F73">
            <v>1E-3</v>
          </cell>
        </row>
        <row r="74">
          <cell r="C74" t="str">
            <v>ГЛУХАРИ</v>
          </cell>
          <cell r="F74">
            <v>0.03</v>
          </cell>
        </row>
        <row r="75">
          <cell r="C75" t="str">
            <v>ПОКОВКИ ДЛЯ КОНСТРУКЦИЙ СВЯЗИ</v>
          </cell>
          <cell r="F75">
            <v>3.66</v>
          </cell>
        </row>
        <row r="76">
          <cell r="C76" t="str">
            <v>КРЕПЛЕНИЕ НА УСТАНОВЛЕННЫХ ДЕРЕВЯННЫХ ОПОРАХ ЛИНИЙ СВЯЗИ ТРАВЕРС ДЕРЕВЯННЫХ ВОСЬМИШТЫРНЫХ НА ОДНОСТОЕЧНЫХ ОПОРАХ ДВОЙНЫХ</v>
          </cell>
        </row>
        <row r="77">
          <cell r="C77" t="str">
            <v>ЗАТРАТЫ ТРУДА РАБОЧИХ-СТРОИТЕЛЕЙ</v>
          </cell>
          <cell r="F77">
            <v>2.13</v>
          </cell>
        </row>
        <row r="78">
          <cell r="C78" t="str">
            <v>МАСЛА КРЕОЗОТОВЫЕ</v>
          </cell>
          <cell r="F78">
            <v>0</v>
          </cell>
        </row>
        <row r="79">
          <cell r="C79" t="str">
            <v>БОЛТЫ НЕСТАНДАРТНЫЕ ДЛЯ КОНСТРУКЦИЙ СВЯЗИ С ГАЙКАМИ И ШАЙБАМИ ДЛИНОЙ ДО 600 ММ</v>
          </cell>
          <cell r="F79">
            <v>2E-3</v>
          </cell>
        </row>
        <row r="80">
          <cell r="C80" t="str">
            <v>БОЛТЫ СБОРОЧНЫЕ С ГАЙКАМИ И ШАЙБАМИ ПО КЛАССУ ПРОЧНОСТИ 5,8</v>
          </cell>
          <cell r="F80">
            <v>0</v>
          </cell>
        </row>
        <row r="81">
          <cell r="C81" t="str">
            <v>ГЛУХАРИ</v>
          </cell>
          <cell r="F81">
            <v>0.02</v>
          </cell>
        </row>
        <row r="82">
          <cell r="C82" t="str">
            <v>ПОКОВКИ ДЛЯ КОНСТРУКЦИЙ СВЯЗИ</v>
          </cell>
          <cell r="F82">
            <v>2.44</v>
          </cell>
        </row>
        <row r="83">
          <cell r="C83" t="str">
            <v>ПОДВЕСКА ПРОВОДОВ ДИАМЕТРОМ ДО 5 ММ НА ТРАВЕРСАХ ДЕРЕВЯННЫХ, ЧИСЛО ОПОР НА 1 КМ ЛИНИИ 25</v>
          </cell>
        </row>
        <row r="84">
          <cell r="C84" t="str">
            <v>ЗАТРАТЫ ТРУДА РАБОЧИХ-СТРОИТЕЛЕЙ</v>
          </cell>
          <cell r="F84">
            <v>26.57</v>
          </cell>
        </row>
        <row r="85">
          <cell r="C85" t="str">
            <v>КАБОЛКА</v>
          </cell>
          <cell r="F85">
            <v>0</v>
          </cell>
        </row>
        <row r="86">
          <cell r="C86" t="str">
            <v>ПАТРОНЫ ТЕРМИТНЫЕ СО СПИЧКАМИ</v>
          </cell>
          <cell r="F86">
            <v>0</v>
          </cell>
        </row>
        <row r="87">
          <cell r="C87" t="str">
            <v>УСТРОЙСТВО МОЛНИЕОТВОДА К ОПОРАМ ВЫСОТОЙ, М ДО 8,5</v>
          </cell>
        </row>
        <row r="88">
          <cell r="C88" t="str">
            <v>ЗАТРАТЫ ТРУДА РАБОЧИХ-СТРОИТЕЛЕЙ</v>
          </cell>
          <cell r="F88">
            <v>3.22</v>
          </cell>
        </row>
        <row r="89">
          <cell r="C89" t="str">
            <v>ПРОВОЛОКА СТАЛЬНАЯ НИЗКОУГЛЕРОДИСТАЯ РАЗНОГО НАЗНАЧЕНИЯ ОЦИНКОВАННАЯ ДИАМЕТРОМ 6,0-6,3 ММ</v>
          </cell>
          <cell r="F89">
            <v>7.0000000000000001E-3</v>
          </cell>
        </row>
        <row r="90">
          <cell r="C90" t="str">
            <v>УСТАНОВКА СТУПЕНИ ДЛЯ КОНТРОЛЬНОЙ ИЛИ КАБЕЛЬНОЙ ОПОРЫ</v>
          </cell>
        </row>
        <row r="91">
          <cell r="C91" t="str">
            <v>ЗАТРАТЫ ТРУДА РАБОЧИХ-СТРОИТЕЛЕЙ</v>
          </cell>
          <cell r="F91">
            <v>1.66</v>
          </cell>
        </row>
        <row r="92">
          <cell r="C92" t="str">
            <v>УСТРОЙСТВО КАБЕЛЬНОЙ ПЛОЩАДКИ НА ОПОРЕ ОДИНАРНОЙ ИЛИ СДВОЕННОЙ</v>
          </cell>
        </row>
        <row r="93">
          <cell r="C93" t="str">
            <v>ЗАТРАТЫ ТРУДА РАБОЧИХ-СТРОИТЕЛЕЙ</v>
          </cell>
          <cell r="F93">
            <v>7.11</v>
          </cell>
        </row>
        <row r="94">
          <cell r="C94" t="str">
            <v>КРАСКИ МАСЛЯНЫЕ ЗЕМЛЯНЫЕ МА-0115 МУМИЯ, СУРИК ЖЕЛЕЗНЫЙ</v>
          </cell>
          <cell r="F94">
            <v>0</v>
          </cell>
        </row>
        <row r="95">
          <cell r="C95" t="str">
            <v>ЖЕЛОБ ДЕРЕВЯННЫЙ ПО ОПОРЕ</v>
          </cell>
        </row>
        <row r="96">
          <cell r="C96" t="str">
            <v>ЗАТРАТЫ ТРУДА РАБОЧИХ-СТРОИТЕЛЕЙ</v>
          </cell>
          <cell r="F96">
            <v>0</v>
          </cell>
        </row>
        <row r="97">
          <cell r="C97" t="str">
            <v>ЗАТРАТЫ ТРУДА МАШИНИСТОВ</v>
          </cell>
          <cell r="F97">
            <v>0</v>
          </cell>
        </row>
        <row r="98">
          <cell r="C98" t="str">
            <v>МАШИНЫ ДЛЯ СТРОЖКИ ДЕРЕВЯННЫХ ПОЛОВ</v>
          </cell>
          <cell r="F98">
            <v>0</v>
          </cell>
        </row>
        <row r="99">
          <cell r="C99" t="str">
            <v>ПОДЪЕМНИКИ МАЧТОВЫЕ СТРОИТЕЛЬНЫЕ 0,5 Т</v>
          </cell>
          <cell r="F99">
            <v>0</v>
          </cell>
        </row>
        <row r="100">
          <cell r="C100" t="str">
            <v>ПИЛЫ ДИСКОВЫЕ ЭЛЕКТРИЧЕСКИЕ</v>
          </cell>
          <cell r="F100">
            <v>0</v>
          </cell>
        </row>
        <row r="101">
          <cell r="C101" t="str">
            <v>АВТОМОБИЛИ БОРТОВЫЕ ГРУЗОПОДЪЕМНОСТЬЮ ДО 5 Т</v>
          </cell>
          <cell r="F101">
            <v>0</v>
          </cell>
        </row>
        <row r="102">
          <cell r="C102" t="str">
            <v>ГВОЗДИ СТРОИТЕЛЬНЫЕ</v>
          </cell>
          <cell r="F102">
            <v>0</v>
          </cell>
        </row>
        <row r="103">
          <cell r="C103" t="str">
            <v>ОКРАСКА ДЕРЕВЯННОГО ЖЕЛОБА</v>
          </cell>
        </row>
        <row r="104">
          <cell r="C104" t="str">
            <v>ЗАТРАТЫ ТРУДА РАБОЧИХ-СТРОИТЕЛЕЙ</v>
          </cell>
          <cell r="F104">
            <v>0</v>
          </cell>
        </row>
        <row r="105">
          <cell r="C105" t="str">
            <v>ЗАТРАТЫ ТРУДА МАШИНИСТОВ</v>
          </cell>
          <cell r="F105">
            <v>0</v>
          </cell>
        </row>
        <row r="106">
          <cell r="C106" t="str">
            <v>ПОДЪЕМНИКИ МАЧТОВЫЕ СТРОИТЕЛЬНЫЕ 0,5 Т</v>
          </cell>
          <cell r="F106">
            <v>0</v>
          </cell>
        </row>
        <row r="107">
          <cell r="C107" t="str">
            <v>АВТОМОБИЛИ БОРТОВЫЕ ГРУЗОПОДЪЕМНОСТЬЮ ДО 5 Т</v>
          </cell>
          <cell r="F107">
            <v>0</v>
          </cell>
        </row>
        <row r="108">
          <cell r="C108" t="str">
            <v>РАСТВОРИТЕЛЬ</v>
          </cell>
          <cell r="F108">
            <v>0</v>
          </cell>
        </row>
        <row r="109">
          <cell r="C109" t="str">
            <v>ЛАК</v>
          </cell>
          <cell r="F109">
            <v>0</v>
          </cell>
        </row>
        <row r="110">
          <cell r="C110" t="str">
            <v>ВЕТОШЬ</v>
          </cell>
          <cell r="F110">
            <v>0</v>
          </cell>
        </row>
        <row r="111">
          <cell r="C111" t="str">
            <v>УСТРОЙСТВО ПРОТЯЖЕННОГО ЗАЗЕМЛИТЕЛЯ В ГРУНТАХ 1-4 ГРУПП, ПРИ ДЛИНЕ ЛУЧА ДО 25 М</v>
          </cell>
        </row>
        <row r="112">
          <cell r="C112" t="str">
            <v>ЗАТРАТЫ ТРУДА РАБОЧИХ-СТРОИТЕЛЕЙ</v>
          </cell>
          <cell r="F112">
            <v>4.46</v>
          </cell>
        </row>
        <row r="113">
          <cell r="C113" t="str">
            <v>ЗАТРАТЫ ТРУДА МАШИНИСТОВ</v>
          </cell>
          <cell r="F113">
            <v>1.24</v>
          </cell>
        </row>
        <row r="114">
          <cell r="C114" t="str">
            <v>АГРЕГАТЫ СВАРОЧНЫЕ ПЕРЕДВИЖНЫЕ С НОМИНАЛЬНЫМ СВАРОЧНЫМ ТОКОМ 250-400 А С ДИЗЕЛЬНЫМ ДВИГАТЕЛЕМ</v>
          </cell>
          <cell r="F114">
            <v>0.64200000000000002</v>
          </cell>
        </row>
        <row r="115">
          <cell r="C115" t="str">
            <v>СПЕЦАВТОМАШИНЫ, ГРУЗОПОДЪЕМНОСТЬ ДО 8 Т, ВЕЗДЕХОД</v>
          </cell>
          <cell r="F115">
            <v>0.51100000000000001</v>
          </cell>
        </row>
        <row r="116">
          <cell r="C116" t="str">
            <v>УСТАНОВКИ ОДНОБАРОВЫЕ НА ТРАКТОРЕ 79 (108) КВТ (Л.С.), ШИРИНА ЩЕЛИ 14 СМ</v>
          </cell>
          <cell r="F116">
            <v>0</v>
          </cell>
        </row>
        <row r="117">
          <cell r="C117" t="str">
            <v>ПРОКАТ ДЛЯ АРМИРОВАНИЯ Ж/Б КОНСТРУКЦИЙ КРУГЛЫЙ И ПЕРИОДИЧЕСКОГО ПРОФИЛЯ, ГОРЯЧЕКАТАНЫЙ И ТЕРМОМЕХАНИЧЕСКИЙ, ТЕРМИЧЕСКИ УПРОЧНЕННЫЙ КЛАСС А-I ДИАМЕТРОМ 12 ММ</v>
          </cell>
          <cell r="F117">
            <v>5.3999999999999999E-2</v>
          </cell>
        </row>
        <row r="118">
          <cell r="C118" t="str">
            <v>ЭЛЕКТРОДЫ ДИАМЕТРОМ 4 ММ Э42</v>
          </cell>
          <cell r="F118">
            <v>0</v>
          </cell>
        </row>
        <row r="119">
          <cell r="C119" t="str">
            <v>УСТРОЙСТВО КОНТУРНОГО ЗАЗЕМЛИТЕЛЯ В ГРУНТАХ 1-4 ГРУПП</v>
          </cell>
        </row>
        <row r="120">
          <cell r="C120" t="str">
            <v>ЗАТРАТЫ ТРУДА РАБОЧИХ-СТРОИТЕЛЕЙ</v>
          </cell>
          <cell r="F120">
            <v>8.4600000000000009</v>
          </cell>
        </row>
        <row r="121">
          <cell r="C121" t="str">
            <v>ЗАТРАТЫ ТРУДА МАШИНИСТОВ</v>
          </cell>
          <cell r="F121">
            <v>0.745</v>
          </cell>
        </row>
        <row r="122">
          <cell r="C122" t="str">
            <v>АГРЕГАТЫ СВАРОЧНЫЕ ПЕРЕДВИЖНЫЕ С НОМИНАЛЬНЫМ СВАРОЧНЫМ ТОКОМ 250-400 А С ДИЗЕЛЬНЫМ ДВИГАТЕЛЕМ</v>
          </cell>
          <cell r="F122">
            <v>0.38600000000000001</v>
          </cell>
        </row>
        <row r="123">
          <cell r="C123" t="str">
            <v>СПЕЦАВТОМАШИНЫ, ГРУЗОПОДЪЕМНОСТЬ ДО 8 Т, ВЕЗДЕХОД</v>
          </cell>
          <cell r="F123">
            <v>0</v>
          </cell>
        </row>
        <row r="124">
          <cell r="C124" t="str">
            <v>ПРОКАТ ДЛЯ АРМИРОВАНИЯ Ж/Б КОНСТРУКЦИЙ КРУГЛЫЙ И ПЕРИОДИЧЕСКОГО ПРОФИЛЯ, ГОРЯЧЕКАТАНЫЙ И ТЕРМОМЕХАНИЧЕСКИЙ, ТЕРМИЧЕСКИ УПРОЧНЕННЫЙ КЛАСС А-I ДИАМЕТРОМ 12 ММ</v>
          </cell>
          <cell r="F124">
            <v>5.3999999999999999E-2</v>
          </cell>
        </row>
        <row r="125">
          <cell r="C125" t="str">
            <v>ЭЛЕКТРОДЫ ДИАМЕТРОМ 4 ММ Э42</v>
          </cell>
          <cell r="F125">
            <v>0</v>
          </cell>
        </row>
        <row r="126">
          <cell r="C126" t="str">
            <v>ЗАБИВКА ВЕРТИКАЛЬНЫХ ЗАЗЕМЛИТЕЛЕЙ ВРУЧНУЮ, НА ГЛУБИНУ ДО 3 М</v>
          </cell>
        </row>
        <row r="127">
          <cell r="C127" t="str">
            <v>ЗАТРАТЫ ТРУДА РАБОЧИХ-СТРОИТЕЛЕЙ</v>
          </cell>
          <cell r="F127">
            <v>9.3800000000000008</v>
          </cell>
        </row>
        <row r="128">
          <cell r="C128" t="str">
            <v>АГРЕГАТЫ СВАРОЧНЫЕ ПЕРЕДВИЖНЫЕ С НОМИНАЛЬНЫМ СВАРОЧНЫМ ТОКОМ 250-400 А С ДИЗЕЛЬНЫМ ДВИГАТЕЛЕМ</v>
          </cell>
          <cell r="F128">
            <v>2.62</v>
          </cell>
        </row>
        <row r="129">
          <cell r="C129" t="str">
            <v>ЭЛЕКТРОДЫ ДИАМЕТРОМ 4 ММ Э42</v>
          </cell>
          <cell r="F129">
            <v>0</v>
          </cell>
        </row>
        <row r="130">
          <cell r="C130" t="str">
            <v>УСТАНОВКА РАЗРЯДНИКОВ ВРУЧНУЮ</v>
          </cell>
        </row>
        <row r="131">
          <cell r="C131" t="str">
            <v>ЗАТРАТЫ ТРУДА РАБОЧИХ-СТРОИТЕЛЕЙ</v>
          </cell>
          <cell r="F131">
            <v>15.11</v>
          </cell>
        </row>
        <row r="132">
          <cell r="C132" t="str">
            <v>ЗАТРАТЫ ТРУДА МАШИНИСТОВ</v>
          </cell>
          <cell r="F132">
            <v>0</v>
          </cell>
        </row>
        <row r="133">
          <cell r="C133" t="str">
            <v>АВТОМОБИЛИ БОРТОВЫЕ ГРУЗОПОДЪЕМНОСТЬЮ ДО 5 Т</v>
          </cell>
          <cell r="F133">
            <v>0</v>
          </cell>
        </row>
        <row r="134">
          <cell r="C134" t="str">
            <v>ЛАК БТ-577</v>
          </cell>
          <cell r="F134">
            <v>0</v>
          </cell>
        </row>
        <row r="135">
          <cell r="C135" t="str">
            <v>СМАЗКА СОЛИДОЛ ЖИРОВОЙ "Ж"</v>
          </cell>
          <cell r="F135">
            <v>0</v>
          </cell>
        </row>
        <row r="136">
          <cell r="C136" t="str">
            <v>УАЙТ-СПИРИТ</v>
          </cell>
          <cell r="F136">
            <v>0</v>
          </cell>
        </row>
        <row r="137">
          <cell r="C137" t="str">
            <v>СМАЗКА ЗЭС</v>
          </cell>
          <cell r="F137">
            <v>0.3</v>
          </cell>
        </row>
        <row r="138">
          <cell r="C138" t="str">
            <v>ВЕТОШЬ</v>
          </cell>
          <cell r="F138">
            <v>0.06</v>
          </cell>
        </row>
        <row r="139">
          <cell r="C139" t="str">
            <v>СВАРКА СТЫКОВ ШВЕЛЛЕРА</v>
          </cell>
        </row>
        <row r="140">
          <cell r="C140" t="str">
            <v>ЗАТРАТЫ ТРУДА РАБОЧИХ-СТРОИТЕЛЕЙ</v>
          </cell>
          <cell r="F140">
            <v>38.64</v>
          </cell>
        </row>
        <row r="141">
          <cell r="C141" t="str">
            <v>ЗАТРАТЫ ТРУДА МАШИНИСТОВ</v>
          </cell>
          <cell r="F141">
            <v>0.46</v>
          </cell>
        </row>
        <row r="142">
          <cell r="C142" t="str">
            <v>АГРЕГАТЫ СВАРОЧНЫЕ ПЕРЕДВИЖНЫЕ С НОМИНАЛЬНЫМ СВАРОЧНЫМ ТОКОМ 250-400 А С ДИЗЕЛЬНЫМ ДВИГАТЕЛЕМ</v>
          </cell>
          <cell r="F142">
            <v>34.04</v>
          </cell>
        </row>
        <row r="143">
          <cell r="C143" t="str">
            <v>АВТОМОБИЛИ БОРТОВЫЕ ГРУЗОПОДЪЕМНОСТЬЮ ДО 5 Т</v>
          </cell>
          <cell r="F143">
            <v>0.46</v>
          </cell>
        </row>
        <row r="144">
          <cell r="C144" t="str">
            <v>ЭЛЕКТРОДЫ ДИАМЕТРОМ 4 ММ Э50А</v>
          </cell>
          <cell r="F144">
            <v>0.03</v>
          </cell>
        </row>
        <row r="146">
          <cell r="C146" t="str">
            <v>ДЕМОНТАЖ ПОЛУАНКЕРНОЙ ОПОРЫ</v>
          </cell>
        </row>
        <row r="147">
          <cell r="C147" t="str">
            <v>ЗАТРАТЫ ТРУДА РАБОЧИХ-СТРОИТЕЛЕЙ</v>
          </cell>
          <cell r="F147">
            <v>28.06</v>
          </cell>
        </row>
        <row r="148">
          <cell r="C148" t="str">
            <v>ЗАТРАТЫ ТРУДА МАШИНИСТОВ</v>
          </cell>
          <cell r="F148">
            <v>0</v>
          </cell>
        </row>
        <row r="149">
          <cell r="C149" t="str">
            <v>ЛЕБЕДКИ РУЧНЫЕ И РЫЧАЖНЫЕ, ТЯГОВЫМ УСИЛИЕМ ДО 9,81 (1) КН (Т)</v>
          </cell>
          <cell r="F149">
            <v>0</v>
          </cell>
        </row>
        <row r="150">
          <cell r="C150" t="str">
            <v>ТРАКТОРЫ НА ГУСЕНИЧНОМ ХОДУ ПРИ РАБОТЕ НА ДРУГИХ ВИДАХ СТРОИТЕЛЬСТВА (КРОМЕ ВОДОХОЗЯЙСТВЕННОГО) ДО 59 (80) КВТ (Л.С.)</v>
          </cell>
          <cell r="F150">
            <v>0.82799999999999996</v>
          </cell>
        </row>
        <row r="151">
          <cell r="C151" t="str">
            <v>ДЕМОНТАЖ ПРОВОДА НА ТРАВЕРСАХ</v>
          </cell>
        </row>
        <row r="152">
          <cell r="C152" t="str">
            <v>ЗАТРАТЫ ТРУДА РАБОЧИХ-СТРОИТЕЛЕЙ</v>
          </cell>
          <cell r="F152">
            <v>32.729999999999997</v>
          </cell>
        </row>
        <row r="153">
          <cell r="C153" t="str">
            <v>ДЕМОНТАЖ Ж/Б ОДИНАРНОЙ ОПОРЫ</v>
          </cell>
        </row>
        <row r="154">
          <cell r="C154" t="str">
            <v>ЗАТРАТЫ ТРУДА РАБОЧИХ-СТРОИТЕЛЕЙ</v>
          </cell>
          <cell r="F154">
            <v>21.51</v>
          </cell>
        </row>
        <row r="155">
          <cell r="C155" t="str">
            <v>ЗАТРАТЫ ТРУДА МАШИНИСТОВ</v>
          </cell>
          <cell r="F155">
            <v>1.1599999999999999</v>
          </cell>
        </row>
        <row r="156">
          <cell r="C156" t="str">
            <v>ЛЕБЕДКИ РУЧНЫЕ И РЫЧАЖНЫЕ, ТЯГОВЫМ УСИЛИЕМ ДО 9,81 (1) КН (Т)</v>
          </cell>
          <cell r="F156">
            <v>5.41</v>
          </cell>
        </row>
        <row r="157">
          <cell r="C157" t="str">
            <v>ТРАКТОРЫ НА ГУСЕНИЧНОМ ХОДУ ПРИ РАБОТЕ НА ДРУГИХ ВИДАХ СТРОИТЕЛЬСТВА (КРОМЕ ВОДОХОЗЯЙСТВЕННОГО) ДО 59 (80) КВТ (Л.С.)</v>
          </cell>
          <cell r="F157">
            <v>0</v>
          </cell>
        </row>
        <row r="158">
          <cell r="C158" t="str">
            <v>ДЕМОНТАЖ ВОСЬМИШТЫРНОЙ ТРАВЕРСЫ НА Ж/Б ОПОРЕ</v>
          </cell>
        </row>
        <row r="159">
          <cell r="C159" t="str">
            <v>ЗАТРАТЫ ТРУДА РАБОЧИХ-СТРОИТЕЛЕЙ</v>
          </cell>
          <cell r="F159">
            <v>5.59</v>
          </cell>
        </row>
        <row r="161">
          <cell r="C161" t="str">
            <v>КАБЕЛЬ, МАССА 1М, КГ, ДО 3</v>
          </cell>
        </row>
        <row r="162">
          <cell r="C162" t="str">
            <v>ЗАТРАТЫ ТРУДА РАБОЧИХ-СТРОИТЕЛЕЙ</v>
          </cell>
          <cell r="F162">
            <v>15.58</v>
          </cell>
        </row>
        <row r="163">
          <cell r="C163" t="str">
            <v>ЗАТРАТЫ ТРУДА МАШИНИСТОВ</v>
          </cell>
          <cell r="F163">
            <v>5.0999999999999996</v>
          </cell>
        </row>
        <row r="164">
          <cell r="C164" t="str">
            <v>БУЛЬДОЗЕРЫ 128,7 КВТ (175 Л.С.) В СОСТАВЕ КАБЕЛЕУКЛАДОЧНОЙ КОЛОННЫ</v>
          </cell>
          <cell r="F164">
            <v>0</v>
          </cell>
        </row>
        <row r="165">
          <cell r="C165" t="str">
            <v>МАШИНЫ МОНТАЖНЫЕ ДЛЯ ВЫПОЛНЕНИЯ РАБОТ ПРИ ПРОКЛАДКЕ И МОНТАЖЕ КАБЕЛЯ НА БАЗЕ АВТОМОБИЛЯ ГАЗ-66</v>
          </cell>
          <cell r="F165">
            <v>2.61</v>
          </cell>
        </row>
        <row r="166">
          <cell r="C166" t="str">
            <v>ТРАНСПОРТЕРЫ ПРИЦЕПНЫЕ КАБЕЛЬНЫЕ ДО 7 Т ККТ-7</v>
          </cell>
          <cell r="F166">
            <v>2.61</v>
          </cell>
        </row>
        <row r="167">
          <cell r="C167" t="str">
            <v>УСТРОЙСТВО ПОСТЕЛИ ПРИ ОДНОМ КАБЕЛЕ В ТРАНШЕЕ</v>
          </cell>
        </row>
        <row r="168">
          <cell r="C168" t="str">
            <v>ЗАТРАТЫ ТРУДА РАБОЧИХ-СТРОИТЕЛЕЙ</v>
          </cell>
          <cell r="F168">
            <v>15.12</v>
          </cell>
        </row>
        <row r="169">
          <cell r="C169" t="str">
            <v>ЗАТРАТЫ ТРУДА МАШИНИСТОВ</v>
          </cell>
          <cell r="F169">
            <v>22.75</v>
          </cell>
        </row>
        <row r="170">
          <cell r="C170" t="str">
            <v>КРАНЫ НА АВТОМОБИЛЬНОМ ХОДУ ПРИ РАБОТЕ НА МОНТАЖЕ ТЕХНОЛОГИЧЕСКОГО ОБОРУДОВАНИЯ 10 Т</v>
          </cell>
          <cell r="F170">
            <v>11.38</v>
          </cell>
        </row>
        <row r="171">
          <cell r="C171" t="str">
            <v>АВТОМОБИЛИ БОРТОВЫЕ ГРУЗОПОДЪЕМНОСТЬЮ ДО 8 Т</v>
          </cell>
          <cell r="F171">
            <v>11.38</v>
          </cell>
        </row>
        <row r="172">
          <cell r="C172" t="str">
            <v>ПРОКЛАДКА КАБЕЛЯ ПО ОПОРЕ</v>
          </cell>
        </row>
        <row r="173">
          <cell r="C173" t="str">
            <v>ЗАТРАТЫ ТРУДА РАБОЧИХ-СТРОИТЕЛЕЙ</v>
          </cell>
          <cell r="F173">
            <v>1.7</v>
          </cell>
        </row>
        <row r="174">
          <cell r="C174" t="str">
            <v>ЗАТРАТЫ ТРУДА МАШИНИСТОВ</v>
          </cell>
          <cell r="F174">
            <v>6.5000000000000002E-2</v>
          </cell>
        </row>
        <row r="175">
          <cell r="C175" t="str">
            <v>АВТОПОГРУЗЧИКИ 5 Т</v>
          </cell>
          <cell r="F175">
            <v>0</v>
          </cell>
        </row>
        <row r="176">
          <cell r="C176" t="str">
            <v>ГИПСОВЫЕ ВЯЖУЩИЕ Г-3</v>
          </cell>
          <cell r="F176">
            <v>0</v>
          </cell>
        </row>
        <row r="177">
          <cell r="C177" t="str">
            <v>ШУРУПЫ С ПОЛУКРУГЛОЙ ГОЛОВКОЙ 5Х70 ММ</v>
          </cell>
          <cell r="F177">
            <v>0</v>
          </cell>
        </row>
        <row r="178">
          <cell r="C178" t="str">
            <v>СКРЕПЫ ФИГУРНЫЕ СКФ-30</v>
          </cell>
          <cell r="F178">
            <v>0</v>
          </cell>
        </row>
        <row r="179">
          <cell r="C179" t="str">
            <v>ЗАЩИТА КАБЕЛЯ ПО ОПОРЕ УГОЛКОМ</v>
          </cell>
        </row>
        <row r="180">
          <cell r="C180" t="str">
            <v>ЗАТРАТЫ ТРУДА РАБОЧИХ-СТРОИТЕЛЕЙ</v>
          </cell>
          <cell r="F180">
            <v>1.56</v>
          </cell>
        </row>
        <row r="181">
          <cell r="C181" t="str">
            <v>ЗАТРАТЫ ТРУДА МАШИНИСТОВ</v>
          </cell>
          <cell r="F181">
            <v>0.36</v>
          </cell>
        </row>
        <row r="182">
          <cell r="C182" t="str">
            <v>МАШИНЫ МОНТАЖНЫЕ ДЛЯ ВЫПОЛНЕНИЯ РАБОТ ПРИ ПРОКЛАДКЕ И МОНТАЖЕ КАБЕЛЯ НА БАЗЕ АВТОМОБИЛЯ ГАЗ-66</v>
          </cell>
          <cell r="F182">
            <v>0</v>
          </cell>
        </row>
        <row r="183">
          <cell r="C183" t="str">
            <v>ГИПСОВЫЕ ВЯЖУЩИЕ Г-3</v>
          </cell>
          <cell r="F183">
            <v>0</v>
          </cell>
        </row>
        <row r="184">
          <cell r="C184" t="str">
            <v>КРАСКИ МАСЛЯНЫЕ ЗЕМЛЯНЫЕ МА-0115 МУМИЯ, СУРИК ЖЕЛЕЗНЫЙ</v>
          </cell>
          <cell r="F184">
            <v>0</v>
          </cell>
        </row>
        <row r="185">
          <cell r="C185" t="str">
            <v>ОЛИФА НАТУРАЛЬНАЯ</v>
          </cell>
          <cell r="F185">
            <v>8.5000000000000006E-2</v>
          </cell>
        </row>
        <row r="186">
          <cell r="C186" t="str">
            <v>ШУРУПЫ С ПОЛУКРУГЛОЙ ГОЛОВКОЙ 5Х70 ММ</v>
          </cell>
          <cell r="F186">
            <v>0</v>
          </cell>
        </row>
        <row r="187">
          <cell r="C187" t="str">
            <v>ЗАМАЗКА УПЛОТНИТЕЛЬНАЯ</v>
          </cell>
          <cell r="F187">
            <v>0.15</v>
          </cell>
        </row>
        <row r="188">
          <cell r="C188" t="str">
            <v>СКОБА НАКЛАДНАЯ</v>
          </cell>
          <cell r="F188">
            <v>0.15</v>
          </cell>
        </row>
        <row r="189">
          <cell r="C189" t="str">
            <v>ДЮБЕЛИ ПЛАСТМАССОВЫЕ С ШУРУПАМИ 12Х70 ММ</v>
          </cell>
          <cell r="F189">
            <v>5.15</v>
          </cell>
        </row>
        <row r="190">
          <cell r="C190" t="str">
            <v>РАЗНЫЕ РАБОТЫ. ОКРАСКА ПРОЛОЖЕННОГО КАБЕЛЯ</v>
          </cell>
        </row>
        <row r="191">
          <cell r="C191" t="str">
            <v>ЗАТРАТЫ ТРУДА РАБОЧИХ-СТРОИТЕЛЕЙ</v>
          </cell>
          <cell r="F191">
            <v>0</v>
          </cell>
        </row>
        <row r="192">
          <cell r="C192" t="str">
            <v>ЗАТРАТЫ ТРУДА МАШИНИСТОВ</v>
          </cell>
          <cell r="F192">
            <v>0</v>
          </cell>
        </row>
        <row r="193">
          <cell r="C193" t="str">
            <v>МАШИНЫ МОНТАЖНЫЕ ДЛЯ ВЫПОЛНЕНИЯ РАБОТ ПРИ ПРОКЛАДКЕ И МОНТАЖЕ КАБЕЛЯ НА БАЗЕ АВТОМОБИЛЯ ГАЗ-66</v>
          </cell>
          <cell r="F193">
            <v>0</v>
          </cell>
        </row>
        <row r="194">
          <cell r="C194" t="str">
            <v>КРАСКИ МАСЛЯНЫЕ ЗЕМЛЯНЫЕ МА-0115 МУМИЯ, СУРИК ЖЕЛЕЗНЫЙ</v>
          </cell>
          <cell r="F194">
            <v>0</v>
          </cell>
        </row>
        <row r="195">
          <cell r="C195" t="str">
            <v>ОЛИФА НАТУРАЛЬНАЯ</v>
          </cell>
          <cell r="F195">
            <v>0</v>
          </cell>
        </row>
        <row r="196">
          <cell r="C196" t="str">
            <v>УСТРОЙСТВО ВВОДА КАБЕЛЯ В КАБЕЛЬНЫЙ ЯЩИК</v>
          </cell>
        </row>
        <row r="197">
          <cell r="C197" t="str">
            <v>ЗАТРАТЫ ТРУДА РАБОЧИХ-СТРОИТЕЛЕЙ</v>
          </cell>
          <cell r="F197">
            <v>14.88</v>
          </cell>
        </row>
        <row r="198">
          <cell r="C198" t="str">
            <v>СТЕАРИН</v>
          </cell>
          <cell r="F198">
            <v>8.9999999999999993E-3</v>
          </cell>
        </row>
        <row r="199">
          <cell r="C199" t="str">
            <v>КАНИФОЛЬ СОСНОВАЯ</v>
          </cell>
          <cell r="F199">
            <v>0</v>
          </cell>
        </row>
        <row r="200">
          <cell r="C200" t="str">
            <v>НИТКИ СУРОВЫЕ</v>
          </cell>
          <cell r="F200">
            <v>3.0000000000000001E-3</v>
          </cell>
        </row>
        <row r="201">
          <cell r="C201" t="str">
            <v>НЕФРАС С4-150/200 (ЗАМЕНИТЕЛЬ УАЙТ-СПИРИТА)</v>
          </cell>
          <cell r="F201">
            <v>1E-3</v>
          </cell>
        </row>
        <row r="202">
          <cell r="C202" t="str">
            <v>СОСТАВ ДЛЯ ЗАЛИВКИ КАБЕЛЬНЫХ МУФТ МАРКИ МБ-70</v>
          </cell>
          <cell r="F202">
            <v>1.2</v>
          </cell>
        </row>
        <row r="203">
          <cell r="C203" t="str">
            <v>БОКСЫ БМ</v>
          </cell>
          <cell r="F203">
            <v>1</v>
          </cell>
        </row>
        <row r="204">
          <cell r="C204" t="str">
            <v>ФЛЮС ЛТИ-1</v>
          </cell>
          <cell r="F204">
            <v>5.0000000000000001E-3</v>
          </cell>
        </row>
        <row r="205">
          <cell r="C205" t="str">
            <v>ПРИПОИ МАЛОСУРЬМЯНИСТЫЕ, МАРКИ: ПОССУ40-0,5</v>
          </cell>
          <cell r="F205">
            <v>0</v>
          </cell>
        </row>
        <row r="206">
          <cell r="C206" t="str">
            <v>ПРИПОИ ОЛОВЯННО-СВИНЦОВЫЕ СУРЬМЯНИСТЫЕ МАРКИ ПОССУ 30-2</v>
          </cell>
          <cell r="F206">
            <v>0</v>
          </cell>
        </row>
        <row r="207">
          <cell r="C207" t="str">
            <v>РАЗНЫЕ РАБОТЫ. ВКЛЮЧЕНИЕ ЦЕПЕЙ И ПРОВОДОВ В КАБЕЛЬНЫЙ ЯЩИК</v>
          </cell>
        </row>
        <row r="208">
          <cell r="C208" t="str">
            <v>ЗАТРАТЫ ТРУДА РАБОЧИХ-СТРОИТЕЛЕЙ</v>
          </cell>
          <cell r="F208">
            <v>4.8</v>
          </cell>
        </row>
        <row r="209">
          <cell r="C209" t="str">
            <v>ПРОКЛАДКА ОДНОПАРНОГО КАБЕЛЯ ПО ОПОРЕ</v>
          </cell>
        </row>
        <row r="210">
          <cell r="C210" t="str">
            <v>ЗАТРАТЫ ТРУДА РАБОЧИХ-СТРОИТЕЛЕЙ</v>
          </cell>
          <cell r="F210">
            <v>1.92</v>
          </cell>
        </row>
        <row r="211">
          <cell r="C211" t="str">
            <v>ЗАТРАТЫ ТРУДА МАШИНИСТОВ</v>
          </cell>
          <cell r="F211">
            <v>7.4999999999999997E-2</v>
          </cell>
        </row>
        <row r="212">
          <cell r="C212" t="str">
            <v>АВТОПОГРУЗЧИКИ 5 Т</v>
          </cell>
          <cell r="F212">
            <v>7.4999999999999997E-2</v>
          </cell>
        </row>
        <row r="213">
          <cell r="C213" t="str">
            <v>ГВОЗДИ СТРОИТЕЛЬНЫЕ С ПЛОСКОЙ ГОЛОВКОЙ 1,6Х50 ММ</v>
          </cell>
          <cell r="F213">
            <v>0</v>
          </cell>
        </row>
        <row r="214">
          <cell r="C214" t="str">
            <v>ЯЩИК КАБЕЛЬНЫЙ ЕМКОСТЬЮ ДО 10Х2 ПРИ УСТАНОВКЕ НА СТОЛБЕ</v>
          </cell>
        </row>
        <row r="215">
          <cell r="C215" t="str">
            <v>ЗАТРАТЫ ТРУДА РАБОЧИХ-СТРОИТЕЛЕЙ</v>
          </cell>
          <cell r="F215">
            <v>16.8</v>
          </cell>
        </row>
        <row r="216">
          <cell r="C216" t="str">
            <v>ЗАТРАТЫ ТРУДА МАШИНИСТОВ</v>
          </cell>
          <cell r="F216">
            <v>2.08</v>
          </cell>
        </row>
        <row r="217">
          <cell r="C217" t="str">
            <v>МАШИНЫ МОНТАЖНЫЕ ДЛЯ ВЫПОЛНЕНИЯ РАБОТ ПРИ ПРОКЛАДКЕ И МОНТАЖЕ КАБЕЛЯ НА БАЗЕ АВТОМОБИЛЯ ГАЗ-66</v>
          </cell>
          <cell r="F217">
            <v>2.08</v>
          </cell>
        </row>
        <row r="218">
          <cell r="C218" t="str">
            <v>ЛАК БТ-577</v>
          </cell>
          <cell r="F218">
            <v>0</v>
          </cell>
        </row>
        <row r="219">
          <cell r="C219" t="str">
            <v>СТЕАРИН</v>
          </cell>
          <cell r="F219">
            <v>5.0000000000000001E-3</v>
          </cell>
        </row>
        <row r="220">
          <cell r="C220" t="str">
            <v>БЕНЗИН АВИАЦИОННЫЙ Б-70</v>
          </cell>
          <cell r="F220">
            <v>1E-4</v>
          </cell>
        </row>
        <row r="221">
          <cell r="C221" t="str">
            <v>КАНИФОЛЬ СОСНОВАЯ</v>
          </cell>
          <cell r="F221">
            <v>0.01</v>
          </cell>
        </row>
        <row r="222">
          <cell r="C222" t="str">
            <v>ГИЛЬЗЫ БУМАЖНЫЕ</v>
          </cell>
          <cell r="F222">
            <v>2.1000000000000001E-2</v>
          </cell>
        </row>
        <row r="223">
          <cell r="C223" t="str">
            <v>НИТКИ СУРОВЫЕ</v>
          </cell>
          <cell r="F223">
            <v>2E-3</v>
          </cell>
        </row>
        <row r="224">
          <cell r="C224" t="str">
            <v>ПРОПАН-БУТАН, СМЕСЬ ТЕХНИЧЕСКАЯ</v>
          </cell>
          <cell r="F224">
            <v>7.0000000000000007E-2</v>
          </cell>
        </row>
        <row r="225">
          <cell r="C225" t="str">
            <v>МАССА КАБЕЛЬНАЯ ЗАЛИВОЧНАЯ МКС-М</v>
          </cell>
          <cell r="F225">
            <v>0</v>
          </cell>
        </row>
        <row r="226">
          <cell r="C226" t="str">
            <v>ПРИПОИ ОЛОВЯННО-СВИНЦОВЫЕ БЕССУРЬМЯНИСТЫЕ МАРКИ ПОС30</v>
          </cell>
          <cell r="F226">
            <v>2.5999999999999999E-2</v>
          </cell>
        </row>
        <row r="227">
          <cell r="C227" t="str">
            <v>УСТРОЙСТВО КАБЕЛЬНОЕ ДЛЯ ГОРОДСКОЙ И СЕЛЬСКОЙ СВЯЗИ: УКС-10</v>
          </cell>
          <cell r="F227">
            <v>1</v>
          </cell>
        </row>
        <row r="228">
          <cell r="C228" t="str">
            <v>КОРОБКА КАСКАДНОЙ ЗАЩИТЫ</v>
          </cell>
        </row>
        <row r="229">
          <cell r="C229" t="str">
            <v>ЗАТРАТЫ ТРУДА РАБОЧИХ-СТРОИТЕЛЕЙ</v>
          </cell>
          <cell r="F229">
            <v>0</v>
          </cell>
        </row>
        <row r="230">
          <cell r="C230" t="str">
            <v>ЗАТРАТЫ ТРУДА МАШИНИСТОВ</v>
          </cell>
          <cell r="F230">
            <v>0</v>
          </cell>
        </row>
        <row r="231">
          <cell r="C231" t="str">
            <v>МАШИНЫ МОНТАЖНЫЕ ДЛЯ ВЫПОЛНЕНИЯ РАБОТ ПРИ ПРОКЛАДКЕ И МОНТАЖЕ КАБЕЛЯ НА БАЗЕ АВТОМОБИЛЯ ГАЗ-66</v>
          </cell>
          <cell r="F231">
            <v>0</v>
          </cell>
        </row>
        <row r="232">
          <cell r="C232" t="str">
            <v>ЛАК БТ-577</v>
          </cell>
          <cell r="F232">
            <v>0</v>
          </cell>
        </row>
        <row r="233">
          <cell r="C233" t="str">
            <v>ЛЕНТА ПОЛИЭТИЛЕНОВАЯ С ЛИПКИМ СЛОЕМ, МАРКИ А</v>
          </cell>
          <cell r="F233">
            <v>0</v>
          </cell>
        </row>
        <row r="234">
          <cell r="C234" t="str">
            <v>БЕНЗИН АВИАЦИОННЫЙ Б-70</v>
          </cell>
          <cell r="F234">
            <v>0</v>
          </cell>
        </row>
        <row r="235">
          <cell r="C235" t="str">
            <v>КАНИФОЛЬ СОСНОВАЯ</v>
          </cell>
          <cell r="F235">
            <v>0</v>
          </cell>
        </row>
        <row r="236">
          <cell r="C236" t="str">
            <v>НИТКИ СУРОВЫЕ</v>
          </cell>
          <cell r="F236">
            <v>0</v>
          </cell>
        </row>
        <row r="237">
          <cell r="C237" t="str">
            <v>ПРОПАН-БУТАН, СМЕСЬ ТЕХНИЧЕСКАЯ</v>
          </cell>
          <cell r="F237">
            <v>0</v>
          </cell>
        </row>
        <row r="238">
          <cell r="C238" t="str">
            <v>ПРИПОИ ОЛОВЯННО-СВИНЦОВЫЕ БЕССУРЬМЯНИСТЫЕ МАРКИ ПОС30</v>
          </cell>
          <cell r="F238">
            <v>0</v>
          </cell>
        </row>
        <row r="239">
          <cell r="C239" t="str">
            <v>РАЗДЕЛКА И ВКЛЮЧЕНИЕ КАБЕЛЕЙ И ПРОВОДОВ. КАБЕЛЬ ИЛИ ПРОВОД ОДНОПАРНЫЙ НИЗКОЧАСТОТНЫЙ</v>
          </cell>
        </row>
        <row r="240">
          <cell r="C240" t="str">
            <v>ЗАТРАТЫ ТРУДА РАБОЧИХ-СТРОИТЕЛЕЙ</v>
          </cell>
          <cell r="F240">
            <v>3.84</v>
          </cell>
        </row>
        <row r="241">
          <cell r="C241" t="str">
            <v>ИЗМЕРЕНИЕ КАБЕЛЬНЫХ ЛИНИЙ. ИСПЫТАНИЕ ЭЛЕКТРИЧЕСКОЙ ПРОЧНОСТИ ИЗОЛЯЦИИ СИММЕТРИЧНОГО КАБЕЛЯ НА УСИЛИТЕЛЬНОМ УЧАСТКЕ С ОКОНЕЧНЫХ УСТРОЙСТВ НА ОДНОКАБЕЛЬНОЙ ЛИНИИ, ЕМКОСТЬ 4Х4</v>
          </cell>
        </row>
        <row r="242">
          <cell r="C242" t="str">
            <v>ЗАТРАТЫ ТРУДА РАБОЧИХ-СТРОИТЕЛЕЙ</v>
          </cell>
          <cell r="F242">
            <v>2.4</v>
          </cell>
        </row>
        <row r="243">
          <cell r="C243" t="str">
            <v>ЗАТРАТЫ ТРУДА МАШИНИСТОВ</v>
          </cell>
          <cell r="F243">
            <v>0.73</v>
          </cell>
        </row>
        <row r="244">
          <cell r="C244" t="str">
            <v>ЛАБОРАТОРИИ ПЕРЕДВИЖНЫЕ ИЗМЕРИТЕЛЬНО-НАСТРОЕЧНЫЕ</v>
          </cell>
          <cell r="F244">
            <v>0.73</v>
          </cell>
        </row>
        <row r="245">
          <cell r="C245" t="str">
            <v>ИЗМЕРЕНИЕ СОПРОТИВЛЕНИЯ КОНТУРА ЗАЗЕМЛЕНИЯ</v>
          </cell>
        </row>
        <row r="246">
          <cell r="C246" t="str">
            <v>ЗАТРАТЫ ТРУДА РАБОЧИХ-СТРОИТЕЛЕЙ</v>
          </cell>
          <cell r="F246">
            <v>1.49</v>
          </cell>
        </row>
        <row r="247">
          <cell r="C247" t="str">
            <v>ЗАТРАТЫ ТРУДА МАШИНИСТОВ</v>
          </cell>
          <cell r="F247">
            <v>0.1</v>
          </cell>
        </row>
        <row r="248">
          <cell r="C248" t="str">
            <v>МАШИНЫ МОНТАЖНЫЕ ДЛЯ ВЫПОЛНЕНИЯ РАБОТ ПРИ ПРОКЛАДКЕ И МОНТАЖЕ КАБЕЛЯ НА БАЗЕ АВТОМОБИЛЯ ГАЗ-66</v>
          </cell>
          <cell r="F248">
            <v>0.1</v>
          </cell>
        </row>
        <row r="249">
          <cell r="C249" t="str">
            <v>ПРИПОИ ОЛОВЯННО-СВИНЦОВЫЕ СУРЬМЯНИСТЫЕ МАРКИ ПОССУ30-2</v>
          </cell>
          <cell r="F249">
            <v>0.28000000000000003</v>
          </cell>
        </row>
        <row r="250">
          <cell r="C250" t="str">
            <v>ИЗМЕРЕНИЕ СОПРОТИВЛЕНИЯ ШЛЕЙФА, СОПРОТИВЛЕНИЯ ИЗОЛЯЦИИ И ОМИЧЕСКОЙ АСИММЕТРИИ</v>
          </cell>
        </row>
        <row r="251">
          <cell r="C251" t="str">
            <v>ЗАТРАТЫ ТРУДА РАБОЧИХ-СТРОИТЕЛЕЙ</v>
          </cell>
          <cell r="F251">
            <v>21.6</v>
          </cell>
        </row>
        <row r="252">
          <cell r="C252" t="str">
            <v>ЗАЩИТА КАБЕЛЯ ШВЕЛЛЕРОМ</v>
          </cell>
        </row>
        <row r="253">
          <cell r="C253" t="str">
            <v>ЗАТРАТЫ ТРУДА РАБОЧИХ-СТРОИТЕЛЕЙ</v>
          </cell>
          <cell r="F253">
            <v>57.6</v>
          </cell>
        </row>
        <row r="254">
          <cell r="C254" t="str">
            <v>ЗАТРАТЫ ТРУДА МАШИНИСТОВ</v>
          </cell>
          <cell r="F254">
            <v>14.4</v>
          </cell>
        </row>
        <row r="255">
          <cell r="C255" t="str">
            <v>МАШИНЫ МОНТАЖНЫЕ ДЛЯ ВЫПОЛНЕНИЯ РАБОТ ПРИ ПРОКЛАДКЕ И МОНТАЖЕ КАБЕЛЯ НА БАЗЕ АВТОМОБИЛЯ ГАЗ-66</v>
          </cell>
          <cell r="F255">
            <v>14.4</v>
          </cell>
        </row>
        <row r="256">
          <cell r="C256" t="str">
            <v>ГИПСОВЫЕ ВЯЖУЩИЕ Г-3</v>
          </cell>
          <cell r="F256">
            <v>0.16</v>
          </cell>
        </row>
        <row r="257">
          <cell r="C257" t="str">
            <v>КРАСКИ МАСЛЯНЫЕ ЗЕМЛЯНЫЕ МА-0115 МУМИЯ, СУРИК ЖЕЛЕЗНЫЙ</v>
          </cell>
          <cell r="F257">
            <v>0.01</v>
          </cell>
        </row>
        <row r="258">
          <cell r="C258" t="str">
            <v>ОЛИФА НАТУРАЛЬНАЯ</v>
          </cell>
          <cell r="F258">
            <v>2.5499999999999998</v>
          </cell>
        </row>
        <row r="259">
          <cell r="C259" t="str">
            <v>ШУРУПЫ С ПОЛУКРУГЛОЙ ГОЛОВКОЙ 5Х70 ММ</v>
          </cell>
          <cell r="F259">
            <v>0.01</v>
          </cell>
        </row>
        <row r="260">
          <cell r="C260" t="str">
            <v>ЗАМАЗКА УПЛОТНИТЕЛЬНАЯ</v>
          </cell>
          <cell r="F260">
            <v>4.5</v>
          </cell>
        </row>
        <row r="261">
          <cell r="C261" t="str">
            <v>СКОБА НАКЛАДНАЯ</v>
          </cell>
          <cell r="F261">
            <v>4.5</v>
          </cell>
        </row>
        <row r="262">
          <cell r="C262" t="str">
            <v>ЖЕЛОБ МЕТАЛЛИЧЕСКИЙ</v>
          </cell>
          <cell r="F262">
            <v>150</v>
          </cell>
        </row>
        <row r="263">
          <cell r="C263" t="str">
            <v>ДЮБЕЛИ ПЛАСТМАССОВЫЕ С ШУРУПАМИ 12Х70 ММ</v>
          </cell>
          <cell r="F263">
            <v>154.5</v>
          </cell>
        </row>
        <row r="264">
          <cell r="C264" t="str">
            <v>ИЗМЕРЕНИЕ СОБСТВЕННОГО ЗАТУХАНИЯ, ВХОДНОГО СОПРОТИВЛЕНИЯ И УРОВНЯ ПОМЕХ, ДИАПАЗОН ЧАСТОТ, КГЦ, ДО 30</v>
          </cell>
        </row>
        <row r="265">
          <cell r="C265" t="str">
            <v>ЗАТРАТЫ ТРУДА РАБОЧИХ-СТРОИТЕЛЕЙ</v>
          </cell>
          <cell r="F265">
            <v>69.599999999999994</v>
          </cell>
        </row>
        <row r="266">
          <cell r="C266" t="str">
            <v>ИЗМЕРЕНИЕ ПЕРЕХОДНОГО ЗАТУХАНИЯ МЕЖДУ ЦЕПЯМИ НА БЛИЖНЕМ И ДАЛЬНЕМ КОНЦАХ, ДИАПАЗОН ЧАСТОТ, КГЦ, ДО 30</v>
          </cell>
        </row>
        <row r="267">
          <cell r="C267" t="str">
            <v>ЗАТРАТЫ ТРУДА РАБОЧИХ-СТРОИТЕЛЕЙ</v>
          </cell>
          <cell r="F267">
            <v>52.8</v>
          </cell>
        </row>
        <row r="268">
          <cell r="C268" t="str">
            <v>МОНТАЖ МУФТ НА КАБЕЛЕ ЕМК.4Х4</v>
          </cell>
        </row>
        <row r="269">
          <cell r="C269" t="str">
            <v>ЗАТРАТЫ ТРУДА РАБОЧИХ-СТРОИТЕЛЕЙ</v>
          </cell>
          <cell r="F269">
            <v>15.6</v>
          </cell>
        </row>
        <row r="270">
          <cell r="C270" t="str">
            <v>ЗАТРАТЫ ТРУДА МАШИНИСТОВ</v>
          </cell>
          <cell r="F270">
            <v>1.84</v>
          </cell>
        </row>
        <row r="271">
          <cell r="C271" t="str">
            <v>МАШИНЫ МОНТАЖНЫЕ ДЛЯ ВЫПОЛНЕНИЯ РАБОТ ПРИ ПРОКЛАДКЕ И МОНТАЖЕ КАБЕЛЯ НА БАЗЕ АВТОМОБИЛЯ ГАЗ-66</v>
          </cell>
          <cell r="F271">
            <v>1.84</v>
          </cell>
        </row>
        <row r="272">
          <cell r="C272" t="str">
            <v>БИТУМЫ НЕФТЯНЫЕ СТРОИТЕЛЬНЫЕ ИЗОЛЯЦИОННЫЕ БНИ-IV-3, БНИ-IV, БНИ-V</v>
          </cell>
          <cell r="F272">
            <v>0</v>
          </cell>
        </row>
        <row r="273">
          <cell r="C273" t="str">
            <v>СТЕАРИН</v>
          </cell>
          <cell r="F273">
            <v>0</v>
          </cell>
        </row>
        <row r="274">
          <cell r="C274" t="str">
            <v>ПРОВОЛОКА МЕДНАЯ КРУГЛАЯ ЭЛЕКТРОТЕХНИЧЕСКАЯ ММ (МЯГКАЯ), ДИАМЕТРОМ 1,0-3,0 ММ И ВЫШЕ</v>
          </cell>
          <cell r="F274">
            <v>0</v>
          </cell>
        </row>
        <row r="275">
          <cell r="C275" t="str">
            <v>БЕНЗИН АВИАЦИОННЫЙ Б-70</v>
          </cell>
          <cell r="F275">
            <v>0</v>
          </cell>
        </row>
        <row r="276">
          <cell r="C276" t="str">
            <v>КАНИФОЛЬ СОСНОВАЯ</v>
          </cell>
          <cell r="F276">
            <v>0</v>
          </cell>
        </row>
        <row r="277">
          <cell r="C277" t="str">
            <v>ПАСТА ПАЯЛЬНАЯ ПБК-26М</v>
          </cell>
          <cell r="F277">
            <v>0</v>
          </cell>
        </row>
        <row r="278">
          <cell r="C278" t="str">
            <v>ГИЛЬЗЫ ПОЛИЭТИЛЕНОВЫЕ ГП-1 ДЛИНА 70 ММ ВНУТРЕННИЙ ДИАМЕТР 6,5 ММ</v>
          </cell>
          <cell r="F278">
            <v>0</v>
          </cell>
        </row>
        <row r="279">
          <cell r="C279" t="str">
            <v>КОЛЬЦА ГРУППОВЫЕ ПОЛИЭТИЛЕНОВЫЕ ДЛИНА 8 ММ ДИАМЕТР ВНУТРЕННИЙ 4,6 ММ</v>
          </cell>
          <cell r="F279">
            <v>0</v>
          </cell>
        </row>
        <row r="280">
          <cell r="C280" t="str">
            <v>БУМАГА КАБЕЛЬНАЯ ЭЛЕКТРОИЗОЛЯЦИОННАЯ, ДВУХСЛОЙНАЯ</v>
          </cell>
          <cell r="F280">
            <v>0</v>
          </cell>
        </row>
        <row r="281">
          <cell r="C281" t="str">
            <v>СТЕКЛОЛЕНТА ЛИПКАЯ СМОЛЯНАЯ НА ОСНОВЕ ХЛОПКОПОЛИЭФИРНОЙ ТКАНИ, ТОЛЩИНОЙ 0,8 ММ</v>
          </cell>
          <cell r="F281">
            <v>0</v>
          </cell>
        </row>
        <row r="282">
          <cell r="C282" t="str">
            <v>ПРИПОИ ОЛОВЯННО-СВИНЦОВЫЕ СУРЬМЯНИСТЫЕ МАРКИ ПОССУ30-2</v>
          </cell>
          <cell r="F282">
            <v>0.36599999999999999</v>
          </cell>
        </row>
        <row r="283">
          <cell r="C283" t="str">
            <v>КАБЕЛЬ СВЯЗИ НЧ ТЗСАСБПШП 4Х4Х1,2</v>
          </cell>
          <cell r="F283">
            <v>0.22</v>
          </cell>
        </row>
        <row r="284">
          <cell r="C284" t="str">
            <v>ШТЫРИ ШТ-20Д</v>
          </cell>
          <cell r="F284">
            <v>40</v>
          </cell>
        </row>
        <row r="285">
          <cell r="C285" t="str">
            <v>КОРОБКА КАСКАДНОЙ ЗАЩИТЫ ККЗ</v>
          </cell>
          <cell r="F285">
            <v>0</v>
          </cell>
        </row>
        <row r="286">
          <cell r="C286" t="str">
            <v>ПРОВОД СЕЧЕНИЕМ 1,5ММ2 ПР-500</v>
          </cell>
          <cell r="F286">
            <v>2.4E-2</v>
          </cell>
        </row>
        <row r="287">
          <cell r="C287" t="str">
            <v>ПЕСОК</v>
          </cell>
          <cell r="F287">
            <v>0</v>
          </cell>
        </row>
        <row r="288">
          <cell r="C288" t="str">
            <v>ОПОРА ДЕРЕВЯННАЯ ОДИНАРНАЯ, ДЛИНОЙ 7,5М(4ШТ)</v>
          </cell>
          <cell r="F288">
            <v>0.8</v>
          </cell>
        </row>
        <row r="289">
          <cell r="C289" t="str">
            <v>ПОДПОРА ДЕРЕВЯННАЯ, ДЛИНОЙ 7,5М(1ШТ)</v>
          </cell>
          <cell r="F289">
            <v>0.17</v>
          </cell>
        </row>
        <row r="290">
          <cell r="C290" t="str">
            <v>ПРИСТАВКА Ж/Б (ПР-0,8-3,0)(6ШТ)</v>
          </cell>
          <cell r="F290">
            <v>0.53400000000000003</v>
          </cell>
        </row>
        <row r="291">
          <cell r="C291" t="str">
            <v>ТРАВЕРСА ДЕРЕВЯННАЯ 8-МИ ШТЫРНАЯ(5ШТ)</v>
          </cell>
          <cell r="F291">
            <v>0.1</v>
          </cell>
        </row>
        <row r="292">
          <cell r="C292" t="str">
            <v>ПРОВОЛОКА СТАЛЬНАЯ Д=5ММ</v>
          </cell>
          <cell r="F292">
            <v>0.01</v>
          </cell>
        </row>
        <row r="293">
          <cell r="C293" t="str">
            <v>ПРОВОЛОКА КАТАНКА Д=5ММ</v>
          </cell>
          <cell r="F293">
            <v>1.7999999999999999E-2</v>
          </cell>
        </row>
        <row r="294">
          <cell r="C294" t="str">
            <v>ПРОВОЛОКА СТАЛЬНАЯ ПЕРЕВЯЗОЧНАЯ Д=2,5ММ</v>
          </cell>
          <cell r="F294">
            <v>1E-3</v>
          </cell>
        </row>
        <row r="295">
          <cell r="C295" t="str">
            <v>МУФТА СВИНЦОВАЯ МС-4П</v>
          </cell>
          <cell r="F295">
            <v>1</v>
          </cell>
        </row>
        <row r="296">
          <cell r="C296" t="str">
            <v>МУФТА ЧУГУННАЯ МЧ-50</v>
          </cell>
          <cell r="F296">
            <v>1</v>
          </cell>
        </row>
        <row r="297">
          <cell r="C297" t="str">
            <v>ШВЕЛЛЕР МЕТАЛЛИЧЕСКИЙ №10</v>
          </cell>
          <cell r="F297">
            <v>200</v>
          </cell>
        </row>
        <row r="298">
          <cell r="C298" t="str">
            <v>СТАЛЬ УГЛОВАЯ 45X45X5</v>
          </cell>
          <cell r="F298">
            <v>8.1000000000000003E-2</v>
          </cell>
        </row>
        <row r="299">
          <cell r="C299" t="str">
            <v>СТАЛЬ УГЛОВАЯ 70X70X5</v>
          </cell>
          <cell r="F299">
            <v>0</v>
          </cell>
        </row>
        <row r="300">
          <cell r="C300" t="str">
            <v>СТУПЕНИ СТАЛЬНЫЕ (6ШТ)</v>
          </cell>
          <cell r="F300">
            <v>6.0000000000000001E-3</v>
          </cell>
        </row>
        <row r="301">
          <cell r="C301" t="str">
            <v>СТУПЕНИ ДЕРЕВЯННЫЕ (2ШТ)</v>
          </cell>
          <cell r="F301">
            <v>0</v>
          </cell>
        </row>
        <row r="302">
          <cell r="C302" t="str">
            <v>ДОСКИ ДЛЯ ЖЕЛОБА 2000Х125Х20(2ШТ)</v>
          </cell>
          <cell r="F302">
            <v>0</v>
          </cell>
        </row>
        <row r="303">
          <cell r="C303" t="str">
            <v>ДОСКИ ДЛЯ ЖЕЛОБА 2000Х165Х20(2ШТ)</v>
          </cell>
          <cell r="F303">
            <v>0</v>
          </cell>
        </row>
        <row r="304">
          <cell r="C304" t="str">
            <v>РЕЙКА ДЕРЕВЯННАЯ 20Х50</v>
          </cell>
          <cell r="F304">
            <v>0</v>
          </cell>
        </row>
        <row r="305">
          <cell r="C305" t="str">
            <v>КРАСКА ЭМАЛЕВАЯ</v>
          </cell>
          <cell r="F305">
            <v>2</v>
          </cell>
        </row>
        <row r="306">
          <cell r="C306" t="str">
            <v>ИЗОЛЯТОРЫ ТФ-20</v>
          </cell>
          <cell r="F306">
            <v>40</v>
          </cell>
        </row>
        <row r="307">
          <cell r="C307" t="str">
            <v>ИЗОЛЯТОРЫ ВВОДНЫЕ</v>
          </cell>
          <cell r="F307">
            <v>10</v>
          </cell>
        </row>
        <row r="308">
          <cell r="C308" t="str">
            <v>ПЛОЩАДКА ДЛЯ КАБЕЛЬНОЙ ОДИНАРНОЙ ОПОРЫ (1ШТ)</v>
          </cell>
          <cell r="F308">
            <v>4.4999999999999998E-2</v>
          </cell>
        </row>
        <row r="310">
          <cell r="C310" t="str">
            <v>ШКАФ КАБЕЛЬНЫЙ МЕЖДУГОРОДНИЙ ШКМ-8/3</v>
          </cell>
          <cell r="F310">
            <v>1</v>
          </cell>
        </row>
        <row r="311">
          <cell r="C311" t="str">
            <v>ВОЗВРАЩАЕМЫЕ РЕСУРСЫ</v>
          </cell>
        </row>
        <row r="312">
          <cell r="C312" t="str">
            <v>ВОЗВРАТ ПОЛУАНКЕРНОЙ ОПОРЫ</v>
          </cell>
          <cell r="F312">
            <v>1</v>
          </cell>
        </row>
        <row r="313">
          <cell r="C313" t="str">
            <v>ВОЗВРАТ ПРОВОДА НА ТРАВЕРСАХ</v>
          </cell>
          <cell r="F313">
            <v>2.2999999999999998</v>
          </cell>
        </row>
        <row r="314">
          <cell r="C314" t="str">
            <v>ВОЗВРАТ Ж/Б ОДИНАРНОЙ ОПОРЫ</v>
          </cell>
          <cell r="F314">
            <v>7</v>
          </cell>
        </row>
        <row r="315">
          <cell r="C315" t="str">
            <v>ВОЗВРАТ 8-МИ ШТЫРНОЙ ТРАВЕРСЫ НА Ж/Б ОПОРЕ</v>
          </cell>
          <cell r="F315">
            <v>8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 №3 (ввод-пром)"/>
      <sheetName val="4. Приложение 3"/>
      <sheetName val="анализ.чувст"/>
      <sheetName val="Р.Т"/>
      <sheetName val="С.Ф."/>
      <sheetName val="процентовка"/>
      <sheetName val="Т-3"/>
    </sheetNames>
    <definedNames>
      <definedName name="_a1Z"/>
      <definedName name="_a2Z"/>
    </defined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"/>
      <sheetName val="31"/>
      <sheetName val="Зарчоб 64-96"/>
    </sheetNames>
    <definedNames>
      <definedName name="BlankMacro1"/>
    </definedNames>
    <sheetDataSet>
      <sheetData sheetId="0">
        <row r="4">
          <cell r="E4">
            <v>34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П-1442_310313"/>
      <sheetName val="4707 прил-2"/>
      <sheetName val="4707 прил-3"/>
      <sheetName val="ПП-1623_310313"/>
      <sheetName val="4707 Ф11"/>
      <sheetName val="4707 Ф12"/>
      <sheetName val="УП-4707_Приложения_2-3 к програ"/>
    </sheetNames>
    <sheetDataSet>
      <sheetData sheetId="0"/>
      <sheetData sheetId="1"/>
      <sheetData sheetId="2"/>
      <sheetData sheetId="3"/>
      <sheetData sheetId="4">
        <row r="5">
          <cell r="A5" t="str">
            <v xml:space="preserve"> Наименование инициаторов и проектов</v>
          </cell>
          <cell r="B5" t="str">
            <v>Мощность</v>
          </cell>
          <cell r="C5" t="str">
            <v xml:space="preserve">Сроки реализации </v>
          </cell>
          <cell r="D5" t="str">
            <v>Иностранный партнер/кредитор</v>
          </cell>
          <cell r="E5" t="str">
            <v>Источники финансирования</v>
          </cell>
          <cell r="F5" t="str">
            <v>Общая стоимость проекта*</v>
          </cell>
          <cell r="G5" t="str">
            <v>Ожидаемый остатокна 01.01.2015г.</v>
          </cell>
          <cell r="H5" t="str">
            <v>в том числе, по годам</v>
          </cell>
          <cell r="N5" t="str">
            <v>Объем инвестиций в 2015-2020гг.</v>
          </cell>
          <cell r="O5" t="str">
            <v>Наличие проектной документации</v>
          </cell>
          <cell r="P5" t="str">
            <v>Основание для реализации проекта</v>
          </cell>
        </row>
        <row r="6">
          <cell r="H6" t="str">
            <v>2015г.</v>
          </cell>
          <cell r="I6" t="str">
            <v>2016г.</v>
          </cell>
          <cell r="J6" t="str">
            <v>2017г.</v>
          </cell>
          <cell r="K6" t="str">
            <v>2018г.</v>
          </cell>
          <cell r="L6" t="str">
            <v>2019г.</v>
          </cell>
          <cell r="M6" t="str">
            <v>2020г.</v>
          </cell>
        </row>
        <row r="7">
          <cell r="A7" t="str">
            <v>ВСЕГО</v>
          </cell>
        </row>
        <row r="8">
          <cell r="A8" t="str">
            <v>Всего</v>
          </cell>
          <cell r="F8">
            <v>59997.351230088585</v>
          </cell>
          <cell r="G8">
            <v>49339.470369924093</v>
          </cell>
          <cell r="H8">
            <v>6863.0512616246042</v>
          </cell>
          <cell r="I8">
            <v>14720.610566207266</v>
          </cell>
          <cell r="J8">
            <v>6701.3629047197355</v>
          </cell>
          <cell r="K8">
            <v>6183.9732421681319</v>
          </cell>
          <cell r="L8">
            <v>6512.8070529129818</v>
          </cell>
          <cell r="M8">
            <v>5863.9253382094157</v>
          </cell>
        </row>
        <row r="9">
          <cell r="A9" t="str">
            <v>в том числе:</v>
          </cell>
        </row>
        <row r="10">
          <cell r="E10" t="str">
            <v>собственные средства</v>
          </cell>
          <cell r="F10">
            <v>20465.659397588588</v>
          </cell>
          <cell r="G10">
            <v>18390.145869924097</v>
          </cell>
          <cell r="H10">
            <v>2800.8555616246035</v>
          </cell>
          <cell r="I10">
            <v>4345.0859662072671</v>
          </cell>
          <cell r="J10">
            <v>2692.7154547197351</v>
          </cell>
          <cell r="K10">
            <v>2810.3494921681317</v>
          </cell>
          <cell r="L10">
            <v>2661.1150529129814</v>
          </cell>
          <cell r="M10">
            <v>2308.7183382094163</v>
          </cell>
        </row>
        <row r="11">
          <cell r="E11" t="str">
            <v>ФРРУз</v>
          </cell>
          <cell r="F11">
            <v>7153.3998499999998</v>
          </cell>
          <cell r="G11">
            <v>5838.4117000000006</v>
          </cell>
          <cell r="H11">
            <v>673.56170000000009</v>
          </cell>
          <cell r="I11">
            <v>1052.5700000000002</v>
          </cell>
          <cell r="J11">
            <v>807.68000000000006</v>
          </cell>
          <cell r="K11">
            <v>646</v>
          </cell>
          <cell r="L11">
            <v>908.4</v>
          </cell>
          <cell r="M11">
            <v>950.2</v>
          </cell>
        </row>
        <row r="12">
          <cell r="E12" t="str">
            <v>кредиты коммерческих банков</v>
          </cell>
          <cell r="F12">
            <v>3757.5378000000005</v>
          </cell>
          <cell r="G12">
            <v>3360.2728000000002</v>
          </cell>
          <cell r="H12">
            <v>593.05399999999997</v>
          </cell>
          <cell r="I12">
            <v>720.33060000000012</v>
          </cell>
          <cell r="J12">
            <v>641.24744999999996</v>
          </cell>
          <cell r="K12">
            <v>618.43674999999996</v>
          </cell>
          <cell r="L12">
            <v>407.22500000000002</v>
          </cell>
          <cell r="M12">
            <v>337.27499999999992</v>
          </cell>
        </row>
        <row r="13">
          <cell r="E13" t="str">
            <v>прямые иностранные инвестиции и кредиты</v>
          </cell>
          <cell r="F13">
            <v>21445.261382499993</v>
          </cell>
          <cell r="G13">
            <v>15354.560000000001</v>
          </cell>
          <cell r="H13">
            <v>2424.4700000000012</v>
          </cell>
          <cell r="I13">
            <v>6231.588999999999</v>
          </cell>
          <cell r="J13">
            <v>1316.7650000000001</v>
          </cell>
          <cell r="K13">
            <v>1408.4070000000002</v>
          </cell>
          <cell r="L13">
            <v>1606.567</v>
          </cell>
          <cell r="M13">
            <v>1487.0319999999999</v>
          </cell>
        </row>
        <row r="14">
          <cell r="E14" t="str">
            <v>иностранные кредиты под гарантию Правительства</v>
          </cell>
          <cell r="F14">
            <v>6881.5599999999995</v>
          </cell>
          <cell r="G14">
            <v>6281.88</v>
          </cell>
          <cell r="H14">
            <v>371.10999999999996</v>
          </cell>
          <cell r="I14">
            <v>2256.835</v>
          </cell>
          <cell r="J14">
            <v>1242.9550000000004</v>
          </cell>
          <cell r="K14">
            <v>700.78</v>
          </cell>
          <cell r="L14">
            <v>929.5</v>
          </cell>
          <cell r="M14">
            <v>780.7</v>
          </cell>
        </row>
        <row r="15">
          <cell r="E15" t="str">
            <v>бюджетные средства</v>
          </cell>
          <cell r="F15">
            <v>293.93280000000004</v>
          </cell>
          <cell r="G15">
            <v>114.2</v>
          </cell>
          <cell r="H15">
            <v>0</v>
          </cell>
          <cell r="I15">
            <v>114.2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Комплекс по вопросам геологии, топливно-энергетической, химической, нефтехимической и металлургической промышленности, всего</v>
          </cell>
          <cell r="F16">
            <v>57000.545230088581</v>
          </cell>
          <cell r="G16">
            <v>46757.372769924099</v>
          </cell>
          <cell r="H16">
            <v>6088.5662616246045</v>
          </cell>
          <cell r="I16">
            <v>14170.193266207265</v>
          </cell>
          <cell r="J16">
            <v>6221.9783047197343</v>
          </cell>
          <cell r="K16">
            <v>5822.4025421681317</v>
          </cell>
          <cell r="L16">
            <v>6269.2370529129821</v>
          </cell>
          <cell r="M16">
            <v>5691.2553382094175</v>
          </cell>
        </row>
        <row r="17">
          <cell r="A17" t="str">
            <v>новое строительство</v>
          </cell>
          <cell r="F17">
            <v>31427.83701286828</v>
          </cell>
          <cell r="G17">
            <v>23230.558282019159</v>
          </cell>
          <cell r="H17">
            <v>3202.5920834175322</v>
          </cell>
          <cell r="I17">
            <v>10289.87030605289</v>
          </cell>
          <cell r="J17">
            <v>2939.8088334747877</v>
          </cell>
          <cell r="K17">
            <v>1748.0708985436959</v>
          </cell>
          <cell r="L17">
            <v>1906.3519999999999</v>
          </cell>
          <cell r="M17">
            <v>1568.3320000000001</v>
          </cell>
        </row>
        <row r="18">
          <cell r="A18" t="str">
            <v>модернизация и реконструкция</v>
          </cell>
          <cell r="F18">
            <v>12790.530344419143</v>
          </cell>
          <cell r="G18">
            <v>10954.356615103781</v>
          </cell>
          <cell r="H18">
            <v>1228.6366310107912</v>
          </cell>
          <cell r="I18">
            <v>1822.7540281291679</v>
          </cell>
          <cell r="J18">
            <v>1334.8540957038354</v>
          </cell>
          <cell r="K18">
            <v>1888.4680055694255</v>
          </cell>
          <cell r="L18">
            <v>2003.7380055694257</v>
          </cell>
          <cell r="M18">
            <v>1985.618005569426</v>
          </cell>
        </row>
        <row r="19">
          <cell r="A19" t="str">
            <v>другие направления</v>
          </cell>
          <cell r="F19">
            <v>12782.177872801156</v>
          </cell>
          <cell r="G19">
            <v>12572.457872801157</v>
          </cell>
          <cell r="H19">
            <v>1657.3375471962809</v>
          </cell>
          <cell r="I19">
            <v>2057.5689320252081</v>
          </cell>
          <cell r="J19">
            <v>1947.3153755411115</v>
          </cell>
          <cell r="K19">
            <v>2185.8636380550106</v>
          </cell>
          <cell r="L19">
            <v>2359.1470473435561</v>
          </cell>
          <cell r="M19">
            <v>2137.3053326399909</v>
          </cell>
        </row>
        <row r="20">
          <cell r="A20" t="str">
            <v>НХК "Узбекнефтегаз"</v>
          </cell>
        </row>
        <row r="21">
          <cell r="A21" t="str">
            <v>Всего</v>
          </cell>
          <cell r="F21">
            <v>36381.279739509431</v>
          </cell>
          <cell r="G21">
            <v>28712.909589509436</v>
          </cell>
          <cell r="H21">
            <v>4555.604247196281</v>
          </cell>
          <cell r="I21">
            <v>9781.8729320252078</v>
          </cell>
          <cell r="J21">
            <v>3451.9053755411114</v>
          </cell>
          <cell r="K21">
            <v>3532.2136436244364</v>
          </cell>
          <cell r="L21">
            <v>3441.127052912982</v>
          </cell>
          <cell r="M21">
            <v>3103.315338209417</v>
          </cell>
        </row>
        <row r="22">
          <cell r="A22" t="str">
            <v>в том числе:</v>
          </cell>
        </row>
        <row r="23">
          <cell r="E23" t="str">
            <v>собственные средства</v>
          </cell>
          <cell r="F23">
            <v>13894.412507009432</v>
          </cell>
          <cell r="G23">
            <v>13078.712889509434</v>
          </cell>
          <cell r="H23">
            <v>2039.9175471962808</v>
          </cell>
          <cell r="I23">
            <v>3149.5689320252077</v>
          </cell>
          <cell r="J23">
            <v>1917.0153755411113</v>
          </cell>
          <cell r="K23">
            <v>2151.6816436244362</v>
          </cell>
          <cell r="L23">
            <v>2087.8450529129818</v>
          </cell>
          <cell r="M23">
            <v>1722.8433382094165</v>
          </cell>
        </row>
        <row r="24">
          <cell r="E24" t="str">
            <v>ФРРУз</v>
          </cell>
          <cell r="F24">
            <v>1858.7858500000002</v>
          </cell>
          <cell r="G24">
            <v>918.84670000000006</v>
          </cell>
          <cell r="H24">
            <v>390.94670000000002</v>
          </cell>
          <cell r="I24">
            <v>330</v>
          </cell>
          <cell r="J24">
            <v>47.9</v>
          </cell>
          <cell r="K24">
            <v>50</v>
          </cell>
          <cell r="L24">
            <v>75</v>
          </cell>
          <cell r="M24">
            <v>25</v>
          </cell>
        </row>
        <row r="25">
          <cell r="E25" t="str">
            <v>кредиты коммерческих банков</v>
          </cell>
          <cell r="F25">
            <v>929.84</v>
          </cell>
          <cell r="G25">
            <v>781.7600000000001</v>
          </cell>
          <cell r="H25">
            <v>54.6</v>
          </cell>
          <cell r="I25">
            <v>175</v>
          </cell>
          <cell r="J25">
            <v>215</v>
          </cell>
          <cell r="K25">
            <v>192.00000000000006</v>
          </cell>
          <cell r="L25">
            <v>56</v>
          </cell>
          <cell r="M25">
            <v>89.159999999999982</v>
          </cell>
        </row>
        <row r="26">
          <cell r="E26" t="str">
            <v>прямые иностранные инвестиции и кредиты</v>
          </cell>
          <cell r="F26">
            <v>19698.241382499997</v>
          </cell>
          <cell r="G26">
            <v>13933.590000000002</v>
          </cell>
          <cell r="H26">
            <v>2070.1400000000003</v>
          </cell>
          <cell r="I26">
            <v>6127.3039999999992</v>
          </cell>
          <cell r="J26">
            <v>1271.99</v>
          </cell>
          <cell r="K26">
            <v>1138.5320000000002</v>
          </cell>
          <cell r="L26">
            <v>1222.2819999999999</v>
          </cell>
          <cell r="M26">
            <v>1266.3119999999999</v>
          </cell>
        </row>
        <row r="27">
          <cell r="A27" t="str">
            <v>новое строительство</v>
          </cell>
          <cell r="F27">
            <v>19769.309999999998</v>
          </cell>
          <cell r="G27">
            <v>12989.95</v>
          </cell>
          <cell r="H27">
            <v>2300.92</v>
          </cell>
          <cell r="I27">
            <v>7021.2739999999994</v>
          </cell>
          <cell r="J27">
            <v>869.53</v>
          </cell>
          <cell r="K27">
            <v>733.05200000000002</v>
          </cell>
          <cell r="L27">
            <v>746.04200000000003</v>
          </cell>
          <cell r="M27">
            <v>691.54200000000003</v>
          </cell>
        </row>
        <row r="28">
          <cell r="A28" t="str">
            <v>Строительство Устюртского ГХК на базе месторождения "Сургиль" с обустройством месторождения</v>
          </cell>
          <cell r="B28" t="str">
            <v>Производство 387 тыс.тонн полиэтилена, 83 тыс.тонн полипропилена,102 тыс.тонн пиролизного дистилята, 8 тыс.тонн. пиролизного масла</v>
          </cell>
          <cell r="C28" t="str">
            <v>2008-2015 гг.</v>
          </cell>
          <cell r="D28" t="str">
            <v xml:space="preserve">Компании «KOGAS», «Lotte Chemical», «STX   Energy» (Корея) </v>
          </cell>
          <cell r="E28" t="str">
            <v>Всего</v>
          </cell>
          <cell r="F28">
            <v>3891.5</v>
          </cell>
          <cell r="G28">
            <v>1014.08</v>
          </cell>
          <cell r="H28">
            <v>1014.08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 t="str">
            <v xml:space="preserve">Имеется утвержденное ТЭО проекта </v>
          </cell>
          <cell r="P28" t="str">
            <v>Постановления Президента Республики Узбекистан от 18.02.2008 г. №ПП-797,от 04.08.2009 г. №ПП-1168,от 27.12.2011 г. №ПП-1667,от 27.12.2011 г. №ПП-1667от 17.11.2014 г. №ПП-2264</v>
          </cell>
        </row>
        <row r="29">
          <cell r="E29" t="str">
            <v>собственные средства</v>
          </cell>
          <cell r="F29">
            <v>111.2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E30" t="str">
            <v>ФРРУз</v>
          </cell>
          <cell r="F30">
            <v>848.4</v>
          </cell>
          <cell r="G30">
            <v>106.98</v>
          </cell>
          <cell r="H30">
            <v>106.98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E31" t="str">
            <v>прямые иностранные инвестиции и кредиты</v>
          </cell>
          <cell r="F31">
            <v>2931.9</v>
          </cell>
          <cell r="G31">
            <v>907.1</v>
          </cell>
          <cell r="H31">
            <v>907.1</v>
          </cell>
        </row>
        <row r="32">
          <cell r="A32" t="str">
            <v>Строительство объектов внешней инфраструктуры для реализации проекта "Строительство Устюртского ГХК на базе месторождения Сургиль с обустройством месторождения"</v>
          </cell>
          <cell r="B32" t="str">
            <v>заданная</v>
          </cell>
          <cell r="C32" t="str">
            <v>2013-2015 гг.</v>
          </cell>
          <cell r="D32" t="str">
            <v>не требуется</v>
          </cell>
          <cell r="E32" t="str">
            <v>Всего</v>
          </cell>
          <cell r="F32">
            <v>190.79</v>
          </cell>
          <cell r="G32">
            <v>85</v>
          </cell>
          <cell r="H32">
            <v>85</v>
          </cell>
          <cell r="O32" t="str">
            <v xml:space="preserve">Имеется утвержденное ТЭО проекта </v>
          </cell>
          <cell r="P32" t="str">
            <v>Постановление Президента Республики Узбекистан от 04.04.2012 г. №ПП-1735,от 17.11.2014 г. №ПП-2264</v>
          </cell>
        </row>
        <row r="33">
          <cell r="E33" t="str">
            <v>собственные средства</v>
          </cell>
          <cell r="F33">
            <v>160.79</v>
          </cell>
          <cell r="G33">
            <v>85</v>
          </cell>
          <cell r="H33">
            <v>85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E34" t="str">
            <v>кредиты коммерческих банков</v>
          </cell>
          <cell r="F34">
            <v>30</v>
          </cell>
          <cell r="G34">
            <v>0</v>
          </cell>
          <cell r="H34">
            <v>0</v>
          </cell>
        </row>
        <row r="35">
          <cell r="A35" t="str">
            <v xml:space="preserve">Строительство сети сертифицированных центров по установке на автотранспортные средства газовых баллонов для сжатого газа </v>
          </cell>
          <cell r="B35" t="str">
            <v>10 ед. сертифицированных центров</v>
          </cell>
          <cell r="C35" t="str">
            <v>2015-2016 гг.</v>
          </cell>
          <cell r="D35" t="str">
            <v>Компания "ENK" (Корея)</v>
          </cell>
          <cell r="E35" t="str">
            <v>Всего</v>
          </cell>
          <cell r="F35">
            <v>15</v>
          </cell>
          <cell r="G35">
            <v>15</v>
          </cell>
          <cell r="H35">
            <v>5</v>
          </cell>
          <cell r="I35">
            <v>10</v>
          </cell>
          <cell r="O35" t="str">
            <v xml:space="preserve">Имеется утвержденное ТЭО проекта </v>
          </cell>
          <cell r="P35" t="str">
            <v>Постановление Президента Республики Узбекистан от 02.08.2013 г. №ПП-2017,от 17.11.2014 г. №ПП-2264</v>
          </cell>
        </row>
        <row r="36">
          <cell r="E36" t="str">
            <v>собственные средства</v>
          </cell>
          <cell r="F36">
            <v>7.5</v>
          </cell>
          <cell r="G36">
            <v>7.5</v>
          </cell>
          <cell r="H36">
            <v>2.5</v>
          </cell>
          <cell r="I36">
            <v>5</v>
          </cell>
        </row>
        <row r="37">
          <cell r="E37" t="str">
            <v>прямые иностранные инвестиции и кредиты</v>
          </cell>
          <cell r="F37">
            <v>7.5</v>
          </cell>
          <cell r="G37">
            <v>7.5</v>
          </cell>
          <cell r="H37">
            <v>2.5</v>
          </cell>
          <cell r="I37">
            <v>5</v>
          </cell>
        </row>
        <row r="38">
          <cell r="A38" t="str">
            <v>Освоение месторождений Кандымской группы со строительством современного газоперерабатывающего завода, освоение месторождений "Хаузак" и "Шады", а также проведение геолого-разведочных работ на Кунградском участке на условиях СРП</v>
          </cell>
          <cell r="B38" t="str">
            <v>Добыча до12,1 млрд.куб.м и производство 213,6 тыс.тонн конденсата, 191,1 тыс.тонн серы и 17,5 тыс.тонн сжиженного газа</v>
          </cell>
          <cell r="C38" t="str">
            <v>2004-2039 гг.</v>
          </cell>
          <cell r="D38" t="str">
            <v>Компания "ЛУКОЙЛ" (Россия)</v>
          </cell>
          <cell r="E38" t="str">
            <v>Всего</v>
          </cell>
          <cell r="F38">
            <v>6250</v>
          </cell>
          <cell r="G38">
            <v>4094.55</v>
          </cell>
          <cell r="H38">
            <v>328.95</v>
          </cell>
          <cell r="I38">
            <v>750</v>
          </cell>
          <cell r="J38">
            <v>550</v>
          </cell>
          <cell r="K38">
            <v>688.01</v>
          </cell>
          <cell r="L38">
            <v>650</v>
          </cell>
          <cell r="M38">
            <v>500</v>
          </cell>
          <cell r="O38" t="str">
            <v>Имеется разработанное ПТЭО проекта</v>
          </cell>
          <cell r="P38" t="str">
            <v>Постановление Кабинета Министров от 14.09.2004 г. №428,Постановления Президента Республики Узбекистан от 17.11.2014 г. №ПП-2264</v>
          </cell>
        </row>
        <row r="39">
          <cell r="E39" t="str">
            <v>прямые иностранные инвестиции и кредиты</v>
          </cell>
          <cell r="F39">
            <v>6250</v>
          </cell>
          <cell r="G39">
            <v>4094.55</v>
          </cell>
          <cell r="H39">
            <v>328.95</v>
          </cell>
          <cell r="I39">
            <v>750</v>
          </cell>
          <cell r="J39">
            <v>550</v>
          </cell>
          <cell r="K39">
            <v>688.01</v>
          </cell>
          <cell r="L39">
            <v>650</v>
          </cell>
          <cell r="M39">
            <v>500</v>
          </cell>
        </row>
        <row r="40">
          <cell r="A40" t="str">
            <v>Производство синтетического жидкого топлива на базе очищенного метана Шуртанского ГХК</v>
          </cell>
          <cell r="B40" t="str">
            <v>863,4 тыс.тн дизтоплива, 304,0 тыс.тн керосина, 393,5 тыс.тн нафты, 11,2 тыс.тн сжиженного газа</v>
          </cell>
          <cell r="C40" t="str">
            <v>2009-2016 гг.</v>
          </cell>
          <cell r="D40" t="str">
            <v>Компания "Петронас" (Малайзия), "Сасол" (ЮАР)</v>
          </cell>
          <cell r="E40" t="str">
            <v>Всего</v>
          </cell>
          <cell r="F40">
            <v>3984.89</v>
          </cell>
          <cell r="G40">
            <v>3606.41</v>
          </cell>
          <cell r="H40">
            <v>290</v>
          </cell>
          <cell r="I40">
            <v>3316.41</v>
          </cell>
          <cell r="J40">
            <v>0</v>
          </cell>
          <cell r="K40">
            <v>0</v>
          </cell>
          <cell r="O40" t="str">
            <v>Имеется разработанное ПТЭО проекта</v>
          </cell>
          <cell r="P40" t="str">
            <v>Постановление Президента Республики Узбекистан от 15.10.2008 г. №ПП-1206,от 17.11.2014 г. №ПП-2264</v>
          </cell>
        </row>
        <row r="41">
          <cell r="E41" t="str">
            <v>собственные средства</v>
          </cell>
          <cell r="F41">
            <v>340.64661749999993</v>
          </cell>
          <cell r="G41">
            <v>314.25</v>
          </cell>
          <cell r="H41">
            <v>0</v>
          </cell>
          <cell r="I41">
            <v>314.25</v>
          </cell>
        </row>
        <row r="42">
          <cell r="E42" t="str">
            <v>ФРРУз</v>
          </cell>
          <cell r="F42">
            <v>280</v>
          </cell>
          <cell r="G42">
            <v>115</v>
          </cell>
          <cell r="H42">
            <v>115</v>
          </cell>
          <cell r="I42">
            <v>0</v>
          </cell>
        </row>
        <row r="43">
          <cell r="E43" t="str">
            <v>прямые иностранные инвестиции и кредиты</v>
          </cell>
          <cell r="F43">
            <v>3364.2433824999998</v>
          </cell>
          <cell r="G43">
            <v>3177.16</v>
          </cell>
          <cell r="H43">
            <v>175</v>
          </cell>
          <cell r="I43">
            <v>3002.16</v>
          </cell>
        </row>
        <row r="44">
          <cell r="A44" t="str">
            <v>Строительство объектов внешней инфраструктуры для реализации проекта "Производство синтетического жидкого топлива на базе очищенного метана Шуртанского ГХК"</v>
          </cell>
          <cell r="B44" t="str">
            <v>заданная</v>
          </cell>
          <cell r="C44" t="str">
            <v>2013-2016 гг.</v>
          </cell>
          <cell r="D44" t="str">
            <v>не требуется</v>
          </cell>
          <cell r="E44" t="str">
            <v>Всего</v>
          </cell>
          <cell r="F44">
            <v>38.630000000000003</v>
          </cell>
          <cell r="G44">
            <v>10</v>
          </cell>
          <cell r="H44">
            <v>10</v>
          </cell>
          <cell r="I44">
            <v>0</v>
          </cell>
          <cell r="J44">
            <v>0</v>
          </cell>
          <cell r="O44" t="str">
            <v xml:space="preserve">Рабочий проект на стадии разработки </v>
          </cell>
          <cell r="P44" t="str">
            <v>Постановление Президента Республики Узбекистан от 19.09.2011 г. №ПП-1618,от 17.11.2014 г. №ПП-2264Постановление КМ РУзот 11.12.2011 г. №773</v>
          </cell>
        </row>
        <row r="45">
          <cell r="E45" t="str">
            <v>собственные средства</v>
          </cell>
          <cell r="F45">
            <v>36.630000000000003</v>
          </cell>
          <cell r="G45">
            <v>10</v>
          </cell>
          <cell r="H45">
            <v>10</v>
          </cell>
        </row>
        <row r="46">
          <cell r="E46" t="str">
            <v>кредиты коммерческих банков</v>
          </cell>
          <cell r="F46">
            <v>2</v>
          </cell>
          <cell r="G46">
            <v>0</v>
          </cell>
          <cell r="H46">
            <v>0</v>
          </cell>
        </row>
        <row r="47">
          <cell r="A47" t="str">
            <v>Разработка месторождений и добыча углеводородов на территориях Гиссарского инвестиционного блока и Устюртского региона на условиях СРП</v>
          </cell>
          <cell r="B47" t="str">
            <v>4,2 млрд. куб. м природного газа, 51,4 тыс.тн нефти</v>
          </cell>
          <cell r="C47" t="str">
            <v>2007-2042 гг.</v>
          </cell>
          <cell r="D47" t="str">
            <v>Компания "ЛУКОЙЛ" (Россия)</v>
          </cell>
          <cell r="E47" t="str">
            <v>Всего</v>
          </cell>
          <cell r="F47">
            <v>1795</v>
          </cell>
          <cell r="G47">
            <v>610.84</v>
          </cell>
          <cell r="H47">
            <v>258.25</v>
          </cell>
          <cell r="I47">
            <v>172.464</v>
          </cell>
          <cell r="J47">
            <v>60</v>
          </cell>
          <cell r="K47">
            <v>40.042000000000002</v>
          </cell>
          <cell r="L47">
            <v>40.042000000000002</v>
          </cell>
          <cell r="M47">
            <v>40.042000000000002</v>
          </cell>
          <cell r="O47" t="str">
            <v xml:space="preserve">Имеется утвержденное ТЭО проекта </v>
          </cell>
          <cell r="P47" t="str">
            <v>Постановление Президента Республики Узбекистан от 16.01.2007 г. №ПП-567,от 17.11.2014 г. №ПП-2264</v>
          </cell>
        </row>
        <row r="48">
          <cell r="E48" t="str">
            <v>прямые иностранные инвестиции и кредиты</v>
          </cell>
          <cell r="F48">
            <v>1795</v>
          </cell>
          <cell r="G48">
            <v>610.84</v>
          </cell>
          <cell r="H48">
            <v>258.25</v>
          </cell>
          <cell r="I48">
            <v>172.464</v>
          </cell>
          <cell r="J48">
            <v>60</v>
          </cell>
          <cell r="K48">
            <v>40.042000000000002</v>
          </cell>
          <cell r="L48">
            <v>40.042000000000002</v>
          </cell>
          <cell r="M48">
            <v>40.042000000000002</v>
          </cell>
        </row>
        <row r="49">
          <cell r="A49" t="str">
            <v>Строительство газохимического комплекса на УДП "Мубарекский ГПЗ"</v>
          </cell>
          <cell r="B49" t="str">
            <v>492,0 тыс.тн полиэтилена,66,0 тыс.тн газового конденсата,53,0 тыс.тн пиробензина</v>
          </cell>
          <cell r="C49" t="str">
            <v>2011-2016 гг.</v>
          </cell>
          <cell r="D49" t="str">
            <v>Компания "Indorama Group" (Сингапур)</v>
          </cell>
          <cell r="E49" t="str">
            <v>Всего</v>
          </cell>
          <cell r="F49">
            <v>2503.5</v>
          </cell>
          <cell r="G49">
            <v>2494.87</v>
          </cell>
          <cell r="H49">
            <v>10</v>
          </cell>
          <cell r="I49">
            <v>2484.87</v>
          </cell>
          <cell r="J49">
            <v>0</v>
          </cell>
          <cell r="K49">
            <v>0</v>
          </cell>
          <cell r="L49">
            <v>0</v>
          </cell>
          <cell r="O49" t="str">
            <v>ТЭО на стадии разработки</v>
          </cell>
          <cell r="P49" t="str">
            <v>Постановление Президента Республики Узбекистанот 15.12.2010 г. №ПП-1442,от 17.11.2014 г. №ПП-2264</v>
          </cell>
        </row>
        <row r="50">
          <cell r="E50" t="str">
            <v>собственные средства</v>
          </cell>
          <cell r="F50">
            <v>663.4</v>
          </cell>
          <cell r="G50">
            <v>658.25</v>
          </cell>
          <cell r="H50">
            <v>5</v>
          </cell>
          <cell r="I50">
            <v>653.25</v>
          </cell>
        </row>
        <row r="51">
          <cell r="E51" t="str">
            <v>ФРРУз</v>
          </cell>
          <cell r="F51">
            <v>200</v>
          </cell>
          <cell r="G51">
            <v>200</v>
          </cell>
          <cell r="H51">
            <v>0</v>
          </cell>
          <cell r="I51">
            <v>200</v>
          </cell>
        </row>
        <row r="52">
          <cell r="E52" t="str">
            <v>прямые иностранные инвестиции и кредиты</v>
          </cell>
          <cell r="F52">
            <v>1640.1</v>
          </cell>
          <cell r="G52">
            <v>1636.62</v>
          </cell>
          <cell r="H52">
            <v>5</v>
          </cell>
          <cell r="I52">
            <v>1631.62</v>
          </cell>
        </row>
        <row r="53">
          <cell r="A53" t="str">
            <v>Расширение мощости ОАО "Завод Узбекхиммаш" для производства крупногабаритного крупнотоннажного оборудования, (Ташкентская область, г.Чирчик)</v>
          </cell>
          <cell r="B53" t="str">
            <v>производство 8 ед. крупногабаритного крупнотнажного оборудования</v>
          </cell>
          <cell r="C53" t="str">
            <v>2013-2015 гг.</v>
          </cell>
          <cell r="D53" t="str">
            <v>не требуется</v>
          </cell>
          <cell r="E53" t="str">
            <v>Всего</v>
          </cell>
          <cell r="F53">
            <v>9.5</v>
          </cell>
          <cell r="G53">
            <v>3.7</v>
          </cell>
          <cell r="H53">
            <v>3.7</v>
          </cell>
          <cell r="O53" t="str">
            <v>Имеется разработанный рабочий проект</v>
          </cell>
          <cell r="P53" t="str">
            <v>Постановление Президента Республики Узбекистанот 15.12.2010 г. №ПП-1442,от 17.11.2014 г. №ПП-2264</v>
          </cell>
        </row>
        <row r="54">
          <cell r="E54" t="str">
            <v>собственные средства</v>
          </cell>
          <cell r="F54">
            <v>9.5</v>
          </cell>
          <cell r="G54">
            <v>3.7</v>
          </cell>
          <cell r="H54">
            <v>3.7</v>
          </cell>
        </row>
        <row r="55">
          <cell r="A55" t="str">
            <v>Строительство 4-нитки газопровода Узбекистан-Китай</v>
          </cell>
          <cell r="B55" t="str">
            <v>уточняется</v>
          </cell>
          <cell r="C55" t="str">
            <v>2015-2017 гг.</v>
          </cell>
          <cell r="D55" t="str">
            <v>ГБРК (КНР)</v>
          </cell>
          <cell r="E55" t="str">
            <v>Всего</v>
          </cell>
          <cell r="F55">
            <v>800</v>
          </cell>
          <cell r="G55">
            <v>800</v>
          </cell>
          <cell r="H55">
            <v>280.94</v>
          </cell>
          <cell r="I55">
            <v>259.52999999999997</v>
          </cell>
          <cell r="J55">
            <v>259.52999999999997</v>
          </cell>
          <cell r="O55" t="str">
            <v>Требуется разработка ПТЭО/ ТЭО проекта</v>
          </cell>
          <cell r="P55" t="str">
            <v>Постановления Президента Республики Узбекистан от 17.11.2014 г. №ПП-2264</v>
          </cell>
        </row>
        <row r="56">
          <cell r="E56" t="str">
            <v>прямые иностранные инвестиции и кредиты</v>
          </cell>
          <cell r="F56">
            <v>800</v>
          </cell>
          <cell r="G56">
            <v>800</v>
          </cell>
          <cell r="H56">
            <v>280.94</v>
          </cell>
          <cell r="I56">
            <v>259.52999999999997</v>
          </cell>
          <cell r="J56">
            <v>259.52999999999997</v>
          </cell>
        </row>
        <row r="57">
          <cell r="A57" t="str">
            <v>Организация производства сжиженного природного газа (LNG)</v>
          </cell>
          <cell r="B57" t="str">
            <v>производство до 350 тыс. тонн сжиженного природного газа (экв. 500 млн. куб.м. природного газа)</v>
          </cell>
          <cell r="C57" t="str">
            <v>2018-2020 гг.</v>
          </cell>
          <cell r="D57" t="str">
            <v>не требуется</v>
          </cell>
          <cell r="E57" t="str">
            <v>Всего</v>
          </cell>
          <cell r="F57">
            <v>212.5</v>
          </cell>
          <cell r="G57">
            <v>212.5</v>
          </cell>
          <cell r="H57">
            <v>0</v>
          </cell>
          <cell r="I57">
            <v>0</v>
          </cell>
          <cell r="J57">
            <v>0</v>
          </cell>
          <cell r="K57">
            <v>5</v>
          </cell>
          <cell r="L57">
            <v>56</v>
          </cell>
          <cell r="M57">
            <v>151.5</v>
          </cell>
          <cell r="O57" t="str">
            <v>Имеется разработанное ПТЭО проекта</v>
          </cell>
          <cell r="P57" t="str">
            <v>Постановление Президента Республики Узбекистан от 15.12.2010 г. N ПП-1442,от 17.11.2014 г. №ПП-2264</v>
          </cell>
        </row>
        <row r="58">
          <cell r="E58" t="str">
            <v>собственные средства</v>
          </cell>
          <cell r="F58">
            <v>92.5</v>
          </cell>
          <cell r="G58">
            <v>92.5</v>
          </cell>
          <cell r="H58">
            <v>0</v>
          </cell>
          <cell r="I58">
            <v>0</v>
          </cell>
          <cell r="J58">
            <v>0</v>
          </cell>
          <cell r="K58">
            <v>5</v>
          </cell>
          <cell r="L58">
            <v>15</v>
          </cell>
          <cell r="M58">
            <v>72.5</v>
          </cell>
        </row>
        <row r="59">
          <cell r="E59" t="str">
            <v>ФРРУз</v>
          </cell>
          <cell r="F59">
            <v>50</v>
          </cell>
          <cell r="G59">
            <v>50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25</v>
          </cell>
          <cell r="M59">
            <v>25</v>
          </cell>
        </row>
        <row r="60">
          <cell r="E60" t="str">
            <v>кредиты коммерческих банков</v>
          </cell>
          <cell r="F60">
            <v>70</v>
          </cell>
          <cell r="G60">
            <v>70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16</v>
          </cell>
          <cell r="M60">
            <v>54</v>
          </cell>
        </row>
        <row r="61">
          <cell r="A61" t="str">
            <v>Строительство сети автомобильных газонаполнительных компрессорных станций (АГНКС) в регионах Республики Узбекистан</v>
          </cell>
          <cell r="B61" t="str">
            <v>46 АГНКС</v>
          </cell>
          <cell r="C61" t="str">
            <v>2014-2016 гг.</v>
          </cell>
          <cell r="D61" t="str">
            <v>Компания "Shandong Kerui Petroleum Equipment" (КНР)</v>
          </cell>
          <cell r="E61" t="str">
            <v>Всего</v>
          </cell>
          <cell r="F61">
            <v>70</v>
          </cell>
          <cell r="G61">
            <v>35</v>
          </cell>
          <cell r="H61">
            <v>15</v>
          </cell>
          <cell r="I61">
            <v>20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 t="str">
            <v>Имеется разработанное ПТЭО проекта</v>
          </cell>
          <cell r="P61" t="str">
            <v>Постановление Президента Республики Узбекистан от 15.12.2010 г. N ПП-1442от 17.11.2014 г. №ПП-2264</v>
          </cell>
        </row>
        <row r="62">
          <cell r="E62" t="str">
            <v>кредиты коммерческих банков</v>
          </cell>
          <cell r="F62">
            <v>30</v>
          </cell>
          <cell r="G62">
            <v>30</v>
          </cell>
          <cell r="H62">
            <v>10</v>
          </cell>
          <cell r="I62">
            <v>20</v>
          </cell>
        </row>
        <row r="63">
          <cell r="E63" t="str">
            <v>прямые иностранные инвестиции и кредиты</v>
          </cell>
          <cell r="F63">
            <v>40</v>
          </cell>
          <cell r="G63">
            <v>5</v>
          </cell>
          <cell r="H63">
            <v>5</v>
          </cell>
        </row>
        <row r="64">
          <cell r="A64" t="str">
            <v>Организация производства электронных счетчиков для автоматизированного контроля и учета газа</v>
          </cell>
          <cell r="B64" t="str">
            <v>определяется</v>
          </cell>
          <cell r="C64" t="str">
            <v>2015-2016 гг.</v>
          </cell>
          <cell r="D64" t="str">
            <v>прорабатывается</v>
          </cell>
          <cell r="E64" t="str">
            <v>Всего</v>
          </cell>
          <cell r="F64">
            <v>8</v>
          </cell>
          <cell r="G64">
            <v>8</v>
          </cell>
          <cell r="H64">
            <v>0</v>
          </cell>
          <cell r="I64">
            <v>8</v>
          </cell>
          <cell r="O64" t="str">
            <v>Требуется разработка ПТЭО/ ТЭО проекта</v>
          </cell>
          <cell r="P64" t="str">
            <v>Протокол Межведсовета №115 от 27.12.2013г.</v>
          </cell>
        </row>
        <row r="65">
          <cell r="E65" t="str">
            <v>прямые иностранные инвестиции и кредиты</v>
          </cell>
          <cell r="F65">
            <v>8</v>
          </cell>
          <cell r="G65">
            <v>8</v>
          </cell>
          <cell r="H65">
            <v>0</v>
          </cell>
          <cell r="I65">
            <v>8</v>
          </cell>
        </row>
        <row r="66">
          <cell r="A66" t="str">
            <v>модернизация и реконструкция</v>
          </cell>
          <cell r="F66">
            <v>4071.9818667082768</v>
          </cell>
          <cell r="G66">
            <v>3386.2617167082772</v>
          </cell>
          <cell r="H66">
            <v>634.10670000000005</v>
          </cell>
          <cell r="I66">
            <v>718.82999999999993</v>
          </cell>
          <cell r="J66">
            <v>661.06</v>
          </cell>
          <cell r="K66">
            <v>646.44800556942573</v>
          </cell>
          <cell r="L66">
            <v>374.28800556942571</v>
          </cell>
          <cell r="M66">
            <v>317.46800556942594</v>
          </cell>
        </row>
        <row r="67">
          <cell r="A67" t="str">
            <v>Компенсация выбывающих мощностей на УДП "Мубарекский ГПЗ", строительство трех блоков сероочистки газа</v>
          </cell>
          <cell r="B67" t="str">
            <v>очистка газа до 6,0 млрд. куб. м</v>
          </cell>
          <cell r="C67" t="str">
            <v>2013-2016 гг.</v>
          </cell>
          <cell r="D67" t="str">
            <v>не требуется</v>
          </cell>
          <cell r="E67" t="str">
            <v>Всего</v>
          </cell>
          <cell r="F67">
            <v>235.99999999999997</v>
          </cell>
          <cell r="G67">
            <v>216.1</v>
          </cell>
          <cell r="H67">
            <v>92.22</v>
          </cell>
          <cell r="I67">
            <v>123.88</v>
          </cell>
          <cell r="O67" t="str">
            <v>Имеется разработанное ПТЭО проекта</v>
          </cell>
          <cell r="P67" t="str">
            <v>Постановление Президента Республики Узбекистанот 15.12.2010 г. №ПП-1442,от 17.11.2014 г. №ПП-2264</v>
          </cell>
        </row>
        <row r="68">
          <cell r="E68" t="str">
            <v>собственные средства</v>
          </cell>
          <cell r="F68">
            <v>184.39999999999998</v>
          </cell>
          <cell r="G68">
            <v>165</v>
          </cell>
          <cell r="H68">
            <v>41.12</v>
          </cell>
          <cell r="I68">
            <v>123.88</v>
          </cell>
        </row>
        <row r="69">
          <cell r="E69" t="str">
            <v>ФРРУз</v>
          </cell>
          <cell r="F69">
            <v>51.6</v>
          </cell>
          <cell r="G69">
            <v>51.1</v>
          </cell>
          <cell r="H69">
            <v>51.1</v>
          </cell>
        </row>
        <row r="70">
          <cell r="A70" t="str">
            <v>Дообустройство месторождения Южный Кемачи</v>
          </cell>
          <cell r="B70" t="str">
            <v>Добыча до 2,41 млрд.куб.м газа, 113,39 тыс.тонн нефти, 37,2 тыс.тонн конденсата</v>
          </cell>
          <cell r="C70" t="str">
            <v>2009-2021 гг.</v>
          </cell>
          <cell r="D70" t="str">
            <v>не требуется</v>
          </cell>
          <cell r="E70" t="str">
            <v>Всего</v>
          </cell>
          <cell r="F70">
            <v>359.315</v>
          </cell>
          <cell r="G70">
            <v>174.84100000000001</v>
          </cell>
          <cell r="H70">
            <v>15</v>
          </cell>
          <cell r="I70">
            <v>15</v>
          </cell>
          <cell r="J70">
            <v>25</v>
          </cell>
          <cell r="K70">
            <v>25</v>
          </cell>
          <cell r="L70">
            <v>35</v>
          </cell>
          <cell r="M70">
            <v>50</v>
          </cell>
          <cell r="O70" t="str">
            <v xml:space="preserve">Имеется утвержденное ТЭО проекта </v>
          </cell>
          <cell r="P70" t="str">
            <v>Постановление Президента Республики Узбекистан от 15.12.2010 г. №ПП-1442,от 17.11.2014 г. №ПП-2264</v>
          </cell>
        </row>
        <row r="71">
          <cell r="E71" t="str">
            <v>собственные средства</v>
          </cell>
          <cell r="F71">
            <v>326.3</v>
          </cell>
          <cell r="G71">
            <v>174.84100000000001</v>
          </cell>
          <cell r="H71">
            <v>15</v>
          </cell>
          <cell r="I71">
            <v>15</v>
          </cell>
          <cell r="J71">
            <v>25</v>
          </cell>
          <cell r="K71">
            <v>25</v>
          </cell>
          <cell r="L71">
            <v>35</v>
          </cell>
          <cell r="M71">
            <v>50</v>
          </cell>
        </row>
        <row r="72">
          <cell r="E72" t="str">
            <v>ФРРУз</v>
          </cell>
          <cell r="F72">
            <v>33.015000000000001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 t="str">
            <v>Утилизация попутных газов на месторождениях Северный Шуртан и Головных сооружений Шуртан</v>
          </cell>
          <cell r="B73" t="str">
            <v>Утилизация до 467,7 млн.куб.м попутного газа</v>
          </cell>
          <cell r="C73" t="str">
            <v>2012-2015 гг.</v>
          </cell>
          <cell r="D73" t="str">
            <v>не требуется</v>
          </cell>
          <cell r="E73" t="str">
            <v>Всего</v>
          </cell>
          <cell r="F73">
            <v>53.94</v>
          </cell>
          <cell r="G73">
            <v>50.88</v>
          </cell>
          <cell r="H73">
            <v>50.88</v>
          </cell>
          <cell r="O73" t="str">
            <v xml:space="preserve">Имеется утвержденное ТЭО проекта </v>
          </cell>
          <cell r="P73" t="str">
            <v>Постановление Президента Республики Узбекистан от 15.12.2010 г. №ПП-1442,от 17.11.2014 г. №ПП-2264</v>
          </cell>
        </row>
        <row r="74">
          <cell r="E74" t="str">
            <v>собственные средства</v>
          </cell>
          <cell r="F74">
            <v>38.94</v>
          </cell>
          <cell r="G74">
            <v>35.880000000000003</v>
          </cell>
          <cell r="H74">
            <v>35.880000000000003</v>
          </cell>
        </row>
        <row r="75">
          <cell r="E75" t="str">
            <v>ФРРУз</v>
          </cell>
          <cell r="F75">
            <v>15</v>
          </cell>
          <cell r="G75">
            <v>15</v>
          </cell>
          <cell r="H75">
            <v>15</v>
          </cell>
        </row>
        <row r="76">
          <cell r="A76" t="str">
            <v xml:space="preserve">Увеличение мощности переработки битумозной нефти и газового конденсата на СП "Джаркурганнефткайтаишлаш" </v>
          </cell>
          <cell r="B76" t="str">
            <v>Производство 49,5 тыс.тонн бензина, 36 тыс.тонн дизельного топлива, 54,7 тыс.тонн печного топлива, 98 тыс.тонн дорожного битума</v>
          </cell>
          <cell r="C76" t="str">
            <v>2012-2016 гг.</v>
          </cell>
          <cell r="D76" t="str">
            <v>не требуется</v>
          </cell>
          <cell r="E76" t="str">
            <v>Всего</v>
          </cell>
          <cell r="F76">
            <v>42.300000000000004</v>
          </cell>
          <cell r="G76">
            <v>12.2</v>
          </cell>
          <cell r="H76">
            <v>12.2</v>
          </cell>
          <cell r="I76">
            <v>0</v>
          </cell>
          <cell r="O76" t="str">
            <v>ПТЭО проекта на стадии согласования</v>
          </cell>
          <cell r="P76" t="str">
            <v>Постановление Президента Республики Узбекистан      от 04.10.2011 г. №ПП-1623,от 17.11.2014 г. №ПП-2264</v>
          </cell>
        </row>
        <row r="77">
          <cell r="E77" t="str">
            <v>собственные средства</v>
          </cell>
          <cell r="F77">
            <v>2.1</v>
          </cell>
          <cell r="G77">
            <v>0</v>
          </cell>
          <cell r="H77">
            <v>0</v>
          </cell>
        </row>
        <row r="78">
          <cell r="E78" t="str">
            <v>кредиты коммерческих банков</v>
          </cell>
          <cell r="F78">
            <v>40.200000000000003</v>
          </cell>
          <cell r="G78">
            <v>12.2</v>
          </cell>
          <cell r="H78">
            <v>12.2</v>
          </cell>
        </row>
        <row r="79">
          <cell r="A79" t="str">
            <v>Увеличение добычи нефти из месторождений Сурхандарьинского нефтегазоносного региона</v>
          </cell>
          <cell r="B79" t="str">
            <v>Прирост добычи до 60 тыс.тонн нефти</v>
          </cell>
          <cell r="C79" t="str">
            <v>2012-2036 гг.</v>
          </cell>
          <cell r="D79" t="str">
            <v>Компания "Петромаруз" (Россия)</v>
          </cell>
          <cell r="E79" t="str">
            <v>Всего</v>
          </cell>
          <cell r="F79">
            <v>59.2</v>
          </cell>
          <cell r="G79">
            <v>55.34</v>
          </cell>
          <cell r="H79">
            <v>2.2000000000000002</v>
          </cell>
          <cell r="I79">
            <v>6.95</v>
          </cell>
          <cell r="J79">
            <v>7.46</v>
          </cell>
          <cell r="K79">
            <v>5.48</v>
          </cell>
          <cell r="L79">
            <v>3.06</v>
          </cell>
          <cell r="M79">
            <v>5.97</v>
          </cell>
          <cell r="O79" t="str">
            <v>Не требуется</v>
          </cell>
          <cell r="P79" t="str">
            <v>Постановление Президента Республики Узбекистанот 04.06.2013г. №ПП-1979,от 17.11.2014 г. №ПП-2264</v>
          </cell>
        </row>
        <row r="80">
          <cell r="E80" t="str">
            <v>прямые иностранные инвестиции и кредиты</v>
          </cell>
          <cell r="F80">
            <v>59.2</v>
          </cell>
          <cell r="G80">
            <v>55.34</v>
          </cell>
          <cell r="H80">
            <v>2.2000000000000002</v>
          </cell>
          <cell r="I80">
            <v>6.95</v>
          </cell>
          <cell r="J80">
            <v>7.46</v>
          </cell>
          <cell r="K80">
            <v>5.48</v>
          </cell>
          <cell r="L80">
            <v>3.06</v>
          </cell>
          <cell r="M80">
            <v>5.97</v>
          </cell>
        </row>
        <row r="81">
          <cell r="A81" t="str">
            <v>Комплексное обустройство газовых месторождений Газлинского региона</v>
          </cell>
          <cell r="B81" t="str">
            <v>добыча до 5,0 млрд. куб. м газа</v>
          </cell>
          <cell r="C81" t="str">
            <v>2011-2018 гг.</v>
          </cell>
          <cell r="D81" t="str">
            <v>не требуется</v>
          </cell>
          <cell r="E81" t="str">
            <v>Всего</v>
          </cell>
          <cell r="F81">
            <v>914.2</v>
          </cell>
          <cell r="G81">
            <v>735.59</v>
          </cell>
          <cell r="H81">
            <v>10</v>
          </cell>
          <cell r="I81">
            <v>170</v>
          </cell>
          <cell r="J81">
            <v>262</v>
          </cell>
          <cell r="K81">
            <v>293.59000000000003</v>
          </cell>
          <cell r="O81" t="str">
            <v xml:space="preserve">Имеется утвержденное ПТЭО проекта </v>
          </cell>
          <cell r="P81" t="str">
            <v>Постановление Президента Республики Узбекистан      от 04.10.2011 г. №ПП-1623,от 17.11.2014 г. №ПП-2264</v>
          </cell>
        </row>
        <row r="82">
          <cell r="E82" t="str">
            <v>собственные средства</v>
          </cell>
          <cell r="F82">
            <v>427.1</v>
          </cell>
          <cell r="G82">
            <v>323.58999999999997</v>
          </cell>
          <cell r="H82">
            <v>10</v>
          </cell>
          <cell r="I82">
            <v>85</v>
          </cell>
          <cell r="J82">
            <v>87</v>
          </cell>
          <cell r="K82">
            <v>141.58999999999997</v>
          </cell>
        </row>
        <row r="83">
          <cell r="E83" t="str">
            <v>кредиты коммерческих банков</v>
          </cell>
          <cell r="F83">
            <v>487.1</v>
          </cell>
          <cell r="G83">
            <v>412.00000000000006</v>
          </cell>
          <cell r="H83">
            <v>0</v>
          </cell>
          <cell r="I83">
            <v>85</v>
          </cell>
          <cell r="J83">
            <v>175</v>
          </cell>
          <cell r="K83">
            <v>152.00000000000006</v>
          </cell>
        </row>
        <row r="84">
          <cell r="A84" t="str">
            <v>Дообустройство месторождений Шаркий Бердах и Шимолий Бердах со строительством ДКС</v>
          </cell>
          <cell r="B84" t="str">
            <v xml:space="preserve">Добыча до 2 млрд.куб.м природного газа и 43,38 тыс.тонн конденсата </v>
          </cell>
          <cell r="C84" t="str">
            <v>2012-2020 гг.</v>
          </cell>
          <cell r="D84" t="str">
            <v>не требуется</v>
          </cell>
          <cell r="E84" t="str">
            <v>Всего</v>
          </cell>
          <cell r="F84">
            <v>396.83085</v>
          </cell>
          <cell r="G84">
            <v>349.06669999999997</v>
          </cell>
          <cell r="H84">
            <v>89.866700000000009</v>
          </cell>
          <cell r="I84">
            <v>32</v>
          </cell>
          <cell r="J84">
            <v>47</v>
          </cell>
          <cell r="K84">
            <v>45</v>
          </cell>
          <cell r="L84">
            <v>48.45</v>
          </cell>
          <cell r="M84">
            <v>86.749999999999972</v>
          </cell>
          <cell r="O84" t="str">
            <v xml:space="preserve">Имеется утвержденное ПТЭО проекта </v>
          </cell>
          <cell r="P84" t="str">
            <v>Постановление Президента Республики Узбекистан от 15.12.2010 г. №ПП-1442,от 17.11.2014 г. №ПП-2264</v>
          </cell>
        </row>
        <row r="85">
          <cell r="E85" t="str">
            <v>собственные средства</v>
          </cell>
          <cell r="F85">
            <v>192.22</v>
          </cell>
          <cell r="G85">
            <v>157.44</v>
          </cell>
          <cell r="H85">
            <v>10</v>
          </cell>
          <cell r="I85">
            <v>12</v>
          </cell>
          <cell r="J85">
            <v>27</v>
          </cell>
          <cell r="K85">
            <v>25</v>
          </cell>
          <cell r="L85">
            <v>28.45</v>
          </cell>
          <cell r="M85">
            <v>54.989999999999995</v>
          </cell>
        </row>
        <row r="86">
          <cell r="E86" t="str">
            <v>ФРРУз</v>
          </cell>
          <cell r="F86">
            <v>57.870849999999983</v>
          </cell>
          <cell r="G86">
            <v>57.866700000000002</v>
          </cell>
          <cell r="H86">
            <v>57.866700000000002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E87" t="str">
            <v>прямые иностранные инвестиции и кредиты</v>
          </cell>
          <cell r="F87">
            <v>80.3</v>
          </cell>
          <cell r="G87">
            <v>80.3</v>
          </cell>
          <cell r="H87">
            <v>20</v>
          </cell>
          <cell r="I87">
            <v>10</v>
          </cell>
          <cell r="J87">
            <v>10</v>
          </cell>
          <cell r="K87">
            <v>10</v>
          </cell>
          <cell r="L87">
            <v>10</v>
          </cell>
          <cell r="M87">
            <v>20.3</v>
          </cell>
        </row>
        <row r="88">
          <cell r="E88" t="str">
            <v>кредиты коммерческих банков</v>
          </cell>
          <cell r="F88">
            <v>66.44</v>
          </cell>
          <cell r="G88">
            <v>53.45999999999998</v>
          </cell>
          <cell r="H88">
            <v>2</v>
          </cell>
          <cell r="I88">
            <v>10</v>
          </cell>
          <cell r="J88">
            <v>10</v>
          </cell>
          <cell r="K88">
            <v>10</v>
          </cell>
          <cell r="L88">
            <v>10</v>
          </cell>
          <cell r="M88">
            <v>11.45999999999998</v>
          </cell>
        </row>
        <row r="89">
          <cell r="A89" t="str">
            <v>Дообустройство месторождения "Култак" со строительством ДКС и реконструкцией УКП</v>
          </cell>
          <cell r="B89" t="str">
            <v>Добыча и транспортировка до 1 млрд.куб.м природного газа</v>
          </cell>
          <cell r="C89" t="str">
            <v>2013-2015 гг.</v>
          </cell>
          <cell r="D89" t="str">
            <v>не требуется</v>
          </cell>
          <cell r="E89" t="str">
            <v>Всего</v>
          </cell>
          <cell r="F89">
            <v>51.699999999999996</v>
          </cell>
          <cell r="G89">
            <v>45.24</v>
          </cell>
          <cell r="H89">
            <v>45.24</v>
          </cell>
          <cell r="O89" t="str">
            <v>ПТЭО проекта на стадии согласования</v>
          </cell>
          <cell r="P89" t="str">
            <v>Постановление Президента Республики Узбекистан от 15.12.2010 г. №ПП-1442,от 17.11.2014 г. №ПП-2264</v>
          </cell>
        </row>
        <row r="90">
          <cell r="E90" t="str">
            <v>собственные средства</v>
          </cell>
          <cell r="F90">
            <v>36.299999999999997</v>
          </cell>
          <cell r="G90">
            <v>29.84</v>
          </cell>
          <cell r="H90">
            <v>29.84</v>
          </cell>
        </row>
        <row r="91">
          <cell r="E91" t="str">
            <v>кредиты коммерческих банков</v>
          </cell>
          <cell r="F91">
            <v>15.4</v>
          </cell>
          <cell r="G91">
            <v>15.4</v>
          </cell>
          <cell r="H91">
            <v>15.4</v>
          </cell>
        </row>
        <row r="92">
          <cell r="A92" t="str">
            <v>Утилизация низконапорных газов месторождений Южный Кемачи, Крук, Западный Крук, Северный Уртабулак и Умид</v>
          </cell>
          <cell r="B92" t="str">
            <v>Утилизация 949 млн.куб.м попутного газа</v>
          </cell>
          <cell r="C92" t="str">
            <v>2013-2015 гг.</v>
          </cell>
          <cell r="D92" t="str">
            <v>не требуется</v>
          </cell>
          <cell r="E92" t="str">
            <v>Всего</v>
          </cell>
          <cell r="F92">
            <v>231.2</v>
          </cell>
          <cell r="G92">
            <v>121.82</v>
          </cell>
          <cell r="H92">
            <v>121.82</v>
          </cell>
          <cell r="O92" t="str">
            <v>ТЭО проекта на стадии согласования</v>
          </cell>
          <cell r="P92" t="str">
            <v>Постановление Президента Республики Узбекистан от 15.12.2010 г. №ПП-1442,от 17.11.2014 г. №ПП-2264</v>
          </cell>
        </row>
        <row r="93">
          <cell r="E93" t="str">
            <v>собственные средства</v>
          </cell>
          <cell r="F93">
            <v>231.2</v>
          </cell>
          <cell r="G93">
            <v>121.82</v>
          </cell>
          <cell r="H93">
            <v>121.82</v>
          </cell>
        </row>
        <row r="94">
          <cell r="A94" t="str">
            <v>Внедрение автоматизированных систем контроля учёта природного газа (в г. Ташкенте и Ташкентской области)</v>
          </cell>
          <cell r="B94" t="str">
            <v>Будет определено после разработки ПТЭО проекта</v>
          </cell>
          <cell r="C94" t="str">
            <v>2013-2017 гг.</v>
          </cell>
          <cell r="D94" t="str">
            <v>не требуется</v>
          </cell>
          <cell r="E94" t="str">
            <v>Всего</v>
          </cell>
          <cell r="F94">
            <v>327.7</v>
          </cell>
          <cell r="G94">
            <v>322.7</v>
          </cell>
          <cell r="H94">
            <v>50</v>
          </cell>
          <cell r="I94">
            <v>140</v>
          </cell>
          <cell r="J94">
            <v>132.69999999999999</v>
          </cell>
          <cell r="O94" t="str">
            <v>ПТЭО проекта на стадии согласования</v>
          </cell>
          <cell r="P94" t="str">
            <v>Постановление Президента Республики Узбекистан от 21.11.2012 г. N ПП-1885,от 17.11.2014 г. №ПП-2264</v>
          </cell>
        </row>
        <row r="95">
          <cell r="E95" t="str">
            <v>собственные средства</v>
          </cell>
          <cell r="F95">
            <v>152.69999999999999</v>
          </cell>
          <cell r="G95">
            <v>147.69999999999999</v>
          </cell>
          <cell r="H95">
            <v>15</v>
          </cell>
          <cell r="I95">
            <v>30</v>
          </cell>
          <cell r="J95">
            <v>102.69999999999999</v>
          </cell>
        </row>
        <row r="96">
          <cell r="E96" t="str">
            <v>ФРРУз</v>
          </cell>
          <cell r="F96">
            <v>100</v>
          </cell>
          <cell r="G96">
            <v>100</v>
          </cell>
          <cell r="H96">
            <v>20</v>
          </cell>
          <cell r="I96">
            <v>80</v>
          </cell>
        </row>
        <row r="97">
          <cell r="E97" t="str">
            <v>кредиты коммерческих банков</v>
          </cell>
          <cell r="F97">
            <v>75</v>
          </cell>
          <cell r="G97">
            <v>75</v>
          </cell>
          <cell r="H97">
            <v>15</v>
          </cell>
          <cell r="I97">
            <v>30</v>
          </cell>
          <cell r="J97">
            <v>30</v>
          </cell>
        </row>
        <row r="98">
          <cell r="A98" t="str">
            <v>Внедрение автоматизированных систем контроля учёта природного газа (другие регионы республики)</v>
          </cell>
          <cell r="B98" t="str">
            <v>Будет определено после разработки ПТЭО проекта</v>
          </cell>
          <cell r="C98" t="str">
            <v>2018-2020 гг.</v>
          </cell>
          <cell r="D98" t="str">
            <v>не требуется</v>
          </cell>
          <cell r="E98" t="str">
            <v>Всего</v>
          </cell>
          <cell r="F98">
            <v>669.50401670827705</v>
          </cell>
          <cell r="G98">
            <v>669.50401670827705</v>
          </cell>
          <cell r="H98">
            <v>0</v>
          </cell>
          <cell r="I98">
            <v>0</v>
          </cell>
          <cell r="J98">
            <v>0</v>
          </cell>
          <cell r="K98">
            <v>247.37800556942574</v>
          </cell>
          <cell r="L98">
            <v>247.37800556942574</v>
          </cell>
          <cell r="M98">
            <v>174.748005569426</v>
          </cell>
          <cell r="O98" t="str">
            <v>Требуется разработка ПТЭО проекта</v>
          </cell>
          <cell r="P98" t="str">
            <v xml:space="preserve">Письмо НХК "Узбекнефтегаз" от ___.__.2014г. №_____ </v>
          </cell>
        </row>
        <row r="99">
          <cell r="E99" t="str">
            <v>собственные средства</v>
          </cell>
          <cell r="F99">
            <v>485.804016708277</v>
          </cell>
          <cell r="G99">
            <v>485.804016708277</v>
          </cell>
          <cell r="H99">
            <v>0</v>
          </cell>
          <cell r="I99">
            <v>0</v>
          </cell>
          <cell r="J99">
            <v>0</v>
          </cell>
          <cell r="K99">
            <v>167.37800556942574</v>
          </cell>
          <cell r="L99">
            <v>167.37800556942574</v>
          </cell>
          <cell r="M99">
            <v>151.04800556942601</v>
          </cell>
        </row>
        <row r="100">
          <cell r="E100" t="str">
            <v>ФРРУз</v>
          </cell>
          <cell r="F100">
            <v>100</v>
          </cell>
          <cell r="G100">
            <v>100</v>
          </cell>
          <cell r="H100">
            <v>0</v>
          </cell>
          <cell r="I100">
            <v>0</v>
          </cell>
          <cell r="J100">
            <v>0</v>
          </cell>
          <cell r="K100">
            <v>50</v>
          </cell>
          <cell r="L100">
            <v>50</v>
          </cell>
          <cell r="M100">
            <v>0</v>
          </cell>
        </row>
        <row r="101">
          <cell r="E101" t="str">
            <v>кредиты коммерческих банков</v>
          </cell>
          <cell r="F101">
            <v>83.7</v>
          </cell>
          <cell r="G101">
            <v>83.7</v>
          </cell>
          <cell r="H101">
            <v>0</v>
          </cell>
          <cell r="I101">
            <v>0</v>
          </cell>
          <cell r="J101">
            <v>0</v>
          </cell>
          <cell r="K101">
            <v>30</v>
          </cell>
          <cell r="L101">
            <v>30</v>
          </cell>
          <cell r="M101">
            <v>23.7</v>
          </cell>
        </row>
        <row r="102">
          <cell r="A102" t="str">
            <v>Модернизация и реконструкция агрегатов Ферганского НПЗ</v>
          </cell>
          <cell r="B102" t="str">
            <v xml:space="preserve">Увеличение выхода светлых нефтепродуктов до 95% </v>
          </cell>
          <cell r="C102" t="str">
            <v>2014-2017 гг.</v>
          </cell>
          <cell r="D102" t="str">
            <v>не требуется</v>
          </cell>
          <cell r="E102" t="str">
            <v>Всего</v>
          </cell>
          <cell r="F102">
            <v>100</v>
          </cell>
          <cell r="G102">
            <v>100</v>
          </cell>
          <cell r="H102">
            <v>0</v>
          </cell>
          <cell r="I102">
            <v>50</v>
          </cell>
          <cell r="J102">
            <v>50</v>
          </cell>
          <cell r="K102">
            <v>0</v>
          </cell>
          <cell r="L102">
            <v>0</v>
          </cell>
          <cell r="M102">
            <v>0</v>
          </cell>
          <cell r="O102" t="str">
            <v>Требуется разработка ПТЭО проекта</v>
          </cell>
          <cell r="P102" t="str">
            <v>Постановление Президента Республики Узбекистан от 15.12.2010 г. N ПП-1442</v>
          </cell>
        </row>
        <row r="103">
          <cell r="E103" t="str">
            <v>собственные средства</v>
          </cell>
          <cell r="F103">
            <v>100</v>
          </cell>
          <cell r="G103">
            <v>100</v>
          </cell>
          <cell r="H103">
            <v>0</v>
          </cell>
          <cell r="I103">
            <v>50</v>
          </cell>
          <cell r="J103">
            <v>50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 t="str">
            <v>Строительство установки гидрирования на УДП "Шуртанский ГХК" (увеличение производства сжижженного газа)</v>
          </cell>
          <cell r="B104" t="str">
            <v>8 тыс. тонн сжиженного газа</v>
          </cell>
          <cell r="C104" t="str">
            <v>2015-2016 гг.</v>
          </cell>
          <cell r="D104" t="str">
            <v>не требуется</v>
          </cell>
          <cell r="E104" t="str">
            <v>Всего</v>
          </cell>
          <cell r="F104">
            <v>9.8000000000000007</v>
          </cell>
          <cell r="G104">
            <v>9.8000000000000007</v>
          </cell>
          <cell r="H104">
            <v>1</v>
          </cell>
          <cell r="I104">
            <v>8.8000000000000007</v>
          </cell>
          <cell r="J104">
            <v>0</v>
          </cell>
          <cell r="O104" t="str">
            <v>Требуется разработка рабочего проекта</v>
          </cell>
          <cell r="P104" t="str">
            <v>Постановление Президента Республики Узбекистан от 02.08.2013г. N ПП-2017,от 17.11.2014 г. №ПП-2264</v>
          </cell>
        </row>
        <row r="105">
          <cell r="E105" t="str">
            <v>собственные средства</v>
          </cell>
          <cell r="F105">
            <v>9.8000000000000007</v>
          </cell>
          <cell r="G105">
            <v>9.8000000000000007</v>
          </cell>
          <cell r="H105">
            <v>1</v>
          </cell>
          <cell r="I105">
            <v>8.8000000000000007</v>
          </cell>
        </row>
        <row r="106">
          <cell r="A106" t="str">
            <v xml:space="preserve">Производство электроэнергии на газораспределительных станциях АК "Узтрансгаз" с использованием детандер-генераторных агрегатов </v>
          </cell>
          <cell r="B106" t="str">
            <v>Выработка 445 млн. кВт.час электроэнергии в год</v>
          </cell>
          <cell r="C106" t="str">
            <v>2015-2016 гг.</v>
          </cell>
          <cell r="D106" t="str">
            <v>не требуется</v>
          </cell>
          <cell r="E106" t="str">
            <v>Всего</v>
          </cell>
          <cell r="F106">
            <v>63.5</v>
          </cell>
          <cell r="G106">
            <v>63.5</v>
          </cell>
          <cell r="H106">
            <v>0</v>
          </cell>
          <cell r="I106">
            <v>63.5</v>
          </cell>
          <cell r="J106">
            <v>0</v>
          </cell>
          <cell r="O106" t="str">
            <v>Требуется разработка ПТЭО проекта</v>
          </cell>
          <cell r="P106" t="str">
            <v xml:space="preserve">Письмо НХК "Узбекнефтегаз" от ___.__.2014г. №_____ </v>
          </cell>
        </row>
        <row r="107">
          <cell r="E107" t="str">
            <v>собственные средства</v>
          </cell>
          <cell r="F107">
            <v>33.5</v>
          </cell>
          <cell r="G107">
            <v>33.5</v>
          </cell>
          <cell r="H107">
            <v>0</v>
          </cell>
          <cell r="I107">
            <v>33.5</v>
          </cell>
        </row>
        <row r="108">
          <cell r="E108" t="str">
            <v>кредиты коммерческих банков</v>
          </cell>
          <cell r="F108">
            <v>30</v>
          </cell>
          <cell r="G108">
            <v>30</v>
          </cell>
          <cell r="H108">
            <v>0</v>
          </cell>
          <cell r="I108">
            <v>30</v>
          </cell>
        </row>
        <row r="109">
          <cell r="A109" t="str">
            <v>Обустройство Чандырской группы месторождений (Чандыр, Западный Кокчи, Дивалкак, Гавана, Каландар)</v>
          </cell>
          <cell r="B109" t="str">
            <v>Добыча до 1,0 млрд.м3 природного газа и 31,3 тыс. тонн газового конденсата</v>
          </cell>
          <cell r="C109" t="str">
            <v>2016-2019 гг.</v>
          </cell>
          <cell r="D109" t="str">
            <v>не требуется</v>
          </cell>
          <cell r="E109" t="str">
            <v>Всего</v>
          </cell>
          <cell r="F109">
            <v>177.3</v>
          </cell>
          <cell r="G109">
            <v>177.3</v>
          </cell>
          <cell r="H109">
            <v>0</v>
          </cell>
          <cell r="I109">
            <v>40</v>
          </cell>
          <cell r="J109">
            <v>66.900000000000006</v>
          </cell>
          <cell r="K109">
            <v>30</v>
          </cell>
          <cell r="L109">
            <v>40.4</v>
          </cell>
          <cell r="O109" t="str">
            <v>Требуется разработка ПТЭО проекта</v>
          </cell>
          <cell r="P109" t="str">
            <v xml:space="preserve">Письмо НХК "Узбекнефтегаз" от ___.__.2014г. №_____ </v>
          </cell>
        </row>
        <row r="110">
          <cell r="E110" t="str">
            <v>собственные средства</v>
          </cell>
          <cell r="F110">
            <v>120.4</v>
          </cell>
          <cell r="G110">
            <v>120.4</v>
          </cell>
          <cell r="H110">
            <v>0</v>
          </cell>
          <cell r="I110">
            <v>20</v>
          </cell>
          <cell r="J110">
            <v>30</v>
          </cell>
          <cell r="K110">
            <v>30</v>
          </cell>
          <cell r="L110">
            <v>40.4</v>
          </cell>
        </row>
        <row r="111">
          <cell r="E111" t="str">
            <v>ФРРУз</v>
          </cell>
          <cell r="F111">
            <v>56.9</v>
          </cell>
          <cell r="G111">
            <v>56.9</v>
          </cell>
          <cell r="H111">
            <v>0</v>
          </cell>
          <cell r="I111">
            <v>20</v>
          </cell>
          <cell r="J111">
            <v>36.9</v>
          </cell>
          <cell r="K111">
            <v>0</v>
          </cell>
          <cell r="L111">
            <v>0</v>
          </cell>
        </row>
        <row r="112">
          <cell r="A112" t="str">
            <v>Приобретение высокотехнологичного оборудования для геологоразведочных работ НХК «Узбекнефтегаз»</v>
          </cell>
          <cell r="B112" t="str">
            <v>уточняется</v>
          </cell>
          <cell r="C112" t="str">
            <v>2015-2017 гг.</v>
          </cell>
          <cell r="D112" t="str">
            <v>не требуется</v>
          </cell>
          <cell r="E112" t="str">
            <v>Всего</v>
          </cell>
          <cell r="F112">
            <v>165</v>
          </cell>
          <cell r="G112">
            <v>165</v>
          </cell>
          <cell r="H112">
            <v>35</v>
          </cell>
          <cell r="I112">
            <v>60</v>
          </cell>
          <cell r="J112">
            <v>70</v>
          </cell>
          <cell r="K112">
            <v>0</v>
          </cell>
          <cell r="L112">
            <v>0</v>
          </cell>
          <cell r="M112">
            <v>0</v>
          </cell>
          <cell r="O112" t="str">
            <v>Требуется разработка ПТЭО проекта</v>
          </cell>
          <cell r="P112" t="str">
            <v>Постановления Президента Республики Узбекистан от 17.11.2014 г. №ПП-2264</v>
          </cell>
        </row>
        <row r="113">
          <cell r="E113" t="str">
            <v>собственные средства</v>
          </cell>
          <cell r="F113">
            <v>99</v>
          </cell>
          <cell r="G113">
            <v>99</v>
          </cell>
          <cell r="H113">
            <v>10</v>
          </cell>
          <cell r="I113">
            <v>30</v>
          </cell>
          <cell r="J113">
            <v>59</v>
          </cell>
        </row>
        <row r="114">
          <cell r="E114" t="str">
            <v>ФРРУз</v>
          </cell>
          <cell r="F114">
            <v>66</v>
          </cell>
          <cell r="G114">
            <v>66</v>
          </cell>
          <cell r="H114">
            <v>25</v>
          </cell>
          <cell r="I114">
            <v>30</v>
          </cell>
          <cell r="J114">
            <v>11</v>
          </cell>
        </row>
        <row r="115">
          <cell r="A115" t="str">
            <v>Строительство дополнительного (резервного) котла на установке Центральной котельной</v>
          </cell>
          <cell r="B115" t="str">
            <v xml:space="preserve">Годовой отпуск тепла в паре 100.74 тыс. Гкал </v>
          </cell>
          <cell r="C115" t="str">
            <v>2014-2016 гг.</v>
          </cell>
          <cell r="D115" t="str">
            <v>не требуется</v>
          </cell>
          <cell r="E115" t="str">
            <v>Всего</v>
          </cell>
          <cell r="F115">
            <v>10.86</v>
          </cell>
          <cell r="G115">
            <v>8.69</v>
          </cell>
          <cell r="H115">
            <v>4.34</v>
          </cell>
          <cell r="I115">
            <v>4.3499999999999996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 t="str">
            <v>Требуется разработка ПТЭО проекта</v>
          </cell>
          <cell r="P115" t="str">
            <v xml:space="preserve">Письмо НХК "Узбекнефтегаз" от ___.__.2014г. №_____ </v>
          </cell>
        </row>
        <row r="116">
          <cell r="E116" t="str">
            <v>собственные средства</v>
          </cell>
          <cell r="F116">
            <v>10.86</v>
          </cell>
          <cell r="G116">
            <v>8.69</v>
          </cell>
          <cell r="H116">
            <v>4.34</v>
          </cell>
          <cell r="I116">
            <v>4.3499999999999996</v>
          </cell>
        </row>
        <row r="117">
          <cell r="A117" t="str">
            <v>Обустройство 28 скважин группы месторождений и строительство ДКС Северный Нишан</v>
          </cell>
          <cell r="B117" t="str">
            <v>Добыча до 2,3 млрд.куб.м. и природного газа и 111,5 тыс.тн. конденсата</v>
          </cell>
          <cell r="C117" t="str">
            <v>2013-2015 гг.</v>
          </cell>
          <cell r="D117" t="str">
            <v>не требуется</v>
          </cell>
          <cell r="E117" t="str">
            <v>Всего</v>
          </cell>
          <cell r="F117">
            <v>192.77199999999999</v>
          </cell>
          <cell r="G117">
            <v>100</v>
          </cell>
          <cell r="H117">
            <v>100</v>
          </cell>
          <cell r="O117" t="str">
            <v>ТЭО проекта на стадии согласования</v>
          </cell>
          <cell r="P117" t="str">
            <v>Постановление Президента РУз №ПП-1668 от 27.11.2011г.от 17.11.2014 г. №ПП-2264Распоряжение Кабинета Министров РУз. от 03.10.2005г. №443-ф,</v>
          </cell>
        </row>
        <row r="118">
          <cell r="E118" t="str">
            <v>собственные средства</v>
          </cell>
          <cell r="F118">
            <v>192.77199999999999</v>
          </cell>
          <cell r="G118">
            <v>100</v>
          </cell>
          <cell r="H118">
            <v>100</v>
          </cell>
        </row>
        <row r="119">
          <cell r="A119" t="str">
            <v>Строительство дополнительного (резервного) котла на установке Центральной котельной на УДП "Шуртанский ГХК"</v>
          </cell>
          <cell r="B119" t="str">
            <v>годовой отпуск тепла в паре 100.74 тыс. Гкал</v>
          </cell>
          <cell r="C119" t="str">
            <v>2014-2016 гг.</v>
          </cell>
          <cell r="D119" t="str">
            <v>не требуется</v>
          </cell>
          <cell r="E119" t="str">
            <v>Всего</v>
          </cell>
          <cell r="F119">
            <v>10.86</v>
          </cell>
          <cell r="G119">
            <v>8.69</v>
          </cell>
          <cell r="H119">
            <v>4.34</v>
          </cell>
          <cell r="I119">
            <v>4.3499999999999996</v>
          </cell>
          <cell r="O119" t="str">
            <v>ТЭО проекта на стадии согласования</v>
          </cell>
          <cell r="P119" t="str">
            <v>Постановление Президента Республики Узбекистан от 02.08.2013 г. №ПП-2017,от 17.11.2014 г. №ПП-2264</v>
          </cell>
        </row>
        <row r="120">
          <cell r="E120" t="str">
            <v>собственные средства</v>
          </cell>
          <cell r="F120">
            <v>10.86</v>
          </cell>
          <cell r="G120">
            <v>8.69</v>
          </cell>
          <cell r="H120">
            <v>4.34</v>
          </cell>
          <cell r="I120">
            <v>4.3499999999999996</v>
          </cell>
        </row>
        <row r="121">
          <cell r="A121" t="str">
            <v>другие направления</v>
          </cell>
          <cell r="F121">
            <v>12539.987872801155</v>
          </cell>
          <cell r="G121">
            <v>12336.697872801156</v>
          </cell>
          <cell r="H121">
            <v>1620.5775471962811</v>
          </cell>
          <cell r="I121">
            <v>2041.7689320252077</v>
          </cell>
          <cell r="J121">
            <v>1921.3153755411115</v>
          </cell>
          <cell r="K121">
            <v>2152.7136380550105</v>
          </cell>
          <cell r="L121">
            <v>2320.7970473435562</v>
          </cell>
          <cell r="M121">
            <v>2094.3053326399909</v>
          </cell>
        </row>
        <row r="122">
          <cell r="A122" t="str">
            <v>Доразведка и разработка месторождения "Мингбулак" в Наманганской области</v>
          </cell>
          <cell r="B122" t="str">
            <v xml:space="preserve"> добыча нефти до 200,0 тыс.тн </v>
          </cell>
          <cell r="C122" t="str">
            <v>2010-2035 гг.</v>
          </cell>
          <cell r="D122" t="str">
            <v>CNODC (КНР)</v>
          </cell>
          <cell r="E122" t="str">
            <v>Всего</v>
          </cell>
          <cell r="F122">
            <v>211.7</v>
          </cell>
          <cell r="G122">
            <v>196.7</v>
          </cell>
          <cell r="H122">
            <v>20</v>
          </cell>
          <cell r="I122">
            <v>20</v>
          </cell>
          <cell r="J122">
            <v>35</v>
          </cell>
          <cell r="K122">
            <v>35</v>
          </cell>
          <cell r="L122">
            <v>35</v>
          </cell>
          <cell r="M122">
            <v>35</v>
          </cell>
          <cell r="O122" t="str">
            <v>Не требуется</v>
          </cell>
          <cell r="P122" t="str">
            <v>Постановление Президента Республики Узбекистанот 15.04.2010 г. №ПП-1323,от 17.11.2014 г. №ПП-2264</v>
          </cell>
        </row>
        <row r="123">
          <cell r="E123" t="str">
            <v>прямые иностранные инвестиции и кредиты</v>
          </cell>
          <cell r="F123">
            <v>211.7</v>
          </cell>
          <cell r="G123">
            <v>196.7</v>
          </cell>
          <cell r="H123">
            <v>20</v>
          </cell>
          <cell r="I123">
            <v>20</v>
          </cell>
          <cell r="J123">
            <v>35</v>
          </cell>
          <cell r="K123">
            <v>35</v>
          </cell>
          <cell r="L123">
            <v>35</v>
          </cell>
          <cell r="M123">
            <v>35</v>
          </cell>
        </row>
        <row r="124">
          <cell r="A124" t="str">
            <v>Проведение геологического изучения узбекской части акватории Аральского моря с последующей разработкой вновь открываемых месторождений углеводородов на условиях СРП (основной этап)</v>
          </cell>
          <cell r="B124" t="str">
            <v>Проведение геологоразведочных работ</v>
          </cell>
          <cell r="C124" t="str">
            <v>2011-2016 гг.</v>
          </cell>
          <cell r="D124" t="str">
            <v>Компании "ЛУКОЙЛ" (Россия),"CNPC" (КНР)</v>
          </cell>
          <cell r="E124" t="str">
            <v>Всего</v>
          </cell>
          <cell r="F124">
            <v>108.3</v>
          </cell>
          <cell r="G124">
            <v>13.049999999999999</v>
          </cell>
          <cell r="H124">
            <v>12</v>
          </cell>
          <cell r="I124">
            <v>1.0499999999999998</v>
          </cell>
          <cell r="O124" t="str">
            <v>Не требуется</v>
          </cell>
          <cell r="P124" t="str">
            <v>Постановление Президента Республики Узбекистанот 28.07.2011 г. №ПП-1588,от 17.11.2014 г. №ПП-2264</v>
          </cell>
        </row>
        <row r="125">
          <cell r="E125" t="str">
            <v>собственные средства</v>
          </cell>
          <cell r="F125">
            <v>36.822000000000003</v>
          </cell>
          <cell r="G125">
            <v>4.3499999999999996</v>
          </cell>
          <cell r="H125">
            <v>4</v>
          </cell>
          <cell r="I125">
            <v>0.35</v>
          </cell>
        </row>
        <row r="126">
          <cell r="E126" t="str">
            <v>прямые иностранные инвестиции и кредиты</v>
          </cell>
          <cell r="F126">
            <v>71.477999999999994</v>
          </cell>
          <cell r="G126">
            <v>8.6999999999999993</v>
          </cell>
          <cell r="H126">
            <v>8</v>
          </cell>
          <cell r="I126">
            <v>0.7</v>
          </cell>
        </row>
        <row r="127">
          <cell r="A127" t="str">
            <v>Проведение геологоразведочных работ на Западно-Ферганском и Чинабадском инвестиционных блоках Ферганского региона Республики Узбекистан</v>
          </cell>
          <cell r="B127" t="str">
            <v>Проведение геологоразведочных работ</v>
          </cell>
          <cell r="C127" t="str">
            <v>2011-2016 гг.</v>
          </cell>
          <cell r="D127" t="str">
            <v>Компания "KNOC" (Корея)</v>
          </cell>
          <cell r="E127" t="str">
            <v>Всего</v>
          </cell>
          <cell r="F127">
            <v>89.4</v>
          </cell>
          <cell r="G127">
            <v>67.739999999999995</v>
          </cell>
          <cell r="H127">
            <v>5</v>
          </cell>
          <cell r="I127">
            <v>62.739999999999995</v>
          </cell>
          <cell r="J127">
            <v>0</v>
          </cell>
          <cell r="O127" t="str">
            <v>Не требуется</v>
          </cell>
          <cell r="P127" t="str">
            <v>Постановление Президента Республики Узбекистанот 19.08.2011г. №ПП-1600,от 17.11.2014 г. №ПП-2264</v>
          </cell>
        </row>
        <row r="128">
          <cell r="E128" t="str">
            <v>прямые иностранные инвестиции и кредиты</v>
          </cell>
          <cell r="F128">
            <v>89.4</v>
          </cell>
          <cell r="G128">
            <v>67.739999999999995</v>
          </cell>
          <cell r="H128">
            <v>5</v>
          </cell>
          <cell r="I128">
            <v>62.739999999999995</v>
          </cell>
        </row>
        <row r="129">
          <cell r="A129" t="str">
            <v>Проведение геологоразведочных работ на Коссорском инвестиционном блоке Устюртского региона Республики Узбекистан</v>
          </cell>
          <cell r="B129" t="str">
            <v>Проведение геологоразведочных работ</v>
          </cell>
          <cell r="C129" t="str">
            <v>2011-2015гг.</v>
          </cell>
          <cell r="D129" t="str">
            <v>Компания "PVEP" (Вьетнам)</v>
          </cell>
          <cell r="E129" t="str">
            <v>Всего</v>
          </cell>
          <cell r="F129">
            <v>45</v>
          </cell>
          <cell r="G129">
            <v>2.2000000000000002</v>
          </cell>
          <cell r="H129">
            <v>2.2000000000000002</v>
          </cell>
          <cell r="O129" t="str">
            <v>Не требуется</v>
          </cell>
          <cell r="P129" t="str">
            <v>Постановление Президента Республики Узбекистан от 11.02.2011 г. №ПП-1476,от 17.11.2014 г. №ПП-2264</v>
          </cell>
        </row>
        <row r="130">
          <cell r="E130" t="str">
            <v>прямые иностранные инвестиции и кредиты</v>
          </cell>
          <cell r="F130">
            <v>45</v>
          </cell>
          <cell r="G130">
            <v>2.2000000000000002</v>
          </cell>
          <cell r="H130">
            <v>2.2000000000000002</v>
          </cell>
        </row>
        <row r="131">
          <cell r="A131" t="str">
            <v xml:space="preserve">Обустройство участка Ходжисаят газоконденсатного месторождения (ГКМ) Денгизкуль, ГКМ Ходжидавлат и ГКМ Шаркий Алат   </v>
          </cell>
          <cell r="B131" t="str">
            <v>Добыча, подготовка и транспортировка 1,0 млрд.куб.м природного газа</v>
          </cell>
          <cell r="C131" t="str">
            <v>2014-2019 гг.</v>
          </cell>
          <cell r="D131" t="str">
            <v>"CNPC" (КНР)</v>
          </cell>
          <cell r="E131" t="str">
            <v>Всего</v>
          </cell>
          <cell r="F131">
            <v>277.32</v>
          </cell>
          <cell r="G131">
            <v>267.32</v>
          </cell>
          <cell r="H131">
            <v>50</v>
          </cell>
          <cell r="I131">
            <v>83.14</v>
          </cell>
          <cell r="J131">
            <v>50</v>
          </cell>
          <cell r="K131">
            <v>50</v>
          </cell>
          <cell r="L131">
            <v>34.180000000000007</v>
          </cell>
          <cell r="M131">
            <v>0</v>
          </cell>
          <cell r="O131" t="str">
            <v>ПТЭО проекта на стадии согласования</v>
          </cell>
          <cell r="P131" t="str">
            <v>Постановление Президента Республики Узбекистан от 15.12.2010 г. N ПП-1442,от 17.11.2014 г. №ПП-2264</v>
          </cell>
        </row>
        <row r="132">
          <cell r="E132" t="str">
            <v>прямые иностранные инвестиции и кредиты</v>
          </cell>
          <cell r="F132">
            <v>277.32</v>
          </cell>
          <cell r="G132">
            <v>267.32</v>
          </cell>
          <cell r="H132">
            <v>50</v>
          </cell>
          <cell r="I132">
            <v>83.14</v>
          </cell>
          <cell r="J132">
            <v>50</v>
          </cell>
          <cell r="K132">
            <v>50</v>
          </cell>
          <cell r="L132">
            <v>34.180000000000007</v>
          </cell>
          <cell r="M132">
            <v>0</v>
          </cell>
        </row>
        <row r="133">
          <cell r="A133" t="str">
            <v>Проведение геолого-разведочных работ и добыча углеводородов на Байсунском и Сурханском инвестиционных блоках Республики Узбекистан на условиях СРП</v>
          </cell>
          <cell r="B133" t="str">
            <v>Будет определено после разработки ПТЭО проекта</v>
          </cell>
          <cell r="C133" t="str">
            <v>2013-2039 гг.</v>
          </cell>
          <cell r="D133" t="str">
            <v>"CNPC" (КНР)</v>
          </cell>
          <cell r="E133" t="str">
            <v>Всего</v>
          </cell>
          <cell r="F133">
            <v>1527.1</v>
          </cell>
          <cell r="G133">
            <v>1508.52</v>
          </cell>
          <cell r="H133">
            <v>0</v>
          </cell>
          <cell r="I133">
            <v>100</v>
          </cell>
          <cell r="J133">
            <v>250</v>
          </cell>
          <cell r="K133">
            <v>250</v>
          </cell>
          <cell r="L133">
            <v>350</v>
          </cell>
          <cell r="M133">
            <v>495</v>
          </cell>
          <cell r="O133" t="str">
            <v>Требуется разработка ПТЭО проекта</v>
          </cell>
          <cell r="P133" t="str">
            <v>Постановление Президента Республики Узбекистан от 15.12.2010 г. N ПП-1442</v>
          </cell>
        </row>
        <row r="134">
          <cell r="E134" t="str">
            <v>прямые иностранные инвестиции и кредиты</v>
          </cell>
          <cell r="F134">
            <v>1527.1</v>
          </cell>
          <cell r="G134">
            <v>1508.52</v>
          </cell>
          <cell r="H134">
            <v>0</v>
          </cell>
          <cell r="I134">
            <v>100</v>
          </cell>
          <cell r="J134">
            <v>250</v>
          </cell>
          <cell r="K134">
            <v>250</v>
          </cell>
          <cell r="L134">
            <v>350</v>
          </cell>
          <cell r="M134">
            <v>495</v>
          </cell>
        </row>
        <row r="135">
          <cell r="A135" t="str">
            <v>Проведение геологоразведочных работ и добыча сланцевого газа</v>
          </cell>
          <cell r="B135" t="str">
            <v>Проведение геологоразведочных работ и добыча 1,5 млрд.куб.м сланцевого газа</v>
          </cell>
          <cell r="C135" t="str">
            <v>2014-2025гг.</v>
          </cell>
          <cell r="D135" t="str">
            <v>не требуется</v>
          </cell>
          <cell r="E135" t="str">
            <v>Всего</v>
          </cell>
          <cell r="F135">
            <v>150</v>
          </cell>
          <cell r="G135">
            <v>150</v>
          </cell>
          <cell r="H135">
            <v>0</v>
          </cell>
          <cell r="I135">
            <v>5</v>
          </cell>
          <cell r="J135">
            <v>10</v>
          </cell>
          <cell r="K135">
            <v>20</v>
          </cell>
          <cell r="L135">
            <v>30</v>
          </cell>
          <cell r="M135">
            <v>60</v>
          </cell>
          <cell r="O135" t="str">
            <v>Требуется разработка ПТЭО/ТЭО проекта</v>
          </cell>
          <cell r="P135" t="str">
            <v xml:space="preserve">Письмо НХК "Узбекнефтегаз" от ___.__.2014г. №_____ </v>
          </cell>
        </row>
        <row r="136">
          <cell r="E136" t="str">
            <v>прямые иностранные инвестиции и кредиты</v>
          </cell>
          <cell r="F136">
            <v>150</v>
          </cell>
          <cell r="G136">
            <v>150</v>
          </cell>
          <cell r="H136">
            <v>0</v>
          </cell>
          <cell r="I136">
            <v>5</v>
          </cell>
          <cell r="J136">
            <v>10</v>
          </cell>
          <cell r="K136">
            <v>20</v>
          </cell>
          <cell r="L136">
            <v>30</v>
          </cell>
          <cell r="M136">
            <v>60</v>
          </cell>
        </row>
        <row r="137">
          <cell r="A137" t="str">
            <v>Доразведка, разработка и обустройство  месторождений углеводородов на узбекской части акватории Аральского моря</v>
          </cell>
          <cell r="B137" t="str">
            <v>Будет определено после разработки ПТЭО проекта</v>
          </cell>
          <cell r="C137" t="str">
            <v>2017-2031 гг.</v>
          </cell>
          <cell r="D137" t="str">
            <v>Компании "ЛУКОЙЛ" (Россия), "CNPC" (КНР)</v>
          </cell>
          <cell r="E137" t="str">
            <v>Всего</v>
          </cell>
          <cell r="F137">
            <v>300</v>
          </cell>
          <cell r="G137">
            <v>300</v>
          </cell>
          <cell r="H137">
            <v>0</v>
          </cell>
          <cell r="I137">
            <v>0</v>
          </cell>
          <cell r="J137">
            <v>30</v>
          </cell>
          <cell r="K137">
            <v>30</v>
          </cell>
          <cell r="L137">
            <v>60</v>
          </cell>
          <cell r="M137">
            <v>100</v>
          </cell>
          <cell r="O137" t="str">
            <v>Требуется разработка ПТЭО/ТЭО проекта</v>
          </cell>
          <cell r="P137" t="str">
            <v>Постановление Президента Республики Узбекистан от 15.12.2010 г. N ПП-1442</v>
          </cell>
        </row>
        <row r="138">
          <cell r="E138" t="str">
            <v>прямые иностранные инвестиции и кредиты</v>
          </cell>
          <cell r="F138">
            <v>300</v>
          </cell>
          <cell r="G138">
            <v>300</v>
          </cell>
          <cell r="H138">
            <v>0</v>
          </cell>
          <cell r="I138">
            <v>0</v>
          </cell>
          <cell r="J138">
            <v>30</v>
          </cell>
          <cell r="K138">
            <v>30</v>
          </cell>
          <cell r="L138">
            <v>60</v>
          </cell>
          <cell r="M138">
            <v>100</v>
          </cell>
        </row>
        <row r="139">
          <cell r="A139" t="str">
            <v>Доразведка, разработка и обустройство  месторождений в Устюртском регионе (в рамках соглашения)</v>
          </cell>
          <cell r="B139" t="str">
            <v>Будет определено после разработки ПТЭО проекта</v>
          </cell>
          <cell r="C139" t="str">
            <v>2014-2029 гг.</v>
          </cell>
          <cell r="D139" t="str">
            <v>ОАО "Газпром"(Россия)</v>
          </cell>
          <cell r="E139" t="str">
            <v>Всего</v>
          </cell>
          <cell r="F139">
            <v>50</v>
          </cell>
          <cell r="G139">
            <v>50</v>
          </cell>
          <cell r="H139">
            <v>0</v>
          </cell>
          <cell r="I139">
            <v>10</v>
          </cell>
          <cell r="J139">
            <v>10</v>
          </cell>
          <cell r="K139">
            <v>10</v>
          </cell>
          <cell r="L139">
            <v>10</v>
          </cell>
          <cell r="M139">
            <v>10</v>
          </cell>
          <cell r="O139" t="str">
            <v>Требуется разработка ПТЭО/ТЭО проекта</v>
          </cell>
          <cell r="P139" t="str">
            <v>Постановление Президента Республики Узбекистан от 15.12.2010 г. N ПП-1442</v>
          </cell>
        </row>
        <row r="140">
          <cell r="E140" t="str">
            <v>прямые иностранные инвестиции и кредиты</v>
          </cell>
          <cell r="F140">
            <v>50</v>
          </cell>
          <cell r="G140">
            <v>50</v>
          </cell>
          <cell r="H140">
            <v>0</v>
          </cell>
          <cell r="I140">
            <v>10</v>
          </cell>
          <cell r="J140">
            <v>10</v>
          </cell>
          <cell r="K140">
            <v>10</v>
          </cell>
          <cell r="L140">
            <v>10</v>
          </cell>
          <cell r="M140">
            <v>10</v>
          </cell>
        </row>
        <row r="141">
          <cell r="A141" t="str">
            <v>Проведение геологоразведочных работ на территории Республики Узбекистан организациями НХК "Узбекнефтегаз"</v>
          </cell>
          <cell r="B141" t="str">
            <v>Проведение геологоразведочных работ</v>
          </cell>
          <cell r="C141" t="str">
            <v>2014-2020 гг.</v>
          </cell>
          <cell r="D141" t="str">
            <v>не требуется</v>
          </cell>
          <cell r="E141" t="str">
            <v>Всего</v>
          </cell>
          <cell r="F141">
            <v>3098.6825198451138</v>
          </cell>
          <cell r="G141">
            <v>3098.6825198451138</v>
          </cell>
          <cell r="H141">
            <v>503.25097819006976</v>
          </cell>
          <cell r="I141">
            <v>505.66446594881035</v>
          </cell>
          <cell r="J141">
            <v>515.27767548242207</v>
          </cell>
          <cell r="K141">
            <v>553.71270699456045</v>
          </cell>
          <cell r="L141">
            <v>559.9580883512923</v>
          </cell>
          <cell r="M141">
            <v>460.8186048779591</v>
          </cell>
          <cell r="O141" t="str">
            <v>Требуется разработка ПТЭО/ТЭО проекта</v>
          </cell>
          <cell r="P141" t="str">
            <v xml:space="preserve">Письмо НХК "Узбекнефтегаз" от ___.__.2014г. №_____ </v>
          </cell>
        </row>
        <row r="142">
          <cell r="E142" t="str">
            <v>собственные средства</v>
          </cell>
          <cell r="F142">
            <v>3098.6825198451138</v>
          </cell>
          <cell r="G142">
            <v>3098.6825198451138</v>
          </cell>
          <cell r="H142">
            <v>503.25097819006976</v>
          </cell>
          <cell r="I142">
            <v>505.66446594881035</v>
          </cell>
          <cell r="J142">
            <v>515.27767548242207</v>
          </cell>
          <cell r="K142">
            <v>553.71270699456045</v>
          </cell>
          <cell r="L142">
            <v>559.9580883512923</v>
          </cell>
          <cell r="M142">
            <v>460.8186048779591</v>
          </cell>
        </row>
        <row r="143">
          <cell r="A143" t="str">
            <v>Инвестиции в добычу углеводородного сырья, в том числе эксплуатационное бурение, обустройство месторождений и ввод технологических объектов</v>
          </cell>
          <cell r="B143" t="str">
            <v>Бурение эксплуатационных скважин, обустройство месторождений и ввод технологических объектов</v>
          </cell>
          <cell r="C143" t="str">
            <v>2014-2020 гг.</v>
          </cell>
          <cell r="D143" t="str">
            <v>не требуется</v>
          </cell>
          <cell r="E143" t="str">
            <v>Всего</v>
          </cell>
          <cell r="F143">
            <v>4165.0599999999995</v>
          </cell>
          <cell r="G143">
            <v>4165.0599999999995</v>
          </cell>
          <cell r="H143">
            <v>683.66</v>
          </cell>
          <cell r="I143">
            <v>835.4</v>
          </cell>
          <cell r="J143">
            <v>558</v>
          </cell>
          <cell r="K143">
            <v>882</v>
          </cell>
          <cell r="L143">
            <v>603</v>
          </cell>
          <cell r="M143">
            <v>603</v>
          </cell>
          <cell r="O143" t="str">
            <v>Требуется разработка ПТЭО/ТЭО проекта</v>
          </cell>
          <cell r="P143" t="str">
            <v xml:space="preserve">Письмо НХК "Узбекнефтегаз" от ___.__.2014г. №_____ </v>
          </cell>
        </row>
        <row r="144">
          <cell r="E144" t="str">
            <v>собственные средства</v>
          </cell>
          <cell r="F144">
            <v>4165.0599999999995</v>
          </cell>
          <cell r="G144">
            <v>4165.0599999999995</v>
          </cell>
          <cell r="H144">
            <v>683.66</v>
          </cell>
          <cell r="I144">
            <v>835.4</v>
          </cell>
          <cell r="J144">
            <v>558</v>
          </cell>
          <cell r="K144">
            <v>882</v>
          </cell>
          <cell r="L144">
            <v>603</v>
          </cell>
          <cell r="M144">
            <v>603</v>
          </cell>
        </row>
        <row r="145">
          <cell r="A145" t="str">
            <v>Инвестиции в транспортировку природного газа</v>
          </cell>
          <cell r="B145" t="str">
            <v>Реконструкция и строительство газопроводов, компрессорных станций</v>
          </cell>
          <cell r="C145" t="str">
            <v>2014-2020 гг.</v>
          </cell>
          <cell r="D145" t="str">
            <v>не требуется</v>
          </cell>
          <cell r="E145" t="str">
            <v>Всего</v>
          </cell>
          <cell r="F145">
            <v>1101</v>
          </cell>
          <cell r="G145">
            <v>1101</v>
          </cell>
          <cell r="H145">
            <v>171.87</v>
          </cell>
          <cell r="I145">
            <v>241</v>
          </cell>
          <cell r="J145">
            <v>279.93</v>
          </cell>
          <cell r="K145">
            <v>133.4</v>
          </cell>
          <cell r="L145">
            <v>144.4</v>
          </cell>
          <cell r="M145">
            <v>130.4</v>
          </cell>
          <cell r="O145" t="str">
            <v>Требуется разработка ПТЭО/ТЭО проекта</v>
          </cell>
          <cell r="P145" t="str">
            <v xml:space="preserve">Письмо НХК "Узбекнефтегаз" от ___.__.2014г. №_____ </v>
          </cell>
        </row>
        <row r="146">
          <cell r="E146" t="str">
            <v>собственные средства</v>
          </cell>
          <cell r="F146">
            <v>1101</v>
          </cell>
          <cell r="G146">
            <v>1101</v>
          </cell>
          <cell r="H146">
            <v>171.87</v>
          </cell>
          <cell r="I146">
            <v>241</v>
          </cell>
          <cell r="J146">
            <v>279.93</v>
          </cell>
          <cell r="K146">
            <v>133.4</v>
          </cell>
          <cell r="L146">
            <v>144.4</v>
          </cell>
          <cell r="M146">
            <v>130.4</v>
          </cell>
        </row>
        <row r="147">
          <cell r="A147" t="str">
            <v>Прочие проекты организаций НХК "Узбекнефтегаз", в том числе социальные проекты</v>
          </cell>
          <cell r="B147" t="str">
            <v>Проекты социальной сферы</v>
          </cell>
          <cell r="C147" t="str">
            <v>2014-2020 гг.</v>
          </cell>
          <cell r="D147" t="str">
            <v>не требуется</v>
          </cell>
          <cell r="E147" t="str">
            <v>Всего</v>
          </cell>
          <cell r="F147">
            <v>1416.4253529560431</v>
          </cell>
          <cell r="G147">
            <v>1416.4253529560431</v>
          </cell>
          <cell r="H147">
            <v>172.59656900621113</v>
          </cell>
          <cell r="I147">
            <v>177.77446607639746</v>
          </cell>
          <cell r="J147">
            <v>183.10770005868935</v>
          </cell>
          <cell r="K147">
            <v>188.60093106045005</v>
          </cell>
          <cell r="L147">
            <v>494.25895899226356</v>
          </cell>
          <cell r="M147">
            <v>200.08672776203144</v>
          </cell>
          <cell r="O147" t="str">
            <v>Требуется разработка ПТЭО/ТЭО проекта</v>
          </cell>
          <cell r="P147" t="str">
            <v xml:space="preserve">Письмо НХК "Узбекнефтегаз" от ___.__.2014г. №_____ </v>
          </cell>
        </row>
        <row r="148">
          <cell r="E148" t="str">
            <v>собственные средства</v>
          </cell>
          <cell r="F148">
            <v>1416.4253529560431</v>
          </cell>
          <cell r="G148">
            <v>1416.4253529560431</v>
          </cell>
          <cell r="H148">
            <v>172.59656900621113</v>
          </cell>
          <cell r="I148">
            <v>177.77446607639746</v>
          </cell>
          <cell r="J148">
            <v>183.10770005868935</v>
          </cell>
          <cell r="K148">
            <v>188.60093106045005</v>
          </cell>
          <cell r="L148">
            <v>494.25895899226356</v>
          </cell>
          <cell r="M148">
            <v>200.08672776203144</v>
          </cell>
        </row>
        <row r="149">
          <cell r="A149" t="str">
            <v>ГАК "Узбекэнерго"</v>
          </cell>
        </row>
        <row r="150">
          <cell r="A150" t="str">
            <v>Всего</v>
          </cell>
          <cell r="F150">
            <v>11206.379799999999</v>
          </cell>
          <cell r="G150">
            <v>9594.6280000000006</v>
          </cell>
          <cell r="H150">
            <v>692.52199999999993</v>
          </cell>
          <cell r="I150">
            <v>2483.4409999999998</v>
          </cell>
          <cell r="J150">
            <v>1478.1950000000002</v>
          </cell>
          <cell r="K150">
            <v>1235.2099999999998</v>
          </cell>
          <cell r="L150">
            <v>1604.44</v>
          </cell>
          <cell r="M150">
            <v>1704.0100000000002</v>
          </cell>
        </row>
        <row r="151">
          <cell r="A151" t="str">
            <v>в том числе:</v>
          </cell>
        </row>
        <row r="152">
          <cell r="E152" t="str">
            <v>собственные средства</v>
          </cell>
          <cell r="F152">
            <v>2523.7970000000005</v>
          </cell>
          <cell r="G152">
            <v>1801.2980000000002</v>
          </cell>
          <cell r="H152">
            <v>119.432</v>
          </cell>
          <cell r="I152">
            <v>416.63599999999985</v>
          </cell>
          <cell r="J152">
            <v>152.64000000000001</v>
          </cell>
          <cell r="K152">
            <v>224.43000000000004</v>
          </cell>
          <cell r="L152">
            <v>251.54000000000002</v>
          </cell>
          <cell r="M152">
            <v>289.81</v>
          </cell>
        </row>
        <row r="153">
          <cell r="E153" t="str">
            <v>ФРРУз</v>
          </cell>
          <cell r="F153">
            <v>2621.06</v>
          </cell>
          <cell r="G153">
            <v>2463.8900000000003</v>
          </cell>
          <cell r="H153">
            <v>118.87</v>
          </cell>
          <cell r="I153">
            <v>462.83000000000004</v>
          </cell>
          <cell r="J153">
            <v>465.29</v>
          </cell>
          <cell r="K153">
            <v>310</v>
          </cell>
          <cell r="L153">
            <v>423.4</v>
          </cell>
          <cell r="M153">
            <v>633.5</v>
          </cell>
        </row>
        <row r="154">
          <cell r="E154" t="str">
            <v>кредиты коммерческих банков</v>
          </cell>
          <cell r="F154">
            <v>26.9</v>
          </cell>
          <cell r="G154">
            <v>6.15</v>
          </cell>
          <cell r="H154">
            <v>6.15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E155" t="str">
            <v>прямые иностранные инвестиции и кредиты</v>
          </cell>
          <cell r="F155">
            <v>293.39</v>
          </cell>
          <cell r="G155">
            <v>133.60000000000002</v>
          </cell>
          <cell r="H155">
            <v>131.11000000000001</v>
          </cell>
          <cell r="I155">
            <v>2.4900000000000002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E156" t="str">
            <v>иностранные кредиты под гарантию Правительства</v>
          </cell>
          <cell r="F156">
            <v>5447.2999999999993</v>
          </cell>
          <cell r="G156">
            <v>5075.49</v>
          </cell>
          <cell r="H156">
            <v>316.95999999999998</v>
          </cell>
          <cell r="I156">
            <v>1487.2850000000003</v>
          </cell>
          <cell r="J156">
            <v>860.26500000000021</v>
          </cell>
          <cell r="K156">
            <v>700.78</v>
          </cell>
          <cell r="L156">
            <v>929.5</v>
          </cell>
          <cell r="M156">
            <v>780.7</v>
          </cell>
        </row>
        <row r="157">
          <cell r="E157" t="str">
            <v>бюджетные средства</v>
          </cell>
          <cell r="F157">
            <v>293.93280000000004</v>
          </cell>
          <cell r="G157">
            <v>114.2</v>
          </cell>
          <cell r="H157">
            <v>0</v>
          </cell>
          <cell r="I157">
            <v>114.2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новое строительство</v>
          </cell>
          <cell r="F158">
            <v>4666.5937999999996</v>
          </cell>
          <cell r="G158">
            <v>3683.67</v>
          </cell>
          <cell r="H158">
            <v>479.94</v>
          </cell>
          <cell r="I158">
            <v>1675.5149999999996</v>
          </cell>
          <cell r="J158">
            <v>985.09500000000003</v>
          </cell>
          <cell r="K158">
            <v>152.51</v>
          </cell>
          <cell r="L158">
            <v>155.5</v>
          </cell>
          <cell r="M158">
            <v>235.11</v>
          </cell>
        </row>
        <row r="159">
          <cell r="A159" t="str">
            <v>Расширение Талимарджанской ТЭС со строительством двух парогазовых установок мощностью по 450 МВт</v>
          </cell>
          <cell r="B159" t="str">
            <v>2х450 МВт</v>
          </cell>
          <cell r="C159" t="str">
            <v>2010-2016 гг.</v>
          </cell>
          <cell r="D159" t="str">
            <v>АБР, ЛСА</v>
          </cell>
          <cell r="E159" t="str">
            <v>Всего</v>
          </cell>
          <cell r="F159">
            <v>1320.4328</v>
          </cell>
          <cell r="G159">
            <v>920</v>
          </cell>
          <cell r="H159">
            <v>235.12</v>
          </cell>
          <cell r="I159">
            <v>684.87999999999988</v>
          </cell>
          <cell r="J159">
            <v>0</v>
          </cell>
          <cell r="O159" t="str">
            <v xml:space="preserve">Имеется утвержденное ТЭО проекта </v>
          </cell>
          <cell r="P159" t="str">
            <v>Постановление Президента Республики Узбекистанот 14.07.2010 г. №ПП-1366,от 07.03.2013г. №ПП-1933,от 07.11.2013г.  №ПП-2063,от 17.11.2014 г. №ПП-2264</v>
          </cell>
        </row>
        <row r="160">
          <cell r="E160" t="str">
            <v>бюджетные средства</v>
          </cell>
          <cell r="F160">
            <v>171.33279999999999</v>
          </cell>
          <cell r="G160">
            <v>114.2</v>
          </cell>
          <cell r="H160">
            <v>0</v>
          </cell>
          <cell r="I160">
            <v>114.2</v>
          </cell>
        </row>
        <row r="161">
          <cell r="E161" t="str">
            <v>собственные средства</v>
          </cell>
          <cell r="F161">
            <v>258.24</v>
          </cell>
          <cell r="G161">
            <v>79.919999999999959</v>
          </cell>
          <cell r="H161">
            <v>0</v>
          </cell>
          <cell r="I161">
            <v>79.919999999999959</v>
          </cell>
        </row>
        <row r="162">
          <cell r="E162" t="str">
            <v>ФРРУз</v>
          </cell>
          <cell r="F162">
            <v>240.86</v>
          </cell>
          <cell r="G162">
            <v>235.12</v>
          </cell>
          <cell r="H162">
            <v>85.12</v>
          </cell>
          <cell r="I162">
            <v>150</v>
          </cell>
        </row>
        <row r="163">
          <cell r="E163" t="str">
            <v>иностранные кредиты под гарантию Правительства</v>
          </cell>
          <cell r="F163">
            <v>650</v>
          </cell>
          <cell r="G163">
            <v>490.76</v>
          </cell>
          <cell r="H163">
            <v>150</v>
          </cell>
          <cell r="I163">
            <v>340.76</v>
          </cell>
        </row>
        <row r="164">
          <cell r="A164" t="str">
            <v xml:space="preserve">Строительство парогазовой установки мощностью 370 МВт на Ташкентской ТЭС </v>
          </cell>
          <cell r="B164" t="str">
            <v xml:space="preserve">370 МВт </v>
          </cell>
          <cell r="C164" t="str">
            <v>2012-2015 гг.</v>
          </cell>
          <cell r="D164" t="str">
            <v>ГРБК, Уз ПСБ</v>
          </cell>
          <cell r="E164" t="str">
            <v>Всего</v>
          </cell>
          <cell r="F164">
            <v>511.9</v>
          </cell>
          <cell r="G164">
            <v>147.91000000000003</v>
          </cell>
          <cell r="H164">
            <v>147.91000000000003</v>
          </cell>
          <cell r="I164">
            <v>0</v>
          </cell>
          <cell r="J164">
            <v>0</v>
          </cell>
          <cell r="O164" t="str">
            <v xml:space="preserve">Имеется утвержденное ТЭО проекта </v>
          </cell>
          <cell r="P164" t="str">
            <v>Постановление Кабинета Министров от 16.10.2012 г. №ПКМ-293,от 17.11.2014 г. №ПП-2264</v>
          </cell>
        </row>
        <row r="165">
          <cell r="E165" t="str">
            <v>собственные средства</v>
          </cell>
          <cell r="F165">
            <v>117.9</v>
          </cell>
          <cell r="G165">
            <v>12.65</v>
          </cell>
          <cell r="H165">
            <v>12.65</v>
          </cell>
          <cell r="I165">
            <v>0</v>
          </cell>
          <cell r="J165">
            <v>0</v>
          </cell>
        </row>
        <row r="166">
          <cell r="E166" t="str">
            <v>ФРРУз</v>
          </cell>
          <cell r="F166">
            <v>76.2</v>
          </cell>
          <cell r="H166">
            <v>0</v>
          </cell>
          <cell r="I166">
            <v>0</v>
          </cell>
          <cell r="J166">
            <v>0</v>
          </cell>
        </row>
        <row r="167">
          <cell r="E167" t="str">
            <v>кредиты коммерческих банков</v>
          </cell>
          <cell r="F167">
            <v>26.9</v>
          </cell>
          <cell r="G167">
            <v>6.15</v>
          </cell>
          <cell r="H167">
            <v>6.15</v>
          </cell>
          <cell r="I167">
            <v>0</v>
          </cell>
          <cell r="J167">
            <v>0</v>
          </cell>
        </row>
        <row r="168">
          <cell r="E168" t="str">
            <v>прямые иностранные инвестиции и кредиты</v>
          </cell>
          <cell r="F168">
            <v>288.89999999999998</v>
          </cell>
          <cell r="G168">
            <v>129.11000000000001</v>
          </cell>
          <cell r="H168">
            <v>129.11000000000001</v>
          </cell>
          <cell r="I168">
            <v>0</v>
          </cell>
          <cell r="J168">
            <v>0</v>
          </cell>
        </row>
        <row r="169">
          <cell r="E169" t="str">
            <v>иностранные кредиты под гарантию Правительства</v>
          </cell>
          <cell r="F169">
            <v>2</v>
          </cell>
          <cell r="H169">
            <v>0</v>
          </cell>
          <cell r="I169">
            <v>0</v>
          </cell>
          <cell r="J169">
            <v>0</v>
          </cell>
        </row>
        <row r="170">
          <cell r="A170" t="str">
            <v>Строительство на Ангренской ТЭС энергоблока мощностью 130-150 МВт с теплофикационным отбором для сжигания высокозольного угля</v>
          </cell>
          <cell r="B170" t="str">
            <v>130-150 МВт</v>
          </cell>
          <cell r="C170" t="str">
            <v>2012-2016 гг.</v>
          </cell>
          <cell r="D170" t="str">
            <v>Эксимбанк КНР</v>
          </cell>
          <cell r="E170" t="str">
            <v>Всего</v>
          </cell>
          <cell r="F170">
            <v>242.68</v>
          </cell>
          <cell r="G170">
            <v>135.83000000000001</v>
          </cell>
          <cell r="H170">
            <v>51.86</v>
          </cell>
          <cell r="I170">
            <v>83.97</v>
          </cell>
          <cell r="O170" t="str">
            <v xml:space="preserve">Имеется утвержденное ТЭО проекта </v>
          </cell>
          <cell r="P170" t="str">
            <v>Постановление Президента Республики Узбекистан от 05.03.2013 г. №ПП-1931,от 17.11.2014 г. №ПП-2264</v>
          </cell>
        </row>
        <row r="171">
          <cell r="E171" t="str">
            <v>собственные средства</v>
          </cell>
          <cell r="F171">
            <v>77.08</v>
          </cell>
          <cell r="G171">
            <v>69.740000000000009</v>
          </cell>
          <cell r="H171">
            <v>18.78</v>
          </cell>
          <cell r="I171">
            <v>50.959999999999994</v>
          </cell>
        </row>
        <row r="172">
          <cell r="E172" t="str">
            <v>иностранные кредиты под гарантию Правительства</v>
          </cell>
          <cell r="F172">
            <v>165.6</v>
          </cell>
          <cell r="G172">
            <v>66.09</v>
          </cell>
          <cell r="H172">
            <v>33.08</v>
          </cell>
          <cell r="I172">
            <v>33.010000000000005</v>
          </cell>
        </row>
        <row r="173">
          <cell r="A173" t="str">
            <v xml:space="preserve">Расширение Навоийской ТЭС со строительством второй парогазовой установки мощностью 450 МВт </v>
          </cell>
          <cell r="B173" t="str">
            <v>450 МВт</v>
          </cell>
          <cell r="C173" t="str">
            <v>2012-2017 гг.</v>
          </cell>
          <cell r="D173" t="str">
            <v>ЛСА</v>
          </cell>
          <cell r="E173" t="str">
            <v>Всего</v>
          </cell>
          <cell r="F173">
            <v>547.25700000000006</v>
          </cell>
          <cell r="G173">
            <v>505.62</v>
          </cell>
          <cell r="H173">
            <v>16.899999999999999</v>
          </cell>
          <cell r="I173">
            <v>250.73500000000001</v>
          </cell>
          <cell r="J173">
            <v>237.98500000000001</v>
          </cell>
          <cell r="K173">
            <v>0</v>
          </cell>
          <cell r="O173" t="str">
            <v xml:space="preserve">Имеется утвержденное ТЭО проекта </v>
          </cell>
          <cell r="P173" t="str">
            <v>Постановление Президента Республики Узбекистан от 15.12.2010 г. №ПП-1442,от 17.11.2014 г. №ПП-2264</v>
          </cell>
        </row>
        <row r="174">
          <cell r="E174" t="str">
            <v>собственные средства</v>
          </cell>
          <cell r="F174">
            <v>45.847000000000001</v>
          </cell>
          <cell r="G174">
            <v>45.85</v>
          </cell>
          <cell r="H174">
            <v>1</v>
          </cell>
          <cell r="I174">
            <v>21.94</v>
          </cell>
          <cell r="J174">
            <v>22.910000000000004</v>
          </cell>
        </row>
        <row r="175">
          <cell r="E175" t="str">
            <v>ФРРУз</v>
          </cell>
          <cell r="F175">
            <v>150</v>
          </cell>
          <cell r="G175">
            <v>114.36000000000001</v>
          </cell>
          <cell r="H175">
            <v>10.92</v>
          </cell>
          <cell r="I175">
            <v>48.580000000000005</v>
          </cell>
          <cell r="J175">
            <v>54.860000000000007</v>
          </cell>
        </row>
        <row r="176">
          <cell r="E176" t="str">
            <v>иностранные кредиты под гарантию Правительства</v>
          </cell>
          <cell r="F176">
            <v>351.41</v>
          </cell>
          <cell r="G176">
            <v>345.41</v>
          </cell>
          <cell r="H176">
            <v>4.9800000000000004</v>
          </cell>
          <cell r="I176">
            <v>180.215</v>
          </cell>
          <cell r="J176">
            <v>160.215</v>
          </cell>
        </row>
        <row r="177">
          <cell r="A177" t="str">
            <v>Строительство новой тепловой электростанции общей мощностью 900 МВт в составе двух блоков парогазовых установок мощностью по 450 МВт в Туракурганском районе Наманганской области</v>
          </cell>
          <cell r="B177" t="str">
            <v>900МВт</v>
          </cell>
          <cell r="C177" t="str">
            <v>2013-2017 гг.</v>
          </cell>
          <cell r="D177" t="str">
            <v>ЛСА (Япония)</v>
          </cell>
          <cell r="E177" t="str">
            <v>Всего</v>
          </cell>
          <cell r="F177">
            <v>1000</v>
          </cell>
          <cell r="G177">
            <v>990.5</v>
          </cell>
          <cell r="H177">
            <v>4</v>
          </cell>
          <cell r="I177">
            <v>349.45000000000005</v>
          </cell>
          <cell r="J177">
            <v>637.04999999999995</v>
          </cell>
          <cell r="O177" t="str">
            <v>ТЭО проекта на стадии разработки</v>
          </cell>
          <cell r="P177" t="str">
            <v>Постановление Президента Республики Узбекистан от 28.03.2013 г. №ПП-1943,от 17.11.2014 г. №ПП-2264</v>
          </cell>
        </row>
        <row r="178">
          <cell r="E178" t="str">
            <v>собственные средства</v>
          </cell>
          <cell r="F178">
            <v>50</v>
          </cell>
          <cell r="G178">
            <v>45.92</v>
          </cell>
          <cell r="H178">
            <v>2</v>
          </cell>
          <cell r="I178">
            <v>2</v>
          </cell>
          <cell r="J178">
            <v>41.92</v>
          </cell>
        </row>
        <row r="179">
          <cell r="E179" t="str">
            <v>ФРРУз</v>
          </cell>
          <cell r="F179">
            <v>300</v>
          </cell>
          <cell r="G179">
            <v>297.58000000000004</v>
          </cell>
          <cell r="H179">
            <v>0</v>
          </cell>
          <cell r="I179">
            <v>88.65</v>
          </cell>
          <cell r="J179">
            <v>208.93</v>
          </cell>
        </row>
        <row r="180">
          <cell r="E180" t="str">
            <v>иностранные кредиты под гарантию Правительства</v>
          </cell>
          <cell r="F180">
            <v>650</v>
          </cell>
          <cell r="G180">
            <v>647</v>
          </cell>
          <cell r="H180">
            <v>2</v>
          </cell>
          <cell r="I180">
            <v>258.8</v>
          </cell>
          <cell r="J180">
            <v>386.2</v>
          </cell>
        </row>
        <row r="181">
          <cell r="A181" t="str">
            <v>Строительство солнечной фотоэлектрической станции мощностью 100 МВт в Самаркандской области</v>
          </cell>
          <cell r="B181" t="str">
            <v>100 МВт</v>
          </cell>
          <cell r="C181" t="str">
            <v>2013-2016 гг.</v>
          </cell>
          <cell r="D181" t="str">
            <v>АБР</v>
          </cell>
          <cell r="E181" t="str">
            <v>Всего</v>
          </cell>
          <cell r="F181">
            <v>275.834</v>
          </cell>
          <cell r="G181">
            <v>225.12</v>
          </cell>
          <cell r="H181">
            <v>13</v>
          </cell>
          <cell r="I181">
            <v>212.12</v>
          </cell>
          <cell r="J181">
            <v>0</v>
          </cell>
          <cell r="O181" t="str">
            <v>ТЭО проекта на стадии разработки</v>
          </cell>
          <cell r="P181" t="str">
            <v>Указ Президента Республики Узбекистан от 01.03.2013 г. №УП-4512,Постановление Президента Республики Узбекистан от 17.10.2013г. №ПП-1831,от 17.11.2014 г. №ПП-2264</v>
          </cell>
        </row>
        <row r="182">
          <cell r="E182" t="str">
            <v>собственные средства</v>
          </cell>
          <cell r="F182">
            <v>55.834000000000003</v>
          </cell>
          <cell r="G182">
            <v>12.92</v>
          </cell>
          <cell r="H182">
            <v>3</v>
          </cell>
          <cell r="I182">
            <v>9.92</v>
          </cell>
        </row>
        <row r="183">
          <cell r="E183" t="str">
            <v>ФРРУз</v>
          </cell>
          <cell r="F183">
            <v>110</v>
          </cell>
          <cell r="G183">
            <v>104</v>
          </cell>
          <cell r="H183">
            <v>5</v>
          </cell>
          <cell r="I183">
            <v>99</v>
          </cell>
        </row>
        <row r="184">
          <cell r="E184" t="str">
            <v>иностранные кредиты под гарантию Правительства</v>
          </cell>
          <cell r="F184">
            <v>110</v>
          </cell>
          <cell r="G184">
            <v>108.2</v>
          </cell>
          <cell r="H184">
            <v>5</v>
          </cell>
          <cell r="I184">
            <v>103.20000000000002</v>
          </cell>
        </row>
        <row r="185">
          <cell r="A185" t="str">
            <v xml:space="preserve">Строительство объектов внешнего электроснабжения тяговых подстанций строящейся электрофицированной железнодорожной линии "Ангрен-Пап" </v>
          </cell>
          <cell r="B185" t="str">
            <v>ВЛ 110/220кВ</v>
          </cell>
          <cell r="C185" t="str">
            <v>2013-2016 гг.</v>
          </cell>
          <cell r="D185" t="str">
            <v>не требуется</v>
          </cell>
          <cell r="E185" t="str">
            <v>Всего</v>
          </cell>
          <cell r="F185">
            <v>62</v>
          </cell>
          <cell r="G185">
            <v>57</v>
          </cell>
          <cell r="H185">
            <v>6.75</v>
          </cell>
          <cell r="I185">
            <v>7.3</v>
          </cell>
          <cell r="J185">
            <v>8</v>
          </cell>
          <cell r="K185">
            <v>34.950000000000003</v>
          </cell>
          <cell r="O185" t="str">
            <v>ТЭО проекта на стадии разработки</v>
          </cell>
          <cell r="P185" t="str">
            <v>Постановление Президента Республики Узбекистан от 18.06.2013 г. №ПП-1985,Постановление Президента Республики Узбекистанот 21.11.2012 г. №ПП-1855,от 17.11.2014 г. №ПП-2264</v>
          </cell>
        </row>
        <row r="186">
          <cell r="E186" t="str">
            <v>собственные средства</v>
          </cell>
          <cell r="F186">
            <v>62</v>
          </cell>
          <cell r="G186">
            <v>57</v>
          </cell>
          <cell r="H186">
            <v>6.75</v>
          </cell>
          <cell r="I186">
            <v>7.3</v>
          </cell>
          <cell r="J186">
            <v>8</v>
          </cell>
          <cell r="K186">
            <v>34.950000000000003</v>
          </cell>
        </row>
        <row r="187">
          <cell r="A187" t="str">
            <v>Организация  производства электронных счетчиков электроэнергии на территории СИЭЗ "Навои"</v>
          </cell>
          <cell r="B187" t="str">
            <v>100 тыс. штук</v>
          </cell>
          <cell r="C187" t="str">
            <v>2015-2017 гг.</v>
          </cell>
          <cell r="D187" t="str">
            <v>не требуется</v>
          </cell>
          <cell r="E187" t="str">
            <v>Всего</v>
          </cell>
          <cell r="F187">
            <v>2</v>
          </cell>
          <cell r="G187">
            <v>2</v>
          </cell>
          <cell r="H187">
            <v>0.5</v>
          </cell>
          <cell r="I187">
            <v>1.5</v>
          </cell>
          <cell r="J187">
            <v>0</v>
          </cell>
          <cell r="O187" t="str">
            <v xml:space="preserve">Имеется утвержденное ТЭО проекта </v>
          </cell>
          <cell r="P187" t="str">
            <v>Распоряжение Президента Республики Узбекистан от 19.06.2012г. №Р-3858,Постановления Президента Республики Узбекистан от 17.11.2014 г. №ПП-2264</v>
          </cell>
        </row>
        <row r="188">
          <cell r="E188" t="str">
            <v>собственные средства</v>
          </cell>
          <cell r="F188">
            <v>2</v>
          </cell>
          <cell r="G188">
            <v>2</v>
          </cell>
          <cell r="H188">
            <v>0.5</v>
          </cell>
          <cell r="I188">
            <v>1.5</v>
          </cell>
        </row>
        <row r="189">
          <cell r="A189" t="str">
            <v>Организация производства солнечных панелей на территории СИЭЗ «Навои»</v>
          </cell>
          <cell r="B189" t="str">
            <v>50 МВт</v>
          </cell>
          <cell r="C189" t="str">
            <v>2014-2016 гг.</v>
          </cell>
          <cell r="D189" t="str">
            <v>Компания «Huawei Technologies Co.LTD», «Suntech Power Co» (КНР)</v>
          </cell>
          <cell r="E189" t="str">
            <v>Всего</v>
          </cell>
          <cell r="F189">
            <v>4.49</v>
          </cell>
          <cell r="G189">
            <v>4.49</v>
          </cell>
          <cell r="H189">
            <v>2</v>
          </cell>
          <cell r="I189">
            <v>2.4900000000000002</v>
          </cell>
          <cell r="J189">
            <v>0</v>
          </cell>
          <cell r="O189" t="str">
            <v xml:space="preserve">Имеется утвержденное ТЭО проекта </v>
          </cell>
          <cell r="P189" t="str">
            <v>Указ Президента Республики Узбекистан от 01.03.2013 г. №УП-4512,Постановления Президента Республики Узбекистан от 17.11.2014 г. №ПП-2264</v>
          </cell>
        </row>
        <row r="190">
          <cell r="E190" t="str">
            <v>прямые иностранные инвестиции и кредиты</v>
          </cell>
          <cell r="F190">
            <v>4.49</v>
          </cell>
          <cell r="G190">
            <v>4.49</v>
          </cell>
          <cell r="H190">
            <v>2</v>
          </cell>
          <cell r="I190">
            <v>2.4900000000000002</v>
          </cell>
        </row>
        <row r="191">
          <cell r="A191" t="str">
            <v xml:space="preserve">Строительство двух парогазовых установок мощностью по 230-250 МВт на Тахиаташской ТЭС </v>
          </cell>
          <cell r="B191" t="str">
            <v>230-250МВт</v>
          </cell>
          <cell r="C191" t="str">
            <v>2013-2020 гг.</v>
          </cell>
          <cell r="D191" t="str">
            <v>АБР</v>
          </cell>
          <cell r="E191" t="str">
            <v>Всего</v>
          </cell>
          <cell r="F191">
            <v>700</v>
          </cell>
          <cell r="G191">
            <v>695.2</v>
          </cell>
          <cell r="H191">
            <v>1.9</v>
          </cell>
          <cell r="I191">
            <v>83.07</v>
          </cell>
          <cell r="J191">
            <v>102.06</v>
          </cell>
          <cell r="K191">
            <v>117.56</v>
          </cell>
          <cell r="L191">
            <v>155.5</v>
          </cell>
          <cell r="M191">
            <v>235.11</v>
          </cell>
          <cell r="O191" t="str">
            <v>Имеется разработанное ТЭО проекта</v>
          </cell>
          <cell r="P191" t="str">
            <v>Постановление Президента Республики Узбекистанот 15.12.2010 г. №ПП-1442,от 18.12.2013г. №ПП-2069,от 17.11.2014 г. №ПП-2264</v>
          </cell>
        </row>
        <row r="192">
          <cell r="E192" t="str">
            <v>собственные средства</v>
          </cell>
          <cell r="F192">
            <v>130</v>
          </cell>
          <cell r="G192">
            <v>127</v>
          </cell>
          <cell r="H192">
            <v>0.5</v>
          </cell>
          <cell r="I192">
            <v>23.07</v>
          </cell>
          <cell r="J192">
            <v>23.56</v>
          </cell>
          <cell r="K192">
            <v>24.56</v>
          </cell>
          <cell r="L192">
            <v>25.5</v>
          </cell>
          <cell r="M192">
            <v>29.81</v>
          </cell>
        </row>
        <row r="193">
          <cell r="E193" t="str">
            <v>ФРРУз</v>
          </cell>
          <cell r="F193">
            <v>270</v>
          </cell>
          <cell r="G193">
            <v>270</v>
          </cell>
          <cell r="H193">
            <v>0</v>
          </cell>
          <cell r="I193">
            <v>30</v>
          </cell>
          <cell r="J193">
            <v>48.5</v>
          </cell>
          <cell r="K193">
            <v>53</v>
          </cell>
          <cell r="L193">
            <v>50</v>
          </cell>
          <cell r="M193">
            <v>88.5</v>
          </cell>
        </row>
        <row r="194">
          <cell r="E194" t="str">
            <v>иностранные кредиты под гарантию Правительства</v>
          </cell>
          <cell r="F194">
            <v>300</v>
          </cell>
          <cell r="G194">
            <v>298.2</v>
          </cell>
          <cell r="H194">
            <v>1.4</v>
          </cell>
          <cell r="I194">
            <v>30</v>
          </cell>
          <cell r="J194">
            <v>30</v>
          </cell>
          <cell r="K194">
            <v>40</v>
          </cell>
          <cell r="L194">
            <v>80</v>
          </cell>
          <cell r="M194">
            <v>116.80000000000001</v>
          </cell>
        </row>
        <row r="195">
          <cell r="A195" t="str">
            <v>модернизация и реконструкция</v>
          </cell>
          <cell r="F195">
            <v>6539.7860000000001</v>
          </cell>
          <cell r="G195">
            <v>5910.9579999999996</v>
          </cell>
          <cell r="H195">
            <v>212.58199999999997</v>
          </cell>
          <cell r="I195">
            <v>807.92600000000016</v>
          </cell>
          <cell r="J195">
            <v>493.1</v>
          </cell>
          <cell r="K195">
            <v>1082.6999999999998</v>
          </cell>
          <cell r="L195">
            <v>1448.94</v>
          </cell>
          <cell r="M195">
            <v>1468.9</v>
          </cell>
        </row>
        <row r="196">
          <cell r="A196" t="str">
            <v>Модернизация гидрогенераторов Чарвакской ГЭС с заменой рабочих колес</v>
          </cell>
          <cell r="B196" t="str">
            <v>45 МВт</v>
          </cell>
          <cell r="C196" t="str">
            <v>2011-2015 гг.</v>
          </cell>
          <cell r="D196" t="str">
            <v>не требуется</v>
          </cell>
          <cell r="E196" t="str">
            <v>Всего</v>
          </cell>
          <cell r="F196">
            <v>53.79</v>
          </cell>
          <cell r="G196">
            <v>29.09</v>
          </cell>
          <cell r="H196">
            <v>29.09</v>
          </cell>
          <cell r="I196">
            <v>0</v>
          </cell>
          <cell r="J196">
            <v>0</v>
          </cell>
          <cell r="O196" t="str">
            <v xml:space="preserve">Имеется утвержденное ТЭО проекта </v>
          </cell>
          <cell r="P196" t="str">
            <v>Постановление  Президента Республики Узбекистан от 25.01.2012 г. №ПП-1692,от 17.11.2014 г. №ПП-2264</v>
          </cell>
        </row>
        <row r="197">
          <cell r="E197" t="str">
            <v>собственные средства</v>
          </cell>
          <cell r="F197">
            <v>18.79</v>
          </cell>
          <cell r="G197">
            <v>15.26</v>
          </cell>
          <cell r="H197">
            <v>15.26</v>
          </cell>
          <cell r="I197">
            <v>0</v>
          </cell>
          <cell r="J197">
            <v>0</v>
          </cell>
        </row>
        <row r="198">
          <cell r="E198" t="str">
            <v>ФРРУз</v>
          </cell>
          <cell r="F198">
            <v>35</v>
          </cell>
          <cell r="G198">
            <v>13.83</v>
          </cell>
          <cell r="H198">
            <v>13.83</v>
          </cell>
          <cell r="I198">
            <v>0</v>
          </cell>
          <cell r="J198">
            <v>0</v>
          </cell>
        </row>
        <row r="199">
          <cell r="A199" t="str">
            <v>Реализация мероприятий по модернизации и обновлению электрических сетей 0,4-6-10-35 кВ</v>
          </cell>
          <cell r="B199" t="str">
            <v>24,93 тыс. км ЛЭП, 5731 шт. ТПС, 43 ПС, 35 кВ</v>
          </cell>
          <cell r="C199" t="str">
            <v>2010-2015 гг.</v>
          </cell>
          <cell r="D199" t="str">
            <v>не требуется</v>
          </cell>
          <cell r="E199" t="str">
            <v>Всего</v>
          </cell>
          <cell r="F199">
            <v>349.1</v>
          </cell>
          <cell r="G199">
            <v>38.502000000000002</v>
          </cell>
          <cell r="H199">
            <v>38.502000000000002</v>
          </cell>
          <cell r="I199">
            <v>0</v>
          </cell>
          <cell r="J199">
            <v>0</v>
          </cell>
          <cell r="O199" t="str">
            <v xml:space="preserve">Рабочий проект на стадии разработки </v>
          </cell>
          <cell r="P199" t="str">
            <v>Постановление Кабинета Министров от 13.12.2010 г. №294 Постановление Президента Руз. ПП 1442 от 15.12.2010г,от 17.11.2014 г. №ПП-2264</v>
          </cell>
        </row>
        <row r="200">
          <cell r="E200" t="str">
            <v>собственные средства</v>
          </cell>
          <cell r="F200">
            <v>349.1</v>
          </cell>
          <cell r="G200">
            <v>38.502000000000002</v>
          </cell>
          <cell r="H200">
            <v>38.502000000000002</v>
          </cell>
        </row>
        <row r="201">
          <cell r="A201" t="str">
            <v xml:space="preserve">Модернизация и техническое обновление производства ОАО "Узбекэнерготаъмир" </v>
          </cell>
          <cell r="B201" t="str">
            <v>объект</v>
          </cell>
          <cell r="C201" t="str">
            <v>2011-2015 гг.</v>
          </cell>
          <cell r="D201" t="str">
            <v>не требуется</v>
          </cell>
          <cell r="E201" t="str">
            <v>Всего</v>
          </cell>
          <cell r="F201">
            <v>3.28</v>
          </cell>
          <cell r="G201">
            <v>0.42</v>
          </cell>
          <cell r="H201">
            <v>0.42</v>
          </cell>
          <cell r="P201" t="str">
            <v>Постановление Президента Республики Узбекистан от 15.12.2010 г. №ПП-1442,от 17.11.2014 г. №ПП-2264</v>
          </cell>
        </row>
        <row r="202">
          <cell r="E202" t="str">
            <v>собственные средства</v>
          </cell>
          <cell r="F202">
            <v>3.28</v>
          </cell>
          <cell r="G202">
            <v>0.42</v>
          </cell>
          <cell r="H202">
            <v>0.42</v>
          </cell>
        </row>
        <row r="203">
          <cell r="A203" t="str">
            <v>Модернизация  "Каскад Нижне-Бозсуйских ГЭС" (ГЭС-14)</v>
          </cell>
          <cell r="B203" t="str">
            <v xml:space="preserve">увеличение  мощности  ГЭС на 4,3 МВт (с 10,7 МВт до 15МВт) </v>
          </cell>
          <cell r="C203" t="str">
            <v>2012-2016 гг.</v>
          </cell>
          <cell r="D203" t="str">
            <v xml:space="preserve">ИБР </v>
          </cell>
          <cell r="E203" t="str">
            <v>Всего</v>
          </cell>
          <cell r="F203">
            <v>37.4</v>
          </cell>
          <cell r="G203">
            <v>33.1</v>
          </cell>
          <cell r="H203">
            <v>6</v>
          </cell>
          <cell r="I203">
            <v>27.099999999999998</v>
          </cell>
          <cell r="J203">
            <v>0</v>
          </cell>
          <cell r="O203" t="str">
            <v xml:space="preserve">Имеется утвержденное ПТЭО проекта </v>
          </cell>
          <cell r="P203" t="str">
            <v>Постановление Кабинета Министров от 05.11.2012 г. №316,Постановления Президента Республики Узбекистан от 17.11.2014 г. №ПП-2264</v>
          </cell>
        </row>
        <row r="204">
          <cell r="E204" t="str">
            <v>собственные средства</v>
          </cell>
          <cell r="F204">
            <v>13</v>
          </cell>
          <cell r="G204">
            <v>9.2000000000000028</v>
          </cell>
          <cell r="H204">
            <v>3</v>
          </cell>
          <cell r="I204">
            <v>6.1999999999999993</v>
          </cell>
        </row>
        <row r="205">
          <cell r="E205" t="str">
            <v>иностранные кредиты под гарантию Правительства</v>
          </cell>
          <cell r="F205">
            <v>24.4</v>
          </cell>
          <cell r="G205">
            <v>23.9</v>
          </cell>
          <cell r="H205">
            <v>3</v>
          </cell>
          <cell r="I205">
            <v>20.9</v>
          </cell>
        </row>
        <row r="206">
          <cell r="A206" t="str">
            <v>Модернизация "Фархадская ГЭС"</v>
          </cell>
          <cell r="B206" t="str">
            <v xml:space="preserve">увеличение  мощности  ГЭС на 13 МВт (с 114МВт до 127МВт)  </v>
          </cell>
          <cell r="C206" t="str">
            <v>2012-2016 гг.</v>
          </cell>
          <cell r="D206" t="str">
            <v xml:space="preserve">ИБР </v>
          </cell>
          <cell r="E206" t="str">
            <v>Всего</v>
          </cell>
          <cell r="F206">
            <v>131.02000000000001</v>
          </cell>
          <cell r="G206">
            <v>123.72</v>
          </cell>
          <cell r="H206">
            <v>13.16</v>
          </cell>
          <cell r="I206">
            <v>110.56</v>
          </cell>
          <cell r="J206">
            <v>0</v>
          </cell>
          <cell r="O206" t="str">
            <v xml:space="preserve">Имеется утвержденное ПТЭО проекта </v>
          </cell>
          <cell r="P206" t="str">
            <v>Постановление Кабинета Министров от 05.11.2012 г. №316,Постановления Президента Республики Узбекистан от 17.11.2014 г. №ПП-2264</v>
          </cell>
        </row>
        <row r="207">
          <cell r="E207" t="str">
            <v>собственные средства</v>
          </cell>
          <cell r="F207">
            <v>65.37</v>
          </cell>
          <cell r="G207">
            <v>58.57</v>
          </cell>
          <cell r="H207">
            <v>10.16</v>
          </cell>
          <cell r="I207">
            <v>48.41</v>
          </cell>
        </row>
        <row r="208">
          <cell r="E208" t="str">
            <v>иностранные кредиты под гарантию Правительства</v>
          </cell>
          <cell r="F208">
            <v>65.650000000000006</v>
          </cell>
          <cell r="G208">
            <v>65.150000000000006</v>
          </cell>
          <cell r="H208">
            <v>3</v>
          </cell>
          <cell r="I208">
            <v>62.150000000000006</v>
          </cell>
        </row>
        <row r="209">
          <cell r="A209" t="str">
            <v>Модернизация УП "Каскад Ташкентских ГЭС" (ГЭС-9)</v>
          </cell>
          <cell r="B209" t="str">
            <v xml:space="preserve">увеличение установленной мощности ГЭС до 16,6 МВт </v>
          </cell>
          <cell r="C209" t="str">
            <v>2013-2017 гг.</v>
          </cell>
          <cell r="D209" t="str">
            <v xml:space="preserve">ИБР </v>
          </cell>
          <cell r="E209" t="str">
            <v>Всего</v>
          </cell>
          <cell r="F209">
            <v>39.770000000000003</v>
          </cell>
          <cell r="G209">
            <v>38.17</v>
          </cell>
          <cell r="H209">
            <v>1.5</v>
          </cell>
          <cell r="I209">
            <v>10.69</v>
          </cell>
          <cell r="J209">
            <v>25.98</v>
          </cell>
          <cell r="O209" t="str">
            <v xml:space="preserve">Имеется утвержденное ПТЭО проекта </v>
          </cell>
          <cell r="P209" t="str">
            <v>Постановление Президента Республики Узбекистан от 15.12.2010 г. №ПП-1442,от 17.11.2014 г. №ПП-2264</v>
          </cell>
        </row>
        <row r="210">
          <cell r="E210" t="str">
            <v>собственные средства</v>
          </cell>
          <cell r="F210">
            <v>8.8400000000000034</v>
          </cell>
          <cell r="G210">
            <v>7.5400000000000027</v>
          </cell>
          <cell r="H210">
            <v>0.5</v>
          </cell>
          <cell r="I210">
            <v>1.5</v>
          </cell>
          <cell r="J210">
            <v>5.54</v>
          </cell>
        </row>
        <row r="211">
          <cell r="E211" t="str">
            <v>иностранные кредиты под гарантию Правительства</v>
          </cell>
          <cell r="F211">
            <v>30.93</v>
          </cell>
          <cell r="G211">
            <v>30.63</v>
          </cell>
          <cell r="H211">
            <v>1</v>
          </cell>
          <cell r="I211">
            <v>9.19</v>
          </cell>
          <cell r="J211">
            <v>20.440000000000001</v>
          </cell>
        </row>
        <row r="212">
          <cell r="A212" t="str">
            <v xml:space="preserve">Модернизация  УП "Каскад Кадиринских ГЭС" (ГЭС-3) </v>
          </cell>
          <cell r="B212" t="str">
            <v>увеличение мощности ГЭС с 13,2 до 15,34 МВт</v>
          </cell>
          <cell r="C212" t="str">
            <v>2013-2017 гг.</v>
          </cell>
          <cell r="D212" t="str">
            <v xml:space="preserve">ИБР </v>
          </cell>
          <cell r="E212" t="str">
            <v>Всего</v>
          </cell>
          <cell r="F212">
            <v>52.57</v>
          </cell>
          <cell r="G212">
            <v>50.17</v>
          </cell>
          <cell r="H212">
            <v>2</v>
          </cell>
          <cell r="I212">
            <v>14.49</v>
          </cell>
          <cell r="J212">
            <v>33.68</v>
          </cell>
          <cell r="O212" t="str">
            <v xml:space="preserve">Имеется утвержденное ПТЭО проекта </v>
          </cell>
          <cell r="P212" t="str">
            <v>Постановление Президента Республики Узбекистан от 15.12.2010 г. №ПП-1442,от 17.11.2014 г. №ПП-2264</v>
          </cell>
        </row>
        <row r="213">
          <cell r="E213" t="str">
            <v>собственные средства</v>
          </cell>
          <cell r="F213">
            <v>7.4299999999999988</v>
          </cell>
          <cell r="G213">
            <v>5.23</v>
          </cell>
          <cell r="H213">
            <v>0.5</v>
          </cell>
          <cell r="I213">
            <v>1.01</v>
          </cell>
          <cell r="J213">
            <v>3.7200000000000006</v>
          </cell>
        </row>
        <row r="214">
          <cell r="E214" t="str">
            <v>иностранные кредиты под гарантию Правительства</v>
          </cell>
          <cell r="F214">
            <v>45.14</v>
          </cell>
          <cell r="G214">
            <v>44.94</v>
          </cell>
          <cell r="H214">
            <v>1.5</v>
          </cell>
          <cell r="I214">
            <v>13.48</v>
          </cell>
          <cell r="J214">
            <v>29.959999999999997</v>
          </cell>
        </row>
        <row r="215">
          <cell r="A215" t="str">
            <v xml:space="preserve">Модернизация "Каскад Шахриханских ГЭС" (ГЭС-ЮФК-2) </v>
          </cell>
          <cell r="B215" t="str">
            <v>увеличение мощности с 3,8 МВт до 7,05 МВт</v>
          </cell>
          <cell r="C215" t="str">
            <v>2013-2017 гг.</v>
          </cell>
          <cell r="D215" t="str">
            <v xml:space="preserve">ИБР </v>
          </cell>
          <cell r="E215" t="str">
            <v>Всего</v>
          </cell>
          <cell r="F215">
            <v>20.53</v>
          </cell>
          <cell r="G215">
            <v>20.079999999999998</v>
          </cell>
          <cell r="H215">
            <v>1.3</v>
          </cell>
          <cell r="I215">
            <v>5.46</v>
          </cell>
          <cell r="J215">
            <v>13.32</v>
          </cell>
          <cell r="O215" t="str">
            <v xml:space="preserve">Имеется утвержденное ПТЭО проекта </v>
          </cell>
          <cell r="P215" t="str">
            <v>Постановление Президента Республики Узбекистан от 15.12.2010 г. №ПП-1442,от 17.11.2014 г. №ПП-2264</v>
          </cell>
        </row>
        <row r="216">
          <cell r="E216" t="str">
            <v>собственные средства</v>
          </cell>
          <cell r="F216">
            <v>5.56</v>
          </cell>
          <cell r="G216">
            <v>5.26</v>
          </cell>
          <cell r="H216">
            <v>0.5</v>
          </cell>
          <cell r="I216">
            <v>1.01</v>
          </cell>
          <cell r="J216">
            <v>3.75</v>
          </cell>
        </row>
        <row r="217">
          <cell r="E217" t="str">
            <v>иностранные кредиты под гарантию Правительства</v>
          </cell>
          <cell r="F217">
            <v>14.97</v>
          </cell>
          <cell r="G217">
            <v>14.82</v>
          </cell>
          <cell r="H217">
            <v>0.8</v>
          </cell>
          <cell r="I217">
            <v>4.45</v>
          </cell>
          <cell r="J217">
            <v>9.57</v>
          </cell>
        </row>
        <row r="218">
          <cell r="A218" t="str">
            <v>Внедрение автоматизированной системы учета и контроля потребления электрической энергии. Система учета потребления электрической энергии потребителей 0,4 кВ Бухарской, Джизакской и Самаркандской областей Республики Узбекистан</v>
          </cell>
          <cell r="B218" t="str">
            <v>19 590 млн.кВт.ч. установка  1,0 млн точек учета</v>
          </cell>
          <cell r="C218" t="str">
            <v>2012-2016 гг.</v>
          </cell>
          <cell r="D218" t="str">
            <v xml:space="preserve">АБР </v>
          </cell>
          <cell r="E218" t="str">
            <v>Всего</v>
          </cell>
          <cell r="F218">
            <v>207.43</v>
          </cell>
          <cell r="G218">
            <v>100</v>
          </cell>
          <cell r="H218">
            <v>72</v>
          </cell>
          <cell r="I218">
            <v>28</v>
          </cell>
          <cell r="J218">
            <v>0</v>
          </cell>
          <cell r="O218" t="str">
            <v xml:space="preserve">Имеется утвержденное ТЭО проекта </v>
          </cell>
          <cell r="P218" t="str">
            <v>Постановления Президента Республики Узбекистан от 14.02.2012 г. №ПП-1705,от 02.08.2012г. №ПП-1795,</v>
          </cell>
        </row>
        <row r="219">
          <cell r="E219" t="str">
            <v>бюджетные средства</v>
          </cell>
          <cell r="F219">
            <v>32.200000000000003</v>
          </cell>
          <cell r="H219">
            <v>0</v>
          </cell>
        </row>
        <row r="220">
          <cell r="E220" t="str">
            <v>собственные средства</v>
          </cell>
          <cell r="F220">
            <v>25.23</v>
          </cell>
          <cell r="H220">
            <v>0</v>
          </cell>
        </row>
        <row r="221">
          <cell r="E221" t="str">
            <v>иностранные кредиты под гарантию Правительства</v>
          </cell>
          <cell r="F221">
            <v>150</v>
          </cell>
          <cell r="G221">
            <v>100</v>
          </cell>
          <cell r="H221">
            <v>72</v>
          </cell>
          <cell r="I221">
            <v>28</v>
          </cell>
          <cell r="J221">
            <v>0</v>
          </cell>
        </row>
        <row r="222">
          <cell r="A222" t="str">
            <v>Внедрение автоматизированной системы учета и контроля потребления электрической энергии. Система учета потребления электрической энергии потребителей 0,4 кВ города Ташкента, Ташкентской и Сырдарьинской областей Республики Узбекистан</v>
          </cell>
          <cell r="B222" t="str">
            <v>установка приборов учета э/э (бытовых-746 698 шт. и юридических лиц-35 331 шт.) -установка средств передачи данных  в 38 ЭСП;-установка центров сбора и обработки данных в 3 ПТЭС.</v>
          </cell>
          <cell r="C222" t="str">
            <v>2013-2016 гг.</v>
          </cell>
          <cell r="D222" t="str">
            <v xml:space="preserve">Всемирный банк </v>
          </cell>
          <cell r="E222" t="str">
            <v>Всего</v>
          </cell>
          <cell r="F222">
            <v>323.7</v>
          </cell>
          <cell r="G222">
            <v>167.74</v>
          </cell>
          <cell r="H222">
            <v>21</v>
          </cell>
          <cell r="I222">
            <v>146.74</v>
          </cell>
          <cell r="J222">
            <v>0</v>
          </cell>
          <cell r="O222" t="str">
            <v xml:space="preserve">Имеется утвержденное ТЭО проекта </v>
          </cell>
          <cell r="P222" t="str">
            <v>Постановление Президента Республики Узбекистан от 26.03.2013 г. №ПП-1941</v>
          </cell>
        </row>
        <row r="223">
          <cell r="E223" t="str">
            <v>бюджетные средства</v>
          </cell>
          <cell r="F223">
            <v>90.4</v>
          </cell>
          <cell r="H223">
            <v>0</v>
          </cell>
        </row>
        <row r="224">
          <cell r="E224" t="str">
            <v>собственные средства</v>
          </cell>
          <cell r="F224">
            <v>53.3</v>
          </cell>
          <cell r="G224">
            <v>34.25</v>
          </cell>
          <cell r="H224">
            <v>0</v>
          </cell>
          <cell r="I224">
            <v>34.25</v>
          </cell>
        </row>
        <row r="225">
          <cell r="E225" t="str">
            <v>иностранные кредиты под гарантию Правительства</v>
          </cell>
          <cell r="F225">
            <v>180</v>
          </cell>
          <cell r="G225">
            <v>133.49</v>
          </cell>
          <cell r="H225">
            <v>21</v>
          </cell>
          <cell r="I225">
            <v>112.49000000000001</v>
          </cell>
        </row>
        <row r="226">
          <cell r="A226" t="str">
            <v>Реконструкция ПС Мангит со строительством ВЛ 110кВ Каратау-Магнит</v>
          </cell>
          <cell r="B226" t="str">
            <v>26,3 км</v>
          </cell>
          <cell r="C226" t="str">
            <v>2014-2015 гг.</v>
          </cell>
          <cell r="D226" t="str">
            <v>не требуется</v>
          </cell>
          <cell r="E226" t="str">
            <v>Всего</v>
          </cell>
          <cell r="F226">
            <v>0.84</v>
          </cell>
          <cell r="G226">
            <v>0.41</v>
          </cell>
          <cell r="H226">
            <v>0.41</v>
          </cell>
          <cell r="I226">
            <v>0</v>
          </cell>
          <cell r="J226">
            <v>0</v>
          </cell>
          <cell r="O226" t="str">
            <v>Имеется разработанный рабочий проект</v>
          </cell>
          <cell r="P226" t="str">
            <v>Протокол Кабинета Министров от 12.04.2013 г. №109,Постановления Президента Республики Узбекистан от 17.11.2014 г. №ПП-2264</v>
          </cell>
        </row>
        <row r="227">
          <cell r="E227" t="str">
            <v>собственные средства</v>
          </cell>
          <cell r="F227">
            <v>0.84</v>
          </cell>
          <cell r="G227">
            <v>0.41</v>
          </cell>
          <cell r="H227">
            <v>0.41</v>
          </cell>
        </row>
        <row r="228">
          <cell r="A228" t="str">
            <v>Модернизация и замена устаревшего оборудования на подстанциях энергосистемы</v>
          </cell>
          <cell r="B228" t="str">
            <v>объект замена устаревшего оборудован.</v>
          </cell>
          <cell r="C228" t="str">
            <v>2014-2017 гг.</v>
          </cell>
          <cell r="D228" t="str">
            <v xml:space="preserve">Всемирный банк </v>
          </cell>
          <cell r="E228" t="str">
            <v>Всего</v>
          </cell>
          <cell r="F228">
            <v>166.25</v>
          </cell>
          <cell r="G228">
            <v>156.25</v>
          </cell>
          <cell r="H228">
            <v>10</v>
          </cell>
          <cell r="I228">
            <v>80.400000000000006</v>
          </cell>
          <cell r="J228">
            <v>65.849999999999994</v>
          </cell>
          <cell r="O228" t="str">
            <v>Имеется разработанное ПТЭО проекта</v>
          </cell>
          <cell r="P228" t="str">
            <v>Постановления Президента Республики Узбекистан от 17.11.2014 г. №ПП-2264Письмо ГАК "Узбекэнерго" от 04.06.2013г. №МХ-01-21/2128</v>
          </cell>
        </row>
        <row r="229">
          <cell r="E229" t="str">
            <v>собственные средства</v>
          </cell>
          <cell r="F229">
            <v>12.25</v>
          </cell>
          <cell r="G229">
            <v>12.25</v>
          </cell>
          <cell r="H229">
            <v>0</v>
          </cell>
          <cell r="I229">
            <v>2</v>
          </cell>
          <cell r="J229">
            <v>10.25</v>
          </cell>
        </row>
        <row r="230">
          <cell r="E230" t="str">
            <v>ФРРУз</v>
          </cell>
          <cell r="F230">
            <v>65</v>
          </cell>
          <cell r="G230">
            <v>55</v>
          </cell>
          <cell r="H230">
            <v>4</v>
          </cell>
          <cell r="I230">
            <v>25</v>
          </cell>
          <cell r="J230">
            <v>26</v>
          </cell>
        </row>
        <row r="231">
          <cell r="E231" t="str">
            <v>иностранные кредиты под гарантию Правительства</v>
          </cell>
          <cell r="F231">
            <v>89</v>
          </cell>
          <cell r="G231">
            <v>89</v>
          </cell>
          <cell r="H231">
            <v>6</v>
          </cell>
          <cell r="I231">
            <v>53.4</v>
          </cell>
          <cell r="J231">
            <v>29.6</v>
          </cell>
        </row>
        <row r="232">
          <cell r="A232" t="str">
            <v>Строительство опытной ветроэнергоустановки</v>
          </cell>
          <cell r="B232" t="str">
            <v>0,75 МВт</v>
          </cell>
          <cell r="C232" t="str">
            <v>2016-2018 гг.</v>
          </cell>
          <cell r="D232" t="str">
            <v>не требуется</v>
          </cell>
          <cell r="E232" t="str">
            <v>Всего</v>
          </cell>
          <cell r="F232">
            <v>1.9</v>
          </cell>
          <cell r="G232">
            <v>1.9</v>
          </cell>
          <cell r="H232">
            <v>0</v>
          </cell>
          <cell r="I232">
            <v>0.5</v>
          </cell>
          <cell r="J232">
            <v>0.6</v>
          </cell>
          <cell r="K232">
            <v>0.8</v>
          </cell>
          <cell r="O232" t="str">
            <v>Имеется разработанный рабочий проект</v>
          </cell>
          <cell r="P232" t="str">
            <v>Постановление Президента Республики Узбекистан от 15.12.2010г. № ПП 1442</v>
          </cell>
        </row>
        <row r="233">
          <cell r="E233" t="str">
            <v>собственные средства</v>
          </cell>
          <cell r="F233">
            <v>1.9</v>
          </cell>
          <cell r="G233">
            <v>1.9</v>
          </cell>
          <cell r="I233">
            <v>0.5</v>
          </cell>
          <cell r="J233">
            <v>0.6</v>
          </cell>
          <cell r="K233">
            <v>0.8</v>
          </cell>
        </row>
        <row r="234">
          <cell r="A234" t="str">
            <v>Строительство ВЛ 220 кВ Тахиаташская ТЭС-ПС Берунийс ПП-В-1 сооружением ПП-220 кВ в районе ПС В-1, реконструкцией распределительных устройств 220 кВ ПС Беруни и Тахиаташской ТЭС</v>
          </cell>
          <cell r="B234" t="str">
            <v>ВЛ-220 кВ -327 км</v>
          </cell>
          <cell r="C234" t="str">
            <v>2016-2019 гг.</v>
          </cell>
          <cell r="D234" t="str">
            <v>Прорабатывается с МФИ</v>
          </cell>
          <cell r="E234" t="str">
            <v>Всего</v>
          </cell>
          <cell r="F234">
            <v>109.13</v>
          </cell>
          <cell r="G234">
            <v>109.13</v>
          </cell>
          <cell r="H234">
            <v>0</v>
          </cell>
          <cell r="I234">
            <v>4.04</v>
          </cell>
          <cell r="J234">
            <v>7.42</v>
          </cell>
          <cell r="K234">
            <v>55.7</v>
          </cell>
          <cell r="L234">
            <v>41.97</v>
          </cell>
          <cell r="O234" t="str">
            <v>Требуется разработка ПТЭО проекта</v>
          </cell>
          <cell r="P234" t="str">
            <v>Протокол №115 заседания Межведомственного совета при Кабинете Министров от 07.01.2014г. №02-02/1-191</v>
          </cell>
        </row>
        <row r="235">
          <cell r="E235" t="str">
            <v>собственные средства</v>
          </cell>
          <cell r="F235">
            <v>75.3</v>
          </cell>
          <cell r="G235">
            <v>75.3</v>
          </cell>
          <cell r="H235">
            <v>0</v>
          </cell>
          <cell r="I235">
            <v>4.04</v>
          </cell>
          <cell r="J235">
            <v>4.04</v>
          </cell>
          <cell r="K235">
            <v>25.25</v>
          </cell>
          <cell r="L235">
            <v>41.97</v>
          </cell>
        </row>
        <row r="236">
          <cell r="E236" t="str">
            <v>иностранные кредиты под гарантию Правительства</v>
          </cell>
          <cell r="F236">
            <v>33.83</v>
          </cell>
          <cell r="G236">
            <v>33.83</v>
          </cell>
          <cell r="H236">
            <v>0</v>
          </cell>
          <cell r="I236">
            <v>0</v>
          </cell>
          <cell r="J236">
            <v>3.38</v>
          </cell>
          <cell r="K236">
            <v>30.45</v>
          </cell>
        </row>
        <row r="237">
          <cell r="A237" t="str">
            <v>Строительство ПС 500 кВ "Элликкалъа" с ВЛ 500 кВ от ПС Каракуль и ВЛ 220 кВ до ПС Беруни и ПС В-1</v>
          </cell>
          <cell r="B237" t="str">
            <v xml:space="preserve">2х3х167 МВАВсего ВЛ 525 км (365 км ВЛ-500 кВ,160 км ВЛ-220 кВ)       </v>
          </cell>
          <cell r="C237" t="str">
            <v>2016-2019 гг.</v>
          </cell>
          <cell r="D237" t="str">
            <v>Прорабатывается с МФИ</v>
          </cell>
          <cell r="E237" t="str">
            <v>Всего</v>
          </cell>
          <cell r="F237">
            <v>281.05</v>
          </cell>
          <cell r="G237">
            <v>280.75</v>
          </cell>
          <cell r="H237">
            <v>0</v>
          </cell>
          <cell r="I237">
            <v>2</v>
          </cell>
          <cell r="J237">
            <v>1.31</v>
          </cell>
          <cell r="K237">
            <v>74.490000000000009</v>
          </cell>
          <cell r="L237">
            <v>202.95000000000002</v>
          </cell>
          <cell r="O237" t="str">
            <v>Требуется разработка ПТЭО проекта</v>
          </cell>
          <cell r="P237" t="str">
            <v>Протокол №115 заседания Межведомственного совета при Кабинете Министров от 07.01.2014г. №02-02/1-191</v>
          </cell>
        </row>
        <row r="238">
          <cell r="E238" t="str">
            <v>собственные средства</v>
          </cell>
          <cell r="F238">
            <v>70.3</v>
          </cell>
          <cell r="G238">
            <v>70.3</v>
          </cell>
          <cell r="H238">
            <v>0</v>
          </cell>
          <cell r="I238">
            <v>0</v>
          </cell>
          <cell r="J238">
            <v>0.81</v>
          </cell>
          <cell r="K238">
            <v>34.340000000000003</v>
          </cell>
          <cell r="L238">
            <v>35.15</v>
          </cell>
        </row>
        <row r="239">
          <cell r="E239" t="str">
            <v>иностранные кредиты под гарантию Правительства</v>
          </cell>
          <cell r="F239">
            <v>210.75</v>
          </cell>
          <cell r="G239">
            <v>210.45</v>
          </cell>
          <cell r="H239">
            <v>0</v>
          </cell>
          <cell r="I239">
            <v>2</v>
          </cell>
          <cell r="J239">
            <v>0.5</v>
          </cell>
          <cell r="K239">
            <v>40.15</v>
          </cell>
          <cell r="L239">
            <v>167.8</v>
          </cell>
        </row>
        <row r="240">
          <cell r="A240" t="str">
            <v>Строительство новой ГЭС-1 УП "Каскад Ташкентских ГЭС"</v>
          </cell>
          <cell r="B240" t="str">
            <v>Увеличение мощности  ГЭС на 4 МВт (с 2 МВт до 6 МВт)</v>
          </cell>
          <cell r="C240" t="str">
            <v>2016-2018 гг.</v>
          </cell>
          <cell r="D240" t="str">
            <v>Прорабатывается с МФИ</v>
          </cell>
          <cell r="E240" t="str">
            <v>Всего</v>
          </cell>
          <cell r="F240">
            <v>28.55</v>
          </cell>
          <cell r="G240">
            <v>28.55</v>
          </cell>
          <cell r="H240">
            <v>0</v>
          </cell>
          <cell r="I240">
            <v>0.45</v>
          </cell>
          <cell r="J240">
            <v>2.21</v>
          </cell>
          <cell r="K240">
            <v>25.89</v>
          </cell>
          <cell r="O240" t="str">
            <v>ПТЭО проекта на стадии разработки</v>
          </cell>
          <cell r="P240" t="str">
            <v>Протокол №115 заседания Межведомственного совета при Кабинете Министров от 07.01.2014г. №02-02/1-191</v>
          </cell>
        </row>
        <row r="241">
          <cell r="E241" t="str">
            <v>собственные средства</v>
          </cell>
          <cell r="F241">
            <v>8.5500000000000007</v>
          </cell>
          <cell r="G241">
            <v>8.5500000000000007</v>
          </cell>
          <cell r="H241">
            <v>0</v>
          </cell>
          <cell r="I241">
            <v>0.45</v>
          </cell>
          <cell r="J241">
            <v>1.71</v>
          </cell>
          <cell r="K241">
            <v>6.3900000000000015</v>
          </cell>
        </row>
        <row r="242">
          <cell r="E242" t="str">
            <v>иностранные кредиты под гарантию Правительства</v>
          </cell>
          <cell r="F242">
            <v>20</v>
          </cell>
          <cell r="G242">
            <v>20</v>
          </cell>
          <cell r="H242">
            <v>0</v>
          </cell>
          <cell r="I242">
            <v>0</v>
          </cell>
          <cell r="J242">
            <v>0.5</v>
          </cell>
          <cell r="K242">
            <v>19.5</v>
          </cell>
        </row>
        <row r="243">
          <cell r="A243" t="str">
            <v xml:space="preserve">Строительство ЛЭП 220 кВ Тахиаташская ТЭС-ПС Хорезм - н/п Сарымай (Хорезмская область) </v>
          </cell>
          <cell r="B243" t="str">
            <v>ВЛ-220 кВ 318 км</v>
          </cell>
          <cell r="C243" t="str">
            <v>2016-2019 гг.</v>
          </cell>
          <cell r="D243" t="str">
            <v>Прорабатывается с МФИ</v>
          </cell>
          <cell r="E243" t="str">
            <v>Всего</v>
          </cell>
          <cell r="F243">
            <v>191</v>
          </cell>
          <cell r="G243">
            <v>191</v>
          </cell>
          <cell r="H243">
            <v>0</v>
          </cell>
          <cell r="I243">
            <v>14.5</v>
          </cell>
          <cell r="J243">
            <v>10.5</v>
          </cell>
          <cell r="K243">
            <v>44</v>
          </cell>
          <cell r="L243">
            <v>122</v>
          </cell>
          <cell r="O243" t="str">
            <v>Требуется разработка ПТЭО проекта</v>
          </cell>
          <cell r="P243" t="str">
            <v>Протокол №115 заседания Межведомственного совета при Кабинете Министров от 07.01.2014г. №02-02/1-191</v>
          </cell>
        </row>
        <row r="244">
          <cell r="E244" t="str">
            <v>собственные средства</v>
          </cell>
          <cell r="F244">
            <v>51</v>
          </cell>
          <cell r="G244">
            <v>51</v>
          </cell>
          <cell r="H244">
            <v>0</v>
          </cell>
          <cell r="I244">
            <v>0</v>
          </cell>
          <cell r="J244">
            <v>0.5</v>
          </cell>
          <cell r="K244">
            <v>14</v>
          </cell>
          <cell r="L244">
            <v>36.5</v>
          </cell>
        </row>
        <row r="245">
          <cell r="E245" t="str">
            <v>иностранные кредиты под гарантию Правительства</v>
          </cell>
          <cell r="F245">
            <v>140</v>
          </cell>
          <cell r="G245">
            <v>140</v>
          </cell>
          <cell r="H245">
            <v>0</v>
          </cell>
          <cell r="I245">
            <v>14.5</v>
          </cell>
          <cell r="J245">
            <v>10</v>
          </cell>
          <cell r="K245">
            <v>30</v>
          </cell>
          <cell r="L245">
            <v>85.5</v>
          </cell>
        </row>
        <row r="246">
          <cell r="A246" t="str">
            <v>Организация производства электронных счетчиков для автоматизированных систем контроля и учета электроэнергии</v>
          </cell>
          <cell r="B246" t="str">
            <v>700 тыс.шт.</v>
          </cell>
          <cell r="C246" t="str">
            <v>2015-2016 гг.</v>
          </cell>
          <cell r="D246" t="str">
            <v>не требуется</v>
          </cell>
          <cell r="E246" t="str">
            <v>Всего</v>
          </cell>
          <cell r="F246">
            <v>3</v>
          </cell>
          <cell r="G246">
            <v>3</v>
          </cell>
          <cell r="H246">
            <v>0</v>
          </cell>
          <cell r="I246">
            <v>3</v>
          </cell>
          <cell r="J246">
            <v>0</v>
          </cell>
          <cell r="O246" t="str">
            <v>Имеется разработанный бизнес-план проекта</v>
          </cell>
          <cell r="P246" t="str">
            <v>Постановление Президента № ПП-1639 от 10.11.2011г.</v>
          </cell>
        </row>
        <row r="247">
          <cell r="E247" t="str">
            <v>собственные средства</v>
          </cell>
          <cell r="F247">
            <v>3</v>
          </cell>
          <cell r="G247">
            <v>3</v>
          </cell>
          <cell r="H247">
            <v>0</v>
          </cell>
          <cell r="I247">
            <v>3</v>
          </cell>
          <cell r="J247">
            <v>0</v>
          </cell>
        </row>
        <row r="248">
          <cell r="A248" t="str">
            <v>Организация производства полимерных изоляторов  на территории СИЗ Джизак.</v>
          </cell>
          <cell r="B248" t="str">
            <v>Определяется</v>
          </cell>
          <cell r="C248" t="str">
            <v>2015-2016 гг.</v>
          </cell>
          <cell r="D248" t="str">
            <v>“Shenjen Silver Star Power Elektronik Compani Limeted” (КНР)</v>
          </cell>
          <cell r="E248" t="str">
            <v>Всего</v>
          </cell>
          <cell r="F248">
            <v>5</v>
          </cell>
          <cell r="G248">
            <v>5</v>
          </cell>
          <cell r="H248">
            <v>0</v>
          </cell>
          <cell r="I248">
            <v>5</v>
          </cell>
          <cell r="J248">
            <v>0</v>
          </cell>
          <cell r="O248" t="str">
            <v>Бизнес-план проекта на стадии разработки</v>
          </cell>
          <cell r="P248" t="str">
            <v>Постановление Президента № ПП-1639 от 10.11.2011г.</v>
          </cell>
        </row>
        <row r="249">
          <cell r="E249" t="str">
            <v>собственные средства</v>
          </cell>
          <cell r="F249">
            <v>2.5</v>
          </cell>
          <cell r="G249">
            <v>2.5</v>
          </cell>
          <cell r="H249">
            <v>0</v>
          </cell>
          <cell r="I249">
            <v>2.5</v>
          </cell>
          <cell r="J249">
            <v>0</v>
          </cell>
        </row>
        <row r="250">
          <cell r="E250" t="str">
            <v>иностранные кредиты под гарантию Правительства</v>
          </cell>
          <cell r="F250">
            <v>2.5</v>
          </cell>
          <cell r="G250">
            <v>2.5</v>
          </cell>
          <cell r="H250">
            <v>0</v>
          </cell>
          <cell r="I250">
            <v>2.5</v>
          </cell>
          <cell r="J250">
            <v>0</v>
          </cell>
        </row>
        <row r="251">
          <cell r="A251" t="str">
            <v>Модернизация и обновление низковольтных электрических сетей в Бухарской, Самаркандской и Джизакской  областеей</v>
          </cell>
          <cell r="B251" t="str">
            <v>ВЛ -2378,8км,КЛ-13,6 км ,ТП 177 шт. ВЛ-3185 км,КЛ-18,6 км, ТП-520 шт.    ВЛ-1035 км ,КЛ-8,8км ,ТП 109 шт.</v>
          </cell>
          <cell r="C251" t="str">
            <v>2016-2021 гг.</v>
          </cell>
          <cell r="D251" t="str">
            <v>Прорабатывается с ФАР</v>
          </cell>
          <cell r="E251" t="str">
            <v>Всего</v>
          </cell>
          <cell r="F251">
            <v>200</v>
          </cell>
          <cell r="G251">
            <v>200</v>
          </cell>
          <cell r="H251">
            <v>0</v>
          </cell>
          <cell r="I251">
            <v>23.6</v>
          </cell>
          <cell r="J251">
            <v>6.5</v>
          </cell>
          <cell r="K251">
            <v>16.5</v>
          </cell>
          <cell r="L251">
            <v>27</v>
          </cell>
          <cell r="M251">
            <v>68.900000000000006</v>
          </cell>
          <cell r="O251" t="str">
            <v>Требуется разработка ПТЭО проекта</v>
          </cell>
          <cell r="P251" t="str">
            <v>Протокол №115 заседания Межведомственного совета при Кабинете Министров от 07.01.2014г.№02-02/1-191</v>
          </cell>
        </row>
        <row r="252">
          <cell r="E252" t="str">
            <v>собственные средства</v>
          </cell>
          <cell r="F252">
            <v>123</v>
          </cell>
          <cell r="G252">
            <v>123</v>
          </cell>
          <cell r="H252">
            <v>0</v>
          </cell>
          <cell r="I252">
            <v>0.5</v>
          </cell>
          <cell r="J252">
            <v>1.5</v>
          </cell>
          <cell r="K252">
            <v>6.5</v>
          </cell>
          <cell r="L252">
            <v>7</v>
          </cell>
          <cell r="M252">
            <v>50</v>
          </cell>
        </row>
        <row r="253">
          <cell r="E253" t="str">
            <v>иностранные кредиты под гарантию Правительства</v>
          </cell>
          <cell r="F253">
            <v>77</v>
          </cell>
          <cell r="G253">
            <v>77</v>
          </cell>
          <cell r="H253">
            <v>0</v>
          </cell>
          <cell r="I253">
            <v>23.1</v>
          </cell>
          <cell r="J253">
            <v>5</v>
          </cell>
          <cell r="K253">
            <v>10</v>
          </cell>
          <cell r="L253">
            <v>20</v>
          </cell>
          <cell r="M253">
            <v>18.899999999999999</v>
          </cell>
        </row>
        <row r="254">
          <cell r="A254" t="str">
            <v>Модернизация и обновление низковольтных электрических сетей в г.Ташкент, Ташкентской и Сырдарьинской областях</v>
          </cell>
          <cell r="B254" t="str">
            <v xml:space="preserve">ВЛ -42,6км,КЛ-81,4 км,ВЛ-2306,3 км,КЛ-53,7 км, ТП-506 шт. ВЛ-497 км ,КЛ-5,4т км ,ТП 219 шт.          </v>
          </cell>
          <cell r="C254" t="str">
            <v>2016-2021 гг.</v>
          </cell>
          <cell r="D254" t="str">
            <v>Прорабатывается с Всемирным банком</v>
          </cell>
          <cell r="E254" t="str">
            <v>Всего</v>
          </cell>
          <cell r="F254">
            <v>101.68</v>
          </cell>
          <cell r="G254">
            <v>101.68</v>
          </cell>
          <cell r="H254">
            <v>0</v>
          </cell>
          <cell r="I254">
            <v>5.68</v>
          </cell>
          <cell r="J254">
            <v>6.5</v>
          </cell>
          <cell r="K254">
            <v>33.409999999999997</v>
          </cell>
          <cell r="L254">
            <v>2.5</v>
          </cell>
          <cell r="M254">
            <v>30</v>
          </cell>
          <cell r="O254" t="str">
            <v>Требуется разработка ТЭО проекта</v>
          </cell>
          <cell r="P254" t="str">
            <v>Протокол №115 заседания Межведомственного совета при Кабинете Министров от 07.01.2014г.№02-02/1-191</v>
          </cell>
        </row>
        <row r="255">
          <cell r="E255" t="str">
            <v>собственные средства</v>
          </cell>
          <cell r="F255">
            <v>61</v>
          </cell>
          <cell r="G255">
            <v>61</v>
          </cell>
          <cell r="H255">
            <v>0</v>
          </cell>
          <cell r="I255">
            <v>1.41</v>
          </cell>
          <cell r="J255">
            <v>1.5</v>
          </cell>
          <cell r="K255">
            <v>2</v>
          </cell>
          <cell r="L255">
            <v>2.5</v>
          </cell>
          <cell r="M255">
            <v>30</v>
          </cell>
        </row>
        <row r="256">
          <cell r="E256" t="str">
            <v>иностранные кредиты под гарантию Правительства</v>
          </cell>
          <cell r="F256">
            <v>40.68</v>
          </cell>
          <cell r="G256">
            <v>40.68</v>
          </cell>
          <cell r="H256">
            <v>0</v>
          </cell>
          <cell r="I256">
            <v>4.2699999999999996</v>
          </cell>
          <cell r="J256">
            <v>5</v>
          </cell>
          <cell r="K256">
            <v>31.409999999999997</v>
          </cell>
        </row>
        <row r="257">
          <cell r="A257" t="str">
            <v>Модернизация и обновление низковольтных электрических сетей в Республике Rаракалпакстан, Навоийской, Хорезмской и Сурхандарьинской  областях</v>
          </cell>
          <cell r="B257" t="str">
            <v>ВЛ-692,1 км,КЛ-10 км, ТП-144 шт.      ВЛ-1536,3 км , КЛ-1,7 км ,ТП-122 шт.    ВЛ-922,1 км, КЛ-8,4 км ,ТП-212 шт.</v>
          </cell>
          <cell r="C257" t="str">
            <v>2016-2021 гг.</v>
          </cell>
          <cell r="D257" t="str">
            <v>Прорабатывается с ИБР</v>
          </cell>
          <cell r="E257" t="str">
            <v>Всего</v>
          </cell>
          <cell r="F257">
            <v>220</v>
          </cell>
          <cell r="G257">
            <v>220</v>
          </cell>
          <cell r="H257">
            <v>0</v>
          </cell>
          <cell r="I257">
            <v>11.56</v>
          </cell>
          <cell r="J257">
            <v>13</v>
          </cell>
          <cell r="K257">
            <v>72</v>
          </cell>
          <cell r="L257">
            <v>3.5</v>
          </cell>
          <cell r="M257">
            <v>40</v>
          </cell>
          <cell r="O257" t="str">
            <v>Требуется разработка ПТЭО проекта</v>
          </cell>
          <cell r="P257" t="str">
            <v>Протокол №115 заседания Межведомственного совета при Кабинете Министров от 07.01.2014г.№02-02/1-191</v>
          </cell>
        </row>
        <row r="258">
          <cell r="E258" t="str">
            <v>собственные средства</v>
          </cell>
          <cell r="F258">
            <v>132</v>
          </cell>
          <cell r="G258">
            <v>132</v>
          </cell>
          <cell r="H258">
            <v>0</v>
          </cell>
          <cell r="I258">
            <v>2.56</v>
          </cell>
          <cell r="J258">
            <v>3</v>
          </cell>
          <cell r="K258">
            <v>3</v>
          </cell>
          <cell r="L258">
            <v>3.5</v>
          </cell>
          <cell r="M258">
            <v>40</v>
          </cell>
        </row>
        <row r="259">
          <cell r="E259" t="str">
            <v>иностранные кредиты под гарантию Правительства</v>
          </cell>
          <cell r="F259">
            <v>88</v>
          </cell>
          <cell r="G259">
            <v>88</v>
          </cell>
          <cell r="H259">
            <v>0</v>
          </cell>
          <cell r="I259">
            <v>9</v>
          </cell>
          <cell r="J259">
            <v>10</v>
          </cell>
          <cell r="K259">
            <v>69</v>
          </cell>
        </row>
        <row r="260">
          <cell r="A260" t="str">
            <v>Перевод энергоблоков № 6,7 Ново-Ангренской ТЭС на сжигание угля со строительством второй топливоподачи и 2-го угольного склада</v>
          </cell>
          <cell r="B260" t="str">
            <v>производство 7,4 млрд кВт-ч в год по ТЭС, высвобождение газа 495 млн куб.м.</v>
          </cell>
          <cell r="C260" t="str">
            <v>2016-2021 гг.</v>
          </cell>
          <cell r="D260" t="str">
            <v>Прорабатывается с МФИ</v>
          </cell>
          <cell r="E260" t="str">
            <v>Всего</v>
          </cell>
          <cell r="F260">
            <v>204.2</v>
          </cell>
          <cell r="G260">
            <v>204.2</v>
          </cell>
          <cell r="H260">
            <v>0</v>
          </cell>
          <cell r="I260">
            <v>13.22</v>
          </cell>
          <cell r="J260">
            <v>12.02</v>
          </cell>
          <cell r="K260">
            <v>28.080000000000002</v>
          </cell>
          <cell r="L260">
            <v>99.1</v>
          </cell>
          <cell r="O260" t="str">
            <v>ПТЭО проекта на стадии разработки</v>
          </cell>
          <cell r="P260" t="str">
            <v>Протокол №115 заседания Межведомственного совета при Кабинете Министров от 07.01.2014г.№02-02/1-191</v>
          </cell>
        </row>
        <row r="261">
          <cell r="E261" t="str">
            <v>собственные средства</v>
          </cell>
          <cell r="F261">
            <v>76</v>
          </cell>
          <cell r="G261">
            <v>76</v>
          </cell>
          <cell r="H261">
            <v>0</v>
          </cell>
          <cell r="I261">
            <v>0.4</v>
          </cell>
          <cell r="J261">
            <v>2.02</v>
          </cell>
          <cell r="K261">
            <v>6.8</v>
          </cell>
          <cell r="L261">
            <v>15</v>
          </cell>
        </row>
        <row r="262">
          <cell r="E262" t="str">
            <v>иностранные кредиты под гарантию Правительства</v>
          </cell>
          <cell r="F262">
            <v>128.19999999999999</v>
          </cell>
          <cell r="G262">
            <v>128.19999999999999</v>
          </cell>
          <cell r="H262">
            <v>0</v>
          </cell>
          <cell r="I262">
            <v>12.82</v>
          </cell>
          <cell r="J262">
            <v>10</v>
          </cell>
          <cell r="K262">
            <v>21.28</v>
          </cell>
          <cell r="L262">
            <v>84.1</v>
          </cell>
        </row>
        <row r="263">
          <cell r="A263" t="str">
            <v>Модернизация "Каскад Самаркандских ГЭС" (ГЭС-2Б)</v>
          </cell>
          <cell r="B263" t="str">
            <v>Увеличение мощности 4,7 МВт с 21,9МВт до  26,6 МВт</v>
          </cell>
          <cell r="C263" t="str">
            <v>2016-2018 гг.</v>
          </cell>
          <cell r="D263" t="str">
            <v>Прорабатывается с ИБР</v>
          </cell>
          <cell r="E263" t="str">
            <v>Всего</v>
          </cell>
          <cell r="F263">
            <v>54.879999999999995</v>
          </cell>
          <cell r="G263">
            <v>54.879999999999995</v>
          </cell>
          <cell r="H263">
            <v>0</v>
          </cell>
          <cell r="I263">
            <v>1.3900000000000001</v>
          </cell>
          <cell r="J263">
            <v>14.8</v>
          </cell>
          <cell r="K263">
            <v>38.69</v>
          </cell>
          <cell r="O263" t="str">
            <v>ПТЭО проекта на стадии разработки</v>
          </cell>
          <cell r="P263" t="str">
            <v>Протокол №115 заседания Межведомственного совета при Кабинете Министров от 07.01.2014г.№02-02/1-191</v>
          </cell>
        </row>
        <row r="264">
          <cell r="E264" t="str">
            <v>собственные средства</v>
          </cell>
          <cell r="F264">
            <v>17.88</v>
          </cell>
          <cell r="G264">
            <v>17.88</v>
          </cell>
          <cell r="H264">
            <v>0</v>
          </cell>
          <cell r="I264">
            <v>0.89</v>
          </cell>
          <cell r="J264">
            <v>3.7</v>
          </cell>
          <cell r="K264">
            <v>13.29</v>
          </cell>
        </row>
        <row r="265">
          <cell r="E265" t="str">
            <v>иностранные кредиты под гарантию Правительства</v>
          </cell>
          <cell r="F265">
            <v>37</v>
          </cell>
          <cell r="G265">
            <v>37</v>
          </cell>
          <cell r="H265">
            <v>0</v>
          </cell>
          <cell r="I265">
            <v>0.5</v>
          </cell>
          <cell r="J265">
            <v>11.1</v>
          </cell>
          <cell r="K265">
            <v>25.4</v>
          </cell>
        </row>
        <row r="266">
          <cell r="A266" t="str">
            <v xml:space="preserve">Модернизация "Каскад Шахриханских ГЭС" (ГЭС-ЮФК-1) </v>
          </cell>
          <cell r="B266" t="str">
            <v>Увеличение мощности на 0,8 МВт с 1,5 - 2,3 МВт</v>
          </cell>
          <cell r="C266" t="str">
            <v>2016-2018 гг.</v>
          </cell>
          <cell r="D266" t="str">
            <v>Прорабатывается с МФИ</v>
          </cell>
          <cell r="E266" t="str">
            <v>Всего</v>
          </cell>
          <cell r="F266">
            <v>16.98</v>
          </cell>
          <cell r="G266">
            <v>16.98</v>
          </cell>
          <cell r="H266">
            <v>0</v>
          </cell>
          <cell r="I266">
            <v>0.93</v>
          </cell>
          <cell r="J266">
            <v>4.9000000000000004</v>
          </cell>
          <cell r="K266">
            <v>11.15</v>
          </cell>
          <cell r="O266" t="str">
            <v>ПТЭО проекта на стадии разработки</v>
          </cell>
          <cell r="P266" t="str">
            <v>Протокол №115 заседания Межведомственного совета при Кабинете Министров от 07.01.2014г.№02-02/1-191</v>
          </cell>
        </row>
        <row r="267">
          <cell r="E267" t="str">
            <v>собственные средства</v>
          </cell>
          <cell r="F267">
            <v>4.9800000000000004</v>
          </cell>
          <cell r="G267">
            <v>4.9800000000000004</v>
          </cell>
          <cell r="H267">
            <v>0</v>
          </cell>
          <cell r="I267">
            <v>0.78</v>
          </cell>
          <cell r="J267">
            <v>1.3</v>
          </cell>
          <cell r="K267">
            <v>2.9000000000000004</v>
          </cell>
        </row>
        <row r="268">
          <cell r="E268" t="str">
            <v>иностранные кредиты под гарантию Правительства</v>
          </cell>
          <cell r="F268">
            <v>12</v>
          </cell>
          <cell r="G268">
            <v>12</v>
          </cell>
          <cell r="H268">
            <v>0</v>
          </cell>
          <cell r="I268">
            <v>0.15</v>
          </cell>
          <cell r="J268">
            <v>3.6</v>
          </cell>
          <cell r="K268">
            <v>8.25</v>
          </cell>
        </row>
        <row r="269">
          <cell r="A269" t="str">
            <v>Модернизация УП "Каскад Чирчикских ГЭС" (ГЭС-10)</v>
          </cell>
          <cell r="B269" t="str">
            <v>Увеличение мощности на 5 МВт с 24-29 МВт</v>
          </cell>
          <cell r="C269" t="str">
            <v>2016-2018 гг.</v>
          </cell>
          <cell r="D269" t="str">
            <v>Прорабатывается с ИБР</v>
          </cell>
          <cell r="E269" t="str">
            <v>Всего</v>
          </cell>
          <cell r="F269">
            <v>41.379999999999995</v>
          </cell>
          <cell r="G269">
            <v>41.379999999999995</v>
          </cell>
          <cell r="H269">
            <v>0</v>
          </cell>
          <cell r="I269">
            <v>2.33</v>
          </cell>
          <cell r="J269">
            <v>13.06</v>
          </cell>
          <cell r="K269">
            <v>25.99</v>
          </cell>
          <cell r="O269" t="str">
            <v>ПТЭО разработано</v>
          </cell>
          <cell r="P269" t="str">
            <v>Постановление Президента Республики Узбекистанот 15.12.2010г. №ПП-1442</v>
          </cell>
        </row>
        <row r="270">
          <cell r="E270" t="str">
            <v>собственные средства</v>
          </cell>
          <cell r="F270">
            <v>10.54</v>
          </cell>
          <cell r="G270">
            <v>10.54</v>
          </cell>
          <cell r="H270">
            <v>0</v>
          </cell>
          <cell r="I270">
            <v>1.83</v>
          </cell>
          <cell r="J270">
            <v>3.06</v>
          </cell>
          <cell r="K270">
            <v>5.6499999999999986</v>
          </cell>
        </row>
        <row r="271">
          <cell r="E271" t="str">
            <v>иностранные кредиты под гарантию Правительства</v>
          </cell>
          <cell r="F271">
            <v>30.84</v>
          </cell>
          <cell r="G271">
            <v>30.84</v>
          </cell>
          <cell r="H271">
            <v>0</v>
          </cell>
          <cell r="I271">
            <v>0.5</v>
          </cell>
          <cell r="J271">
            <v>10</v>
          </cell>
          <cell r="K271">
            <v>20.34</v>
          </cell>
        </row>
        <row r="272">
          <cell r="A272" t="str">
            <v>Внедрение автоматизированной системы контроля и учета электроэнергии - Фаза 2 (Андижанской, Наманганской,  Ферганской, Кашкадарьинской, Сурхандарьинской  области) *</v>
          </cell>
          <cell r="B272" t="str">
            <v>Установка современных приборов учета э/э в количестве 2501187 штук (522849 шт Андижан, 660782 шт Фергана, 456630 шт Наманган, 489523 Кашкадарья, 371403 Сурхандарья)</v>
          </cell>
          <cell r="C272" t="str">
            <v>2016-2019 гг.</v>
          </cell>
          <cell r="D272" t="str">
            <v>АБР,ИБР,ФРРУз</v>
          </cell>
          <cell r="E272" t="str">
            <v>Всего</v>
          </cell>
          <cell r="F272">
            <v>491</v>
          </cell>
          <cell r="G272">
            <v>491</v>
          </cell>
          <cell r="H272">
            <v>0</v>
          </cell>
          <cell r="I272">
            <v>50.730000000000004</v>
          </cell>
          <cell r="J272">
            <v>124.85</v>
          </cell>
          <cell r="K272">
            <v>129</v>
          </cell>
          <cell r="L272">
            <v>186.42000000000002</v>
          </cell>
          <cell r="O272" t="str">
            <v>ПТЭО проекта на стадии разработки</v>
          </cell>
          <cell r="P272" t="str">
            <v>Протокол №115 заседания Межведомственного совета при Кабинете Министров от 07.01.2014г.№02-02/1-191</v>
          </cell>
        </row>
        <row r="273">
          <cell r="E273" t="str">
            <v>собственные средства</v>
          </cell>
          <cell r="F273">
            <v>50</v>
          </cell>
          <cell r="G273">
            <v>50</v>
          </cell>
          <cell r="H273">
            <v>0</v>
          </cell>
          <cell r="I273">
            <v>1.23</v>
          </cell>
          <cell r="J273">
            <v>2.85</v>
          </cell>
          <cell r="K273">
            <v>4</v>
          </cell>
          <cell r="L273">
            <v>41.92</v>
          </cell>
        </row>
        <row r="274">
          <cell r="E274" t="str">
            <v>ФРРУз</v>
          </cell>
          <cell r="F274">
            <v>124</v>
          </cell>
          <cell r="G274">
            <v>124</v>
          </cell>
          <cell r="H274">
            <v>0</v>
          </cell>
          <cell r="I274">
            <v>21.6</v>
          </cell>
          <cell r="J274">
            <v>22</v>
          </cell>
          <cell r="K274">
            <v>20</v>
          </cell>
          <cell r="L274">
            <v>60.4</v>
          </cell>
        </row>
        <row r="275">
          <cell r="E275" t="str">
            <v>иностранные кредиты под гарантию Правительства</v>
          </cell>
          <cell r="F275">
            <v>317</v>
          </cell>
          <cell r="G275">
            <v>317</v>
          </cell>
          <cell r="H275">
            <v>0</v>
          </cell>
          <cell r="I275">
            <v>27.9</v>
          </cell>
          <cell r="J275">
            <v>100</v>
          </cell>
          <cell r="K275">
            <v>105</v>
          </cell>
          <cell r="L275">
            <v>84.100000000000023</v>
          </cell>
        </row>
        <row r="276">
          <cell r="A276" t="str">
            <v>Внедрение автоматизированной системы учета и контроля потребления электрической энергии. Система учета потребления электрической энергии потребителей 0,4 кВ Республики Каракалпакстан, Навоийской и Хорезмской областей</v>
          </cell>
          <cell r="B276" t="str">
            <v>Установка современных приборов учета э/э в количестве 820072 штук (297326 шт КК, 203894 шт Навоий, 318852 шт Хорезм)</v>
          </cell>
          <cell r="C276" t="str">
            <v>2015-2017 гг.</v>
          </cell>
          <cell r="D276" t="str">
            <v>Прорабатывается с ИБР</v>
          </cell>
          <cell r="E276" t="str">
            <v>Всего</v>
          </cell>
          <cell r="F276">
            <v>235.55599999999998</v>
          </cell>
          <cell r="G276">
            <v>235.55599999999998</v>
          </cell>
          <cell r="H276">
            <v>1</v>
          </cell>
          <cell r="I276">
            <v>234.55599999999998</v>
          </cell>
          <cell r="J276">
            <v>0</v>
          </cell>
          <cell r="K276">
            <v>0</v>
          </cell>
          <cell r="O276" t="str">
            <v xml:space="preserve">Имеется утвержденное ТЭО проекта </v>
          </cell>
          <cell r="P276" t="str">
            <v>Постановление Президента Республики Узбекистан  02.05.2014г. №ПП-2171,от 17.11.2014 г. №ПП-2264</v>
          </cell>
        </row>
        <row r="277">
          <cell r="E277" t="str">
            <v>собственные средства</v>
          </cell>
          <cell r="F277">
            <v>105.556</v>
          </cell>
          <cell r="G277">
            <v>105.556</v>
          </cell>
          <cell r="H277">
            <v>1</v>
          </cell>
          <cell r="I277">
            <v>104.556</v>
          </cell>
        </row>
        <row r="278">
          <cell r="E278" t="str">
            <v>иностранные кредиты под гарантию Правительства</v>
          </cell>
          <cell r="F278">
            <v>130</v>
          </cell>
          <cell r="G278">
            <v>130</v>
          </cell>
          <cell r="H278">
            <v>0</v>
          </cell>
          <cell r="I278">
            <v>130</v>
          </cell>
        </row>
        <row r="279">
          <cell r="A279" t="str">
            <v>Строительство новой парогазовой электростанции в составе двух ПГУ мощностью по 450 МВт в Сырдарьинской области (ТЗ  билан бир хил килиш керак)</v>
          </cell>
          <cell r="B279" t="str">
            <v>900 МВт</v>
          </cell>
          <cell r="C279" t="str">
            <v>2016-2019 гг.</v>
          </cell>
          <cell r="D279" t="str">
            <v>Прорабатывается с МФИ</v>
          </cell>
          <cell r="E279" t="str">
            <v>Всего</v>
          </cell>
          <cell r="F279">
            <v>910</v>
          </cell>
          <cell r="G279">
            <v>910</v>
          </cell>
          <cell r="H279">
            <v>0</v>
          </cell>
          <cell r="I279">
            <v>11</v>
          </cell>
          <cell r="J279">
            <v>122</v>
          </cell>
          <cell r="K279">
            <v>319</v>
          </cell>
          <cell r="L279">
            <v>458</v>
          </cell>
          <cell r="O279" t="str">
            <v>ПТЭО проекта на стадии разработки</v>
          </cell>
          <cell r="P279" t="str">
            <v>Поручение  Кабинета Министров от 25.11.2013 №02/1-765</v>
          </cell>
        </row>
        <row r="280">
          <cell r="E280" t="str">
            <v>собственные средства</v>
          </cell>
          <cell r="F280">
            <v>50</v>
          </cell>
          <cell r="G280">
            <v>50</v>
          </cell>
          <cell r="I280">
            <v>1</v>
          </cell>
          <cell r="J280">
            <v>2</v>
          </cell>
          <cell r="K280">
            <v>17</v>
          </cell>
          <cell r="L280">
            <v>30</v>
          </cell>
        </row>
        <row r="281">
          <cell r="E281" t="str">
            <v>ФРРУз</v>
          </cell>
          <cell r="F281">
            <v>430</v>
          </cell>
          <cell r="G281">
            <v>430</v>
          </cell>
          <cell r="J281">
            <v>105</v>
          </cell>
          <cell r="K281">
            <v>152</v>
          </cell>
          <cell r="L281">
            <v>173</v>
          </cell>
        </row>
        <row r="282">
          <cell r="E282" t="str">
            <v>иностранные кредиты под гарантию Правительства</v>
          </cell>
          <cell r="F282">
            <v>430</v>
          </cell>
          <cell r="G282">
            <v>430</v>
          </cell>
          <cell r="I282">
            <v>10</v>
          </cell>
          <cell r="J282">
            <v>15</v>
          </cell>
          <cell r="K282">
            <v>150</v>
          </cell>
          <cell r="L282">
            <v>255</v>
          </cell>
        </row>
        <row r="283">
          <cell r="A283" t="str">
            <v xml:space="preserve">Развитие солнечной энергетики. Фаза 2 Строительство ФЭС 100 МВт в Наманганской области </v>
          </cell>
          <cell r="B283" t="str">
            <v>100 МВт</v>
          </cell>
          <cell r="C283" t="str">
            <v>2017-2019гг.</v>
          </cell>
          <cell r="D283" t="str">
            <v>Прорабатывается с АБР</v>
          </cell>
          <cell r="E283" t="str">
            <v>Всего</v>
          </cell>
          <cell r="F283">
            <v>210</v>
          </cell>
          <cell r="G283">
            <v>210</v>
          </cell>
          <cell r="I283">
            <v>0</v>
          </cell>
          <cell r="J283">
            <v>2.5</v>
          </cell>
          <cell r="K283">
            <v>63</v>
          </cell>
          <cell r="L283">
            <v>144.5</v>
          </cell>
          <cell r="M283">
            <v>0</v>
          </cell>
          <cell r="O283" t="str">
            <v>Требуется разработка ПТЭО проекта</v>
          </cell>
          <cell r="P283" t="str">
            <v>Поручение  Кабинета Министров от 25.11.2013 №02/1-765</v>
          </cell>
        </row>
        <row r="284">
          <cell r="E284" t="str">
            <v>собственные средства</v>
          </cell>
          <cell r="F284">
            <v>10</v>
          </cell>
          <cell r="G284">
            <v>10</v>
          </cell>
          <cell r="J284">
            <v>0.5</v>
          </cell>
          <cell r="K284">
            <v>3</v>
          </cell>
          <cell r="L284">
            <v>6.5</v>
          </cell>
        </row>
        <row r="285">
          <cell r="E285" t="str">
            <v>ФРРУз</v>
          </cell>
          <cell r="F285">
            <v>100</v>
          </cell>
          <cell r="G285">
            <v>100</v>
          </cell>
          <cell r="K285">
            <v>30</v>
          </cell>
          <cell r="L285">
            <v>70</v>
          </cell>
        </row>
        <row r="286">
          <cell r="E286" t="str">
            <v>иностранные кредиты под гарантию Правительства</v>
          </cell>
          <cell r="F286">
            <v>100</v>
          </cell>
          <cell r="G286">
            <v>100</v>
          </cell>
          <cell r="J286">
            <v>2</v>
          </cell>
          <cell r="K286">
            <v>30</v>
          </cell>
          <cell r="L286">
            <v>68</v>
          </cell>
        </row>
        <row r="287">
          <cell r="A287" t="str">
            <v>Строительство ГЭС Камолот</v>
          </cell>
          <cell r="B287" t="str">
            <v>8 МВт</v>
          </cell>
          <cell r="C287" t="str">
            <v>2016-2017гг.</v>
          </cell>
          <cell r="D287" t="str">
            <v>Прорабатывается с МФИ</v>
          </cell>
          <cell r="E287" t="str">
            <v>Всего</v>
          </cell>
          <cell r="F287">
            <v>12.1</v>
          </cell>
          <cell r="G287">
            <v>12.1</v>
          </cell>
          <cell r="J287">
            <v>12.1</v>
          </cell>
          <cell r="O287" t="str">
            <v>Требуется доработка ПТЭО проекта</v>
          </cell>
          <cell r="P287" t="str">
            <v>Постановление Президента Республики Узбекистанот 15.12.2010г. №ПП-1442</v>
          </cell>
        </row>
        <row r="288">
          <cell r="E288" t="str">
            <v>собственные средства</v>
          </cell>
          <cell r="F288">
            <v>3.9</v>
          </cell>
          <cell r="G288">
            <v>3.9</v>
          </cell>
          <cell r="J288">
            <v>3.9</v>
          </cell>
        </row>
        <row r="289">
          <cell r="E289" t="str">
            <v>иностранные кредиты под гарантию Правительства</v>
          </cell>
          <cell r="F289">
            <v>8.1999999999999993</v>
          </cell>
          <cell r="G289">
            <v>8.1999999999999993</v>
          </cell>
          <cell r="J289">
            <v>8.1999999999999993</v>
          </cell>
        </row>
        <row r="290">
          <cell r="A290" t="str">
            <v>Строительство новой парогазовой электростанции мощностью 900 МВт в Талимарджанской ТЭС</v>
          </cell>
          <cell r="B290" t="str">
            <v>900 МВт</v>
          </cell>
          <cell r="C290" t="str">
            <v>2018-2021гг.</v>
          </cell>
          <cell r="D290" t="str">
            <v>Прорабатывается</v>
          </cell>
          <cell r="E290" t="str">
            <v>Всего</v>
          </cell>
          <cell r="F290">
            <v>910</v>
          </cell>
          <cell r="G290">
            <v>910</v>
          </cell>
          <cell r="I290">
            <v>0</v>
          </cell>
          <cell r="J290">
            <v>0</v>
          </cell>
          <cell r="K290">
            <v>20</v>
          </cell>
          <cell r="L290">
            <v>28</v>
          </cell>
          <cell r="M290">
            <v>745</v>
          </cell>
          <cell r="O290" t="str">
            <v>Требуется доработка ТЭО проекта</v>
          </cell>
          <cell r="P290" t="str">
            <v>Письмо ГАК "Узбекэнерго" от 04.06.2013г. №МХ-01-21/2128</v>
          </cell>
        </row>
        <row r="291">
          <cell r="E291" t="str">
            <v>собственные средства</v>
          </cell>
          <cell r="F291">
            <v>150</v>
          </cell>
          <cell r="G291">
            <v>150</v>
          </cell>
          <cell r="K291">
            <v>10</v>
          </cell>
          <cell r="L291">
            <v>3</v>
          </cell>
          <cell r="M291">
            <v>70</v>
          </cell>
        </row>
        <row r="292">
          <cell r="E292" t="str">
            <v>ФРРУз</v>
          </cell>
          <cell r="F292">
            <v>360</v>
          </cell>
          <cell r="G292">
            <v>360</v>
          </cell>
          <cell r="K292">
            <v>0</v>
          </cell>
          <cell r="L292">
            <v>10</v>
          </cell>
          <cell r="M292">
            <v>300</v>
          </cell>
        </row>
        <row r="293">
          <cell r="E293" t="str">
            <v>иностранные кредиты под гарантию Правительства</v>
          </cell>
          <cell r="F293">
            <v>400</v>
          </cell>
          <cell r="G293">
            <v>400</v>
          </cell>
          <cell r="K293">
            <v>10</v>
          </cell>
          <cell r="L293">
            <v>15</v>
          </cell>
          <cell r="M293">
            <v>375</v>
          </cell>
        </row>
        <row r="294">
          <cell r="A294" t="str">
            <v>Строительство новой парогазовой электростанции мощностью 900 МВт в Туракурганской ТЭС</v>
          </cell>
          <cell r="B294" t="str">
            <v>900 МВт</v>
          </cell>
          <cell r="C294" t="str">
            <v>2018-2021гг.</v>
          </cell>
          <cell r="D294" t="str">
            <v>Прорабатывается</v>
          </cell>
          <cell r="E294" t="str">
            <v>Всего</v>
          </cell>
          <cell r="F294">
            <v>910</v>
          </cell>
          <cell r="G294">
            <v>910</v>
          </cell>
          <cell r="I294">
            <v>0</v>
          </cell>
          <cell r="J294">
            <v>0</v>
          </cell>
          <cell r="K294">
            <v>125</v>
          </cell>
          <cell r="L294">
            <v>133</v>
          </cell>
          <cell r="M294">
            <v>585</v>
          </cell>
          <cell r="O294" t="str">
            <v>Требуется доработка ТЭО проекта</v>
          </cell>
          <cell r="P294" t="str">
            <v>Письмо ГАК "Узбекэнерго" от 04.06.2013г. №МХ-01-21/2128</v>
          </cell>
        </row>
        <row r="295">
          <cell r="E295" t="str">
            <v>собственные средства</v>
          </cell>
          <cell r="F295">
            <v>150</v>
          </cell>
          <cell r="G295">
            <v>150</v>
          </cell>
          <cell r="K295">
            <v>10</v>
          </cell>
          <cell r="L295">
            <v>3</v>
          </cell>
          <cell r="M295">
            <v>70</v>
          </cell>
        </row>
        <row r="296">
          <cell r="E296" t="str">
            <v>ФРРУз</v>
          </cell>
          <cell r="F296">
            <v>360</v>
          </cell>
          <cell r="G296">
            <v>360</v>
          </cell>
          <cell r="K296">
            <v>55</v>
          </cell>
          <cell r="L296">
            <v>60</v>
          </cell>
          <cell r="M296">
            <v>245</v>
          </cell>
        </row>
        <row r="297">
          <cell r="E297" t="str">
            <v>иностранные кредиты под гарантию Правительства</v>
          </cell>
          <cell r="F297">
            <v>400</v>
          </cell>
          <cell r="G297">
            <v>400</v>
          </cell>
          <cell r="K297">
            <v>60</v>
          </cell>
          <cell r="L297">
            <v>70</v>
          </cell>
          <cell r="M297">
            <v>270</v>
          </cell>
        </row>
        <row r="298">
          <cell r="A298" t="str">
            <v>Строительство ЛЭП-35 кВ от проектной ПС "АРК" до ПС "АКФ" (СИЗ "Ангрен")</v>
          </cell>
          <cell r="B298" t="str">
            <v>4,5 км.</v>
          </cell>
          <cell r="C298" t="str">
            <v>2015 г.</v>
          </cell>
          <cell r="D298" t="str">
            <v>не требуется</v>
          </cell>
          <cell r="E298" t="str">
            <v>Всего</v>
          </cell>
          <cell r="F298">
            <v>2.5</v>
          </cell>
          <cell r="G298">
            <v>2</v>
          </cell>
          <cell r="H298">
            <v>2</v>
          </cell>
          <cell r="O298" t="str">
            <v>Требуется доработка ТЭО проекта</v>
          </cell>
          <cell r="P298" t="str">
            <v>Постановление Кабинета Министров от 17.08.2012 г. №247,Постановления Президента Республики Узбекистан от 17.11.2014 г. №ПП-2264</v>
          </cell>
        </row>
        <row r="299">
          <cell r="E299" t="str">
            <v>собственные средства</v>
          </cell>
          <cell r="F299">
            <v>2.5</v>
          </cell>
          <cell r="G299">
            <v>2</v>
          </cell>
          <cell r="H299">
            <v>2</v>
          </cell>
        </row>
        <row r="300">
          <cell r="A300" t="str">
            <v>Строительство ПС "АРК" 110/35/10/6 (СИЗ "Ангрен")</v>
          </cell>
          <cell r="B300" t="str">
            <v>1 объект</v>
          </cell>
          <cell r="C300" t="str">
            <v>2015 г.</v>
          </cell>
          <cell r="D300" t="str">
            <v>не требуется</v>
          </cell>
          <cell r="E300" t="str">
            <v>Всего</v>
          </cell>
          <cell r="F300">
            <v>2</v>
          </cell>
          <cell r="G300">
            <v>2</v>
          </cell>
          <cell r="H300">
            <v>2</v>
          </cell>
          <cell r="O300" t="str">
            <v>Требуется доработка ТЭО проекта</v>
          </cell>
          <cell r="P300" t="str">
            <v>Постановление Кабинета Министров от 17.08.2012 г. №247,Постановления Президента Республики Узбекистан от 17.11.2014 г. №ПП-2264</v>
          </cell>
        </row>
        <row r="301">
          <cell r="E301" t="str">
            <v>собственные средства</v>
          </cell>
          <cell r="F301">
            <v>2</v>
          </cell>
          <cell r="G301">
            <v>2</v>
          </cell>
          <cell r="H301">
            <v>2</v>
          </cell>
        </row>
        <row r="302">
          <cell r="A302" t="str">
            <v>Модернизация энергооборудования Юго-Западного региона (2 этап)</v>
          </cell>
          <cell r="B302" t="str">
            <v>замена устаревшего</v>
          </cell>
          <cell r="C302" t="str">
            <v>2014-2015 гг.</v>
          </cell>
          <cell r="D302" t="str">
            <v>Всемирный банк</v>
          </cell>
          <cell r="E302" t="str">
            <v>Всего</v>
          </cell>
          <cell r="F302">
            <v>12.2</v>
          </cell>
          <cell r="G302">
            <v>12.2</v>
          </cell>
          <cell r="H302">
            <v>12.2</v>
          </cell>
          <cell r="O302" t="str">
            <v>Требуется доработка ТЭО проекта</v>
          </cell>
          <cell r="P302" t="str">
            <v>Протокол Кабинета Министров от 01.05.2013 г. №02-02/1-190,Постановления Президента Республики Узбекистан от 17.11.2014 г. №ПП-2264</v>
          </cell>
        </row>
        <row r="303">
          <cell r="E303" t="str">
            <v>иностранные кредиты под гарантию Правительства</v>
          </cell>
          <cell r="F303">
            <v>12.2</v>
          </cell>
          <cell r="G303">
            <v>12.2</v>
          </cell>
          <cell r="H303">
            <v>12.2</v>
          </cell>
        </row>
        <row r="304">
          <cell r="A304" t="str">
            <v>Навоийский ГМК</v>
          </cell>
        </row>
        <row r="305">
          <cell r="A305" t="str">
            <v>Всего</v>
          </cell>
          <cell r="F305">
            <v>2087.0736905791532</v>
          </cell>
          <cell r="G305">
            <v>1809.1621804146623</v>
          </cell>
          <cell r="H305">
            <v>240.03101442832315</v>
          </cell>
          <cell r="I305">
            <v>338.25966751539153</v>
          </cell>
          <cell r="J305">
            <v>232.03626251195624</v>
          </cell>
          <cell r="K305">
            <v>223.47223187702917</v>
          </cell>
          <cell r="L305">
            <v>184.87</v>
          </cell>
          <cell r="M305">
            <v>182.84</v>
          </cell>
        </row>
        <row r="306">
          <cell r="A306" t="str">
            <v>в том числе:</v>
          </cell>
        </row>
        <row r="307">
          <cell r="E307" t="str">
            <v>собственные средства</v>
          </cell>
          <cell r="F307">
            <v>2083.5736905791532</v>
          </cell>
          <cell r="G307">
            <v>1809.1621804146625</v>
          </cell>
          <cell r="H307">
            <v>240.03101442832318</v>
          </cell>
          <cell r="I307">
            <v>338.25966751539153</v>
          </cell>
          <cell r="J307">
            <v>232.03626251195624</v>
          </cell>
          <cell r="K307">
            <v>223.4722318770292</v>
          </cell>
          <cell r="L307">
            <v>184.87</v>
          </cell>
          <cell r="M307">
            <v>182.84</v>
          </cell>
        </row>
        <row r="308">
          <cell r="E308" t="str">
            <v>кредиты коммерческих банков</v>
          </cell>
          <cell r="F308">
            <v>3.5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A309" t="str">
            <v>новое строительство</v>
          </cell>
          <cell r="F309">
            <v>1005.241212868286</v>
          </cell>
          <cell r="G309">
            <v>892.69428201915673</v>
          </cell>
          <cell r="H309">
            <v>107.77208341753222</v>
          </cell>
          <cell r="I309">
            <v>228.3116393862237</v>
          </cell>
          <cell r="J309">
            <v>125.81216680812082</v>
          </cell>
          <cell r="K309">
            <v>140.91223187702917</v>
          </cell>
          <cell r="L309">
            <v>62.660000000000004</v>
          </cell>
          <cell r="M309">
            <v>78.990000000000009</v>
          </cell>
        </row>
        <row r="310">
          <cell r="A310" t="str">
            <v>Строительство рудника "Сугралы" (в части автоматики)</v>
          </cell>
          <cell r="B310" t="str">
            <v>заданная</v>
          </cell>
          <cell r="C310" t="str">
            <v>2010-2016 гг.</v>
          </cell>
          <cell r="D310" t="str">
            <v>не предусмотрен</v>
          </cell>
          <cell r="E310" t="str">
            <v>Всего</v>
          </cell>
          <cell r="F310">
            <v>42.7</v>
          </cell>
          <cell r="G310">
            <v>14.14</v>
          </cell>
          <cell r="H310">
            <v>3.49</v>
          </cell>
          <cell r="I310">
            <v>10.65</v>
          </cell>
          <cell r="O310" t="str">
            <v xml:space="preserve">Имеется утвержденное ТЭО проекта </v>
          </cell>
          <cell r="P310" t="str">
            <v>ПКМ Руз от 26.10.11г. №682-ФМ Постановление Президента Республики Узбекистан от 04.10.2011 г. №ПП-1623,от 17.11.2014 г. №ПП-2264</v>
          </cell>
        </row>
        <row r="311">
          <cell r="E311" t="str">
            <v>собственные средства</v>
          </cell>
          <cell r="F311">
            <v>42.7</v>
          </cell>
          <cell r="G311">
            <v>14.14</v>
          </cell>
          <cell r="H311">
            <v>3.49</v>
          </cell>
          <cell r="I311">
            <v>10.65</v>
          </cell>
        </row>
        <row r="312">
          <cell r="A312" t="str">
            <v>Строительство  завода по производству серной кислоты</v>
          </cell>
          <cell r="B312" t="str">
            <v>заданная</v>
          </cell>
          <cell r="C312" t="str">
            <v>2013-2020 гг.</v>
          </cell>
          <cell r="D312" t="str">
            <v>не предусмотрен</v>
          </cell>
          <cell r="E312" t="str">
            <v>Всего</v>
          </cell>
          <cell r="F312">
            <v>132.80000000000001</v>
          </cell>
          <cell r="G312">
            <v>131.67000000000002</v>
          </cell>
          <cell r="H312">
            <v>1.37</v>
          </cell>
          <cell r="I312">
            <v>11.03</v>
          </cell>
          <cell r="J312">
            <v>28.8</v>
          </cell>
          <cell r="K312">
            <v>45.34</v>
          </cell>
          <cell r="L312">
            <v>25.1</v>
          </cell>
          <cell r="M312">
            <v>20.03</v>
          </cell>
          <cell r="O312" t="str">
            <v>Требуется разработка ТЭО проекта</v>
          </cell>
          <cell r="P312" t="str">
            <v>Постановление Президента Республики Узбекистан от 04.10.2011 г. №ПП-1623</v>
          </cell>
        </row>
        <row r="313">
          <cell r="E313" t="str">
            <v>собственные средства</v>
          </cell>
          <cell r="F313">
            <v>132.80000000000001</v>
          </cell>
          <cell r="G313">
            <v>131.67000000000002</v>
          </cell>
          <cell r="H313">
            <v>1.37</v>
          </cell>
          <cell r="I313">
            <v>11.03</v>
          </cell>
          <cell r="J313">
            <v>28.8</v>
          </cell>
          <cell r="K313">
            <v>45.34</v>
          </cell>
          <cell r="L313">
            <v>25.1</v>
          </cell>
          <cell r="M313">
            <v>20.03</v>
          </cell>
        </row>
        <row r="314">
          <cell r="A314" t="str">
            <v>Разработка подземной добычи руды месторождения Мурунтау</v>
          </cell>
          <cell r="B314" t="str">
            <v>заданная</v>
          </cell>
          <cell r="C314" t="str">
            <v>2013-2016 гг.</v>
          </cell>
          <cell r="D314" t="str">
            <v>не предусмотрен</v>
          </cell>
          <cell r="E314" t="str">
            <v>Всего</v>
          </cell>
          <cell r="F314">
            <v>32.5</v>
          </cell>
          <cell r="G314">
            <v>26.9</v>
          </cell>
          <cell r="H314">
            <v>9.86</v>
          </cell>
          <cell r="I314">
            <v>17.04</v>
          </cell>
          <cell r="O314" t="str">
            <v xml:space="preserve">Имеется утвержденное ТЭО проекта </v>
          </cell>
          <cell r="P314" t="str">
            <v>Постановление Президента Республики Узбекистан от 15.12.2010 г. №ПП-1442,от 17.11.2014 г. №ПП-2264Распоряжение КМ РУз №152 от 28.03.2013г</v>
          </cell>
        </row>
        <row r="315">
          <cell r="E315" t="str">
            <v>собственные средства</v>
          </cell>
          <cell r="F315">
            <v>32.5</v>
          </cell>
          <cell r="G315">
            <v>26.9</v>
          </cell>
          <cell r="H315">
            <v>9.86</v>
          </cell>
          <cell r="I315">
            <v>17.04</v>
          </cell>
        </row>
        <row r="316">
          <cell r="A316" t="str">
            <v>Строительство ГРК на базе м/р Зармитанской золоторудной зоны. Месторождение "Урталик" ("Промежуточное")</v>
          </cell>
          <cell r="B316" t="str">
            <v>заданная</v>
          </cell>
          <cell r="C316" t="str">
            <v>2014-2018 гг.</v>
          </cell>
          <cell r="D316" t="str">
            <v>не предусмотрен</v>
          </cell>
          <cell r="E316" t="str">
            <v>Всего</v>
          </cell>
          <cell r="F316">
            <v>123.7</v>
          </cell>
          <cell r="G316">
            <v>119.36</v>
          </cell>
          <cell r="H316">
            <v>27.15</v>
          </cell>
          <cell r="I316">
            <v>30.736666666666668</v>
          </cell>
          <cell r="J316">
            <v>30.736666666666668</v>
          </cell>
          <cell r="K316">
            <v>30.736666666666668</v>
          </cell>
          <cell r="O316" t="str">
            <v>Требуется разработка ТЭО проекта</v>
          </cell>
          <cell r="P316" t="str">
            <v>Постановление Президента Республики Узбекистан от 15.12.2010 г. №ПП-1442,от 18.11.2013г. №ПП-2069,от 17.11.2014 г. №ПП-2264</v>
          </cell>
        </row>
        <row r="317">
          <cell r="E317" t="str">
            <v>собственные средства</v>
          </cell>
          <cell r="F317">
            <v>123.7</v>
          </cell>
          <cell r="G317">
            <v>119.36</v>
          </cell>
          <cell r="H317">
            <v>27.15</v>
          </cell>
          <cell r="I317">
            <v>30.736666666666668</v>
          </cell>
          <cell r="J317">
            <v>30.736666666666668</v>
          </cell>
          <cell r="K317">
            <v>30.736666666666668</v>
          </cell>
        </row>
        <row r="318">
          <cell r="A318" t="str">
            <v>Организация производства погружных насосов на территории СИЭЗ "Навои"</v>
          </cell>
          <cell r="B318" t="str">
            <v>2,5 тыс. шт.</v>
          </cell>
          <cell r="C318" t="str">
            <v>2014-2015 гг.</v>
          </cell>
          <cell r="E318" t="str">
            <v>Всего</v>
          </cell>
          <cell r="F318">
            <v>7</v>
          </cell>
          <cell r="G318">
            <v>6.5</v>
          </cell>
          <cell r="H318">
            <v>6.5</v>
          </cell>
          <cell r="O318" t="str">
            <v>Требуется разработка ТЭО проекта</v>
          </cell>
          <cell r="P318" t="str">
            <v>Протокол Кабинета Министров от 31.01.2013 г. №02-02/1-190</v>
          </cell>
        </row>
        <row r="319">
          <cell r="E319" t="str">
            <v>собственные средства</v>
          </cell>
          <cell r="F319">
            <v>3.5</v>
          </cell>
          <cell r="G319">
            <v>6.5</v>
          </cell>
          <cell r="H319">
            <v>6.5</v>
          </cell>
        </row>
        <row r="320">
          <cell r="E320" t="str">
            <v>кредиты коммерческих банков</v>
          </cell>
          <cell r="F320">
            <v>3.5</v>
          </cell>
          <cell r="G320">
            <v>0</v>
          </cell>
          <cell r="H320">
            <v>0</v>
          </cell>
        </row>
        <row r="321">
          <cell r="A321" t="str">
            <v>Углубка ствола шахты "Главный" с горизонта 720м до горизонта 540м рудника "Зармитан": 2-этап: углубка горизонта 660м до горизонта 600м</v>
          </cell>
          <cell r="B321" t="str">
            <v>заданная</v>
          </cell>
          <cell r="C321" t="str">
            <v>2015-2016 гг.</v>
          </cell>
          <cell r="D321" t="str">
            <v>не предусмотрен</v>
          </cell>
          <cell r="E321" t="str">
            <v>Всего</v>
          </cell>
          <cell r="F321">
            <v>8.94</v>
          </cell>
          <cell r="G321">
            <v>8.94</v>
          </cell>
          <cell r="H321">
            <v>5.73</v>
          </cell>
          <cell r="I321">
            <v>3.2099999999999991</v>
          </cell>
          <cell r="O321" t="str">
            <v>Имеется разработанный рабочий проект</v>
          </cell>
          <cell r="P321" t="str">
            <v>Протокол Кабинета Министров от 02.05.2013 г. №566Постановления Президента Республики Узбекистанот 18.11.2013г.№ПП-2069,от 17.11.2014 г. №ПП-2264.</v>
          </cell>
        </row>
        <row r="322">
          <cell r="E322" t="str">
            <v>собственные средства</v>
          </cell>
          <cell r="F322">
            <v>8.94</v>
          </cell>
          <cell r="G322">
            <v>8.94</v>
          </cell>
          <cell r="H322">
            <v>5.73</v>
          </cell>
          <cell r="I322">
            <v>3.2099999999999991</v>
          </cell>
        </row>
        <row r="323">
          <cell r="A323" t="str">
            <v>Вскрытие и отработка горизонта 660 м и 600 м центральной части месторождения "Чармитан"</v>
          </cell>
          <cell r="B323" t="str">
            <v>заданная</v>
          </cell>
          <cell r="C323" t="str">
            <v>2013-2015 гг.</v>
          </cell>
          <cell r="D323" t="str">
            <v>не предусмотрен</v>
          </cell>
          <cell r="E323" t="str">
            <v>Всего</v>
          </cell>
          <cell r="F323">
            <v>21.37</v>
          </cell>
          <cell r="G323">
            <v>14.25</v>
          </cell>
          <cell r="H323">
            <v>14.25</v>
          </cell>
          <cell r="I323">
            <v>0</v>
          </cell>
          <cell r="O323" t="str">
            <v>Имеется разработанный рабочий проект</v>
          </cell>
          <cell r="P323" t="str">
            <v>Протокол Кабинета Министров от 02.05.2013 г. №566Постановления Президента Республики Узбекистанот 18.11.2013г.№ПП-2069,от 17.11.2014 г. №ПП-2264.</v>
          </cell>
        </row>
        <row r="324">
          <cell r="E324" t="str">
            <v>собственные средства</v>
          </cell>
          <cell r="F324">
            <v>21.37</v>
          </cell>
          <cell r="G324">
            <v>14.25</v>
          </cell>
          <cell r="H324">
            <v>14.25</v>
          </cell>
        </row>
        <row r="325">
          <cell r="A325" t="str">
            <v>Строительство рудника Мейлисай</v>
          </cell>
          <cell r="B325" t="str">
            <v>заданная</v>
          </cell>
          <cell r="C325" t="str">
            <v>2009-2016 гг.</v>
          </cell>
          <cell r="D325" t="str">
            <v>не предусмотрен</v>
          </cell>
          <cell r="E325" t="str">
            <v>Всего</v>
          </cell>
          <cell r="F325">
            <v>28.22</v>
          </cell>
          <cell r="G325">
            <v>8.33</v>
          </cell>
          <cell r="H325">
            <v>1.1399999999999999</v>
          </cell>
          <cell r="I325">
            <v>7.19</v>
          </cell>
          <cell r="O325" t="str">
            <v xml:space="preserve">Имеется утвержденное ТЭО проекта </v>
          </cell>
          <cell r="P325" t="str">
            <v>Постановление Президента Республики Узбекистан от 22.07.2010 г. №ПП-1372;от 15.12.2010 г. №ПП-1442;от 04.10.2011 г. №ПП-1623;от 17.11.2014 г. №ПП-2264</v>
          </cell>
        </row>
        <row r="326">
          <cell r="E326" t="str">
            <v>собственные средства</v>
          </cell>
          <cell r="F326">
            <v>28.22</v>
          </cell>
          <cell r="G326">
            <v>8.33</v>
          </cell>
          <cell r="H326">
            <v>1.1399999999999999</v>
          </cell>
          <cell r="I326">
            <v>7.19</v>
          </cell>
        </row>
        <row r="327">
          <cell r="A327" t="str">
            <v>Строительство добычного участка на месторождении Северный Майзак</v>
          </cell>
          <cell r="B327" t="str">
            <v>заданная</v>
          </cell>
          <cell r="C327" t="str">
            <v>2010-2019 гг.</v>
          </cell>
          <cell r="D327" t="str">
            <v>не предусмотрен</v>
          </cell>
          <cell r="E327" t="str">
            <v>Всего</v>
          </cell>
          <cell r="F327">
            <v>13.06</v>
          </cell>
          <cell r="G327">
            <v>8.7799999999999994</v>
          </cell>
          <cell r="H327">
            <v>0</v>
          </cell>
          <cell r="I327">
            <v>0</v>
          </cell>
          <cell r="J327">
            <v>3</v>
          </cell>
          <cell r="K327">
            <v>3.78</v>
          </cell>
          <cell r="L327">
            <v>2</v>
          </cell>
          <cell r="O327" t="str">
            <v xml:space="preserve">Имеется утвержденное ТЭО проекта </v>
          </cell>
          <cell r="P327" t="str">
            <v>Постановление Президента Республики Узбекистан от 22.07.2010 г. №ПП-1372;от 15.12.2010 г. №ПП-1442;от 04.10.2011 г. №ПП-1623;</v>
          </cell>
        </row>
        <row r="328">
          <cell r="E328" t="str">
            <v>собственные средства</v>
          </cell>
          <cell r="F328">
            <v>13.06</v>
          </cell>
          <cell r="G328">
            <v>8.7799999999999994</v>
          </cell>
          <cell r="J328">
            <v>3</v>
          </cell>
          <cell r="K328">
            <v>3.78</v>
          </cell>
          <cell r="L328">
            <v>2</v>
          </cell>
        </row>
        <row r="329">
          <cell r="A329" t="str">
            <v>Строительство завода эмульсионно-взрывчатых веществ для обеспечения подземных взрывных работ на Зармитанской золоторудной зоне</v>
          </cell>
          <cell r="B329" t="str">
            <v>заданная</v>
          </cell>
          <cell r="C329" t="str">
            <v>2014-2016 гг.</v>
          </cell>
          <cell r="D329" t="str">
            <v>не предусмотрен</v>
          </cell>
          <cell r="E329" t="str">
            <v>Всего</v>
          </cell>
          <cell r="F329">
            <v>18</v>
          </cell>
          <cell r="G329">
            <v>18</v>
          </cell>
          <cell r="H329">
            <v>5.5</v>
          </cell>
          <cell r="I329">
            <v>12.5</v>
          </cell>
          <cell r="O329" t="str">
            <v>Требуется разработка ПТЭО проекта</v>
          </cell>
          <cell r="P329" t="str">
            <v>Постановление Президента Республики Узбекистан от 15.12.2010 г. №ПП-1442,от 17.11.2014 г. №ПП-2264</v>
          </cell>
        </row>
        <row r="330">
          <cell r="E330" t="str">
            <v>собственные средства</v>
          </cell>
          <cell r="F330">
            <v>18</v>
          </cell>
          <cell r="G330">
            <v>18</v>
          </cell>
          <cell r="H330">
            <v>5.5</v>
          </cell>
          <cell r="I330">
            <v>12.5</v>
          </cell>
        </row>
        <row r="331">
          <cell r="A331" t="str">
            <v xml:space="preserve">Военный городок батальона охраны и обороны ГМЗ-4 </v>
          </cell>
          <cell r="B331" t="str">
            <v>заданная</v>
          </cell>
          <cell r="C331" t="str">
            <v>2012-2016 гг.</v>
          </cell>
          <cell r="D331" t="str">
            <v>не предусмотрен</v>
          </cell>
          <cell r="E331" t="str">
            <v>Всего</v>
          </cell>
          <cell r="F331">
            <v>17.363779654851875</v>
          </cell>
          <cell r="G331">
            <v>9.7868488057228298</v>
          </cell>
          <cell r="H331">
            <v>6.8122701370084453</v>
          </cell>
          <cell r="I331">
            <v>2.9745786687143836</v>
          </cell>
          <cell r="O331" t="str">
            <v>Требуется доработка ТЭО проекта</v>
          </cell>
          <cell r="P331" t="str">
            <v>Постановление Президента РУз от 04.01.2011г.Предложение инициатора</v>
          </cell>
        </row>
        <row r="332">
          <cell r="E332" t="str">
            <v>собственные средства</v>
          </cell>
          <cell r="F332">
            <v>17.363779654851875</v>
          </cell>
          <cell r="G332">
            <v>9.7868488057228298</v>
          </cell>
          <cell r="H332">
            <v>6.8122701370084453</v>
          </cell>
          <cell r="I332">
            <v>2.9745786687143836</v>
          </cell>
        </row>
        <row r="333">
          <cell r="A333" t="str">
            <v>Строительство цеха кучного выщелачивания на месторождений "Аджибугут"</v>
          </cell>
          <cell r="B333" t="str">
            <v>заданная</v>
          </cell>
          <cell r="C333" t="str">
            <v>2015-2017 гг.</v>
          </cell>
          <cell r="D333" t="str">
            <v>не предусмотрен</v>
          </cell>
          <cell r="E333" t="str">
            <v>Всего</v>
          </cell>
          <cell r="F333">
            <v>25.63</v>
          </cell>
          <cell r="G333">
            <v>25.63</v>
          </cell>
          <cell r="H333">
            <v>1.1000000000000001</v>
          </cell>
          <cell r="I333">
            <v>4.3234450147516466</v>
          </cell>
          <cell r="J333">
            <v>4.5709897748858266</v>
          </cell>
          <cell r="K333">
            <v>15.635565210362524</v>
          </cell>
          <cell r="O333" t="str">
            <v>Требуется разработка ПТЭО проекта</v>
          </cell>
          <cell r="P333" t="str">
            <v>Постановление Президента Республики Узбекистан от 15.12.2010 г. №ПП-1442,от 17.11.2014 г. №ПП-2264</v>
          </cell>
        </row>
        <row r="334">
          <cell r="E334" t="str">
            <v>собственные средства</v>
          </cell>
          <cell r="F334">
            <v>25.63</v>
          </cell>
          <cell r="G334">
            <v>25.63</v>
          </cell>
          <cell r="H334">
            <v>1.1000000000000001</v>
          </cell>
          <cell r="I334">
            <v>4.3234450147516466</v>
          </cell>
          <cell r="J334">
            <v>4.5709897748858266</v>
          </cell>
          <cell r="K334">
            <v>15.635565210362524</v>
          </cell>
        </row>
        <row r="335">
          <cell r="A335" t="str">
            <v>Усовершенствование технологии извлечения золота из упорных руд месторождений "Кокпатас" и "Даугызтау"</v>
          </cell>
          <cell r="B335" t="str">
            <v>заданная</v>
          </cell>
          <cell r="C335" t="str">
            <v>2015 г.</v>
          </cell>
          <cell r="D335" t="str">
            <v>не предусмотрен</v>
          </cell>
          <cell r="E335" t="str">
            <v>Всего</v>
          </cell>
          <cell r="F335">
            <v>70</v>
          </cell>
          <cell r="G335">
            <v>70</v>
          </cell>
          <cell r="H335">
            <v>5.2</v>
          </cell>
          <cell r="I335">
            <v>64.8</v>
          </cell>
          <cell r="O335" t="str">
            <v>Требуется разработка рабочего проекта</v>
          </cell>
          <cell r="P335" t="str">
            <v>Постановления Президента Республики Узбекистан от 17.11.2014 г. №ПП-2264Протокол технического совещания №2-01/16834 от 29.11.2011г.</v>
          </cell>
        </row>
        <row r="336">
          <cell r="E336" t="str">
            <v>собственные средства</v>
          </cell>
          <cell r="F336">
            <v>70</v>
          </cell>
          <cell r="G336">
            <v>70</v>
          </cell>
          <cell r="H336">
            <v>5.2</v>
          </cell>
          <cell r="I336">
            <v>64.8</v>
          </cell>
        </row>
        <row r="337">
          <cell r="A337" t="str">
            <v>Строительства РКС на площадке карьера Даугызтау (2шт)</v>
          </cell>
          <cell r="B337" t="str">
            <v>заданная</v>
          </cell>
          <cell r="C337" t="str">
            <v>2015 г.</v>
          </cell>
          <cell r="D337" t="str">
            <v>не предусмотрен</v>
          </cell>
          <cell r="E337" t="str">
            <v>Всего</v>
          </cell>
          <cell r="F337">
            <v>1.36927615891363</v>
          </cell>
          <cell r="G337">
            <v>1.369276158913632</v>
          </cell>
          <cell r="H337">
            <v>1.369276158913632</v>
          </cell>
          <cell r="I337">
            <v>0</v>
          </cell>
          <cell r="O337" t="str">
            <v>Требуется разработка рабочего проекта</v>
          </cell>
          <cell r="P337" t="str">
            <v>Протокол НГМК №4-01/12769 от 06.12.2013г.</v>
          </cell>
        </row>
        <row r="338">
          <cell r="E338" t="str">
            <v>собственные средства</v>
          </cell>
          <cell r="F338">
            <v>1.36927615891363</v>
          </cell>
          <cell r="G338">
            <v>1.369276158913632</v>
          </cell>
          <cell r="H338">
            <v>1.369276158913632</v>
          </cell>
        </row>
        <row r="339">
          <cell r="A339" t="str">
            <v>Строитеьство ГМП на базе месторождение "Пистале"</v>
          </cell>
          <cell r="B339" t="str">
            <v>заданная</v>
          </cell>
          <cell r="C339" t="str">
            <v>2016-2022 гг.</v>
          </cell>
          <cell r="D339" t="str">
            <v>не предусмотрен</v>
          </cell>
          <cell r="E339" t="str">
            <v>Всего</v>
          </cell>
          <cell r="F339">
            <v>120</v>
          </cell>
          <cell r="G339">
            <v>120</v>
          </cell>
          <cell r="H339">
            <v>0</v>
          </cell>
          <cell r="I339">
            <v>5</v>
          </cell>
          <cell r="J339">
            <v>9.5136806369478251</v>
          </cell>
          <cell r="K339">
            <v>15.44</v>
          </cell>
          <cell r="L339">
            <v>13</v>
          </cell>
          <cell r="M339">
            <v>12</v>
          </cell>
          <cell r="O339" t="str">
            <v>Требуется разработка ПТЭО проекта</v>
          </cell>
          <cell r="P339" t="str">
            <v>Протоколы НГМК №4-01/732 и 4-01/731 от 23.01.2014г.</v>
          </cell>
        </row>
        <row r="340">
          <cell r="E340" t="str">
            <v>собственные средства</v>
          </cell>
          <cell r="F340">
            <v>120</v>
          </cell>
          <cell r="G340">
            <v>120</v>
          </cell>
          <cell r="I340">
            <v>5</v>
          </cell>
          <cell r="J340">
            <v>9.5136806369478251</v>
          </cell>
          <cell r="K340">
            <v>15.44</v>
          </cell>
          <cell r="L340">
            <v>13</v>
          </cell>
          <cell r="M340">
            <v>12</v>
          </cell>
        </row>
        <row r="341">
          <cell r="A341" t="str">
            <v>Отработка нижних горизонтов горнордного комплекса на базе месторождений Зармитанской золотордной зоны (до гор. 300 м)</v>
          </cell>
          <cell r="B341" t="str">
            <v>заданная</v>
          </cell>
          <cell r="C341" t="str">
            <v>2016-2022 гг.</v>
          </cell>
          <cell r="D341" t="str">
            <v>не предусмотрен</v>
          </cell>
          <cell r="E341" t="str">
            <v>Всего</v>
          </cell>
          <cell r="F341">
            <v>221.52960433253847</v>
          </cell>
          <cell r="G341">
            <v>221.52960433253847</v>
          </cell>
          <cell r="H341">
            <v>0</v>
          </cell>
          <cell r="I341">
            <v>15.928933435719195</v>
          </cell>
          <cell r="J341">
            <v>41.010829729620497</v>
          </cell>
          <cell r="K341">
            <v>24.02</v>
          </cell>
          <cell r="L341">
            <v>16.600000000000001</v>
          </cell>
          <cell r="M341">
            <v>40.78</v>
          </cell>
          <cell r="O341" t="str">
            <v>Требуется разработка ПТЭО проекта</v>
          </cell>
          <cell r="P341" t="str">
            <v>Протокол КМ РУз от 02.05.2013г</v>
          </cell>
        </row>
        <row r="342">
          <cell r="E342" t="str">
            <v>собственные средства</v>
          </cell>
          <cell r="F342">
            <v>221.52960433253847</v>
          </cell>
          <cell r="G342">
            <v>221.52960433253847</v>
          </cell>
          <cell r="I342">
            <v>15.928933435719195</v>
          </cell>
          <cell r="J342">
            <v>41.010829729620497</v>
          </cell>
          <cell r="K342">
            <v>24.02</v>
          </cell>
          <cell r="L342">
            <v>16.600000000000001</v>
          </cell>
          <cell r="M342">
            <v>40.78</v>
          </cell>
        </row>
        <row r="343">
          <cell r="A343" t="str">
            <v>Строительство кирпичного завода мощностью 10 млн.шт.в год</v>
          </cell>
          <cell r="B343" t="str">
            <v>10 млн.шт.в год</v>
          </cell>
          <cell r="C343" t="str">
            <v>2016 г.</v>
          </cell>
          <cell r="D343" t="str">
            <v>не предусмотрен</v>
          </cell>
          <cell r="E343" t="str">
            <v>Всего</v>
          </cell>
          <cell r="F343">
            <v>0.72747847876166993</v>
          </cell>
          <cell r="G343">
            <v>0.72747847876166993</v>
          </cell>
          <cell r="H343">
            <v>0</v>
          </cell>
          <cell r="I343">
            <v>0.72747847876166993</v>
          </cell>
          <cell r="O343" t="str">
            <v>Требуется разработка рабочего проекта</v>
          </cell>
          <cell r="P343" t="str">
            <v>ПП-2137 от 03.03.2014г.</v>
          </cell>
        </row>
        <row r="344">
          <cell r="E344" t="str">
            <v>собственные средства</v>
          </cell>
          <cell r="F344">
            <v>0.72747847876166993</v>
          </cell>
          <cell r="G344">
            <v>0.72747847876166993</v>
          </cell>
          <cell r="I344">
            <v>0.72747847876166993</v>
          </cell>
        </row>
        <row r="345">
          <cell r="A345" t="str">
            <v>Техническое и технологическое перевооружение добычных и перерабатывающих мощностей</v>
          </cell>
          <cell r="B345" t="str">
            <v>заданная</v>
          </cell>
          <cell r="C345" t="str">
            <v>2013-2021 гг.</v>
          </cell>
          <cell r="D345" t="str">
            <v>не предусмотрен</v>
          </cell>
          <cell r="E345" t="str">
            <v>Всего</v>
          </cell>
          <cell r="F345">
            <v>32.4</v>
          </cell>
          <cell r="G345">
            <v>11.37</v>
          </cell>
          <cell r="H345">
            <v>2.63</v>
          </cell>
          <cell r="I345">
            <v>5.5</v>
          </cell>
          <cell r="J345">
            <v>2.42</v>
          </cell>
          <cell r="K345">
            <v>0.2</v>
          </cell>
          <cell r="L345">
            <v>0.2</v>
          </cell>
          <cell r="M345">
            <v>0.42</v>
          </cell>
          <cell r="O345" t="str">
            <v>Требуется разработка рабочего проекта</v>
          </cell>
          <cell r="P345" t="str">
            <v>Межвед №74 от 03.01.2013 года</v>
          </cell>
        </row>
        <row r="346">
          <cell r="E346" t="str">
            <v>собственные средства</v>
          </cell>
          <cell r="F346">
            <v>32.4</v>
          </cell>
          <cell r="G346">
            <v>11.37</v>
          </cell>
          <cell r="H346">
            <v>2.63</v>
          </cell>
          <cell r="I346">
            <v>5.5</v>
          </cell>
          <cell r="J346">
            <v>2.42</v>
          </cell>
          <cell r="K346">
            <v>0.2</v>
          </cell>
          <cell r="L346">
            <v>0.2</v>
          </cell>
          <cell r="M346">
            <v>0.42</v>
          </cell>
        </row>
        <row r="347">
          <cell r="A347" t="str">
            <v>РУ-5 НГМК. ОПУ ПВ на  месторождении "Аксай-1"</v>
          </cell>
          <cell r="B347" t="str">
            <v>заданная</v>
          </cell>
          <cell r="C347" t="str">
            <v>2015-2016 гг.</v>
          </cell>
          <cell r="D347" t="str">
            <v>не предусмотрен</v>
          </cell>
          <cell r="E347" t="str">
            <v>Всего</v>
          </cell>
          <cell r="F347">
            <v>2.5057592046235295</v>
          </cell>
          <cell r="G347">
            <v>2.5057592046235295</v>
          </cell>
          <cell r="H347">
            <v>1.2528796023117648</v>
          </cell>
          <cell r="I347">
            <v>1.2528796023117648</v>
          </cell>
          <cell r="O347" t="str">
            <v>ТЭО проекта на стадии разработки</v>
          </cell>
          <cell r="P347" t="str">
            <v>Протокол НГМК №2-02/920 от 21.01.2011г.</v>
          </cell>
        </row>
        <row r="348">
          <cell r="E348" t="str">
            <v>собственные средства</v>
          </cell>
          <cell r="F348">
            <v>2.5057592046235295</v>
          </cell>
          <cell r="G348">
            <v>2.5057592046235295</v>
          </cell>
          <cell r="H348">
            <v>1.2528796023117648</v>
          </cell>
          <cell r="I348">
            <v>1.2528796023117648</v>
          </cell>
        </row>
        <row r="349">
          <cell r="A349" t="str">
            <v>Строительство ЛСУ-5 на м/р "Северный Канимех"</v>
          </cell>
          <cell r="B349" t="str">
            <v>заданная</v>
          </cell>
          <cell r="C349" t="str">
            <v>2015-2016 гг.</v>
          </cell>
          <cell r="D349" t="str">
            <v>не предусмотрен</v>
          </cell>
          <cell r="E349" t="str">
            <v>Всего</v>
          </cell>
          <cell r="F349">
            <v>3.4353150385967748</v>
          </cell>
          <cell r="G349">
            <v>3.4353150385967748</v>
          </cell>
          <cell r="H349">
            <v>1.7176575192983874</v>
          </cell>
          <cell r="I349">
            <v>1.7176575192983874</v>
          </cell>
          <cell r="O349" t="str">
            <v>Требуется разработка рабочего проекта</v>
          </cell>
          <cell r="P349" t="str">
            <v>Протокол НГМК №6-01/8 от 29.01.2014г.</v>
          </cell>
        </row>
        <row r="350">
          <cell r="E350" t="str">
            <v>собственные средства</v>
          </cell>
          <cell r="F350">
            <v>3.4353150385967748</v>
          </cell>
          <cell r="G350">
            <v>3.4353150385967748</v>
          </cell>
          <cell r="H350">
            <v>1.7176575192983874</v>
          </cell>
          <cell r="I350">
            <v>1.7176575192983874</v>
          </cell>
        </row>
        <row r="351">
          <cell r="A351" t="str">
            <v>Строительство добычного рудника на базе месторождений Аристантауского рудного поля</v>
          </cell>
          <cell r="B351" t="str">
            <v>заданная</v>
          </cell>
          <cell r="C351" t="str">
            <v>2015-2017 гг.</v>
          </cell>
          <cell r="D351" t="str">
            <v>не предусмотрен</v>
          </cell>
          <cell r="E351" t="str">
            <v>Всего</v>
          </cell>
          <cell r="F351">
            <v>22</v>
          </cell>
          <cell r="G351">
            <v>22</v>
          </cell>
          <cell r="H351">
            <v>4.3</v>
          </cell>
          <cell r="I351">
            <v>17.7</v>
          </cell>
          <cell r="O351" t="str">
            <v>Требуется разработка рабочего проекта</v>
          </cell>
          <cell r="P351" t="str">
            <v>Постановления Президента Республики Узбекистан от 17.11.2014 г. №ПП-2264Протокол ГП "Навоийского ГМК" от 23.01.2014 г. №4-01/731</v>
          </cell>
        </row>
        <row r="352">
          <cell r="E352" t="str">
            <v>собственные средства</v>
          </cell>
          <cell r="F352">
            <v>22</v>
          </cell>
          <cell r="G352">
            <v>22</v>
          </cell>
          <cell r="H352">
            <v>4.3</v>
          </cell>
          <cell r="I352">
            <v>17.7</v>
          </cell>
        </row>
        <row r="353">
          <cell r="A353" t="str">
            <v>Вскрытие и отработка горизонта 660м и 600м месторождения "Гужумсай"</v>
          </cell>
          <cell r="B353" t="str">
            <v>заданная</v>
          </cell>
          <cell r="C353" t="str">
            <v>2015-2016 гг.</v>
          </cell>
          <cell r="D353" t="str">
            <v>не предусмотрен</v>
          </cell>
          <cell r="E353" t="str">
            <v>Всего</v>
          </cell>
          <cell r="F353">
            <v>10</v>
          </cell>
          <cell r="G353">
            <v>10</v>
          </cell>
          <cell r="H353">
            <v>5</v>
          </cell>
          <cell r="I353">
            <v>5</v>
          </cell>
          <cell r="O353" t="str">
            <v>Требуется разработка рабочего проекта</v>
          </cell>
          <cell r="P353" t="str">
            <v>Постановления Президента Республики Узбекистан от 17.11.2014 г. №ПП-2264Протокол ГП "Навоийского ГМК" от 12.01.2014 г. №27-02/5122</v>
          </cell>
        </row>
        <row r="354">
          <cell r="E354" t="str">
            <v>собственные средства</v>
          </cell>
          <cell r="F354">
            <v>10</v>
          </cell>
          <cell r="G354">
            <v>10</v>
          </cell>
          <cell r="H354">
            <v>5</v>
          </cell>
          <cell r="I354">
            <v>5</v>
          </cell>
        </row>
        <row r="355">
          <cell r="A355" t="str">
            <v>Добыча сульфидных руд на руднике Маржанбулак и строительство нового хвостохранилища МЗИУ</v>
          </cell>
          <cell r="B355" t="str">
            <v>заданная</v>
          </cell>
          <cell r="C355" t="str">
            <v>2015-2020 гг.</v>
          </cell>
          <cell r="D355" t="str">
            <v>не предусмотрен</v>
          </cell>
          <cell r="E355" t="str">
            <v>Всего</v>
          </cell>
          <cell r="F355">
            <v>30</v>
          </cell>
          <cell r="G355">
            <v>29.8</v>
          </cell>
          <cell r="H355">
            <v>1</v>
          </cell>
          <cell r="I355">
            <v>5.76</v>
          </cell>
          <cell r="J355">
            <v>5.76</v>
          </cell>
          <cell r="K355">
            <v>5.76</v>
          </cell>
          <cell r="L355">
            <v>5.76</v>
          </cell>
          <cell r="M355">
            <v>5.76</v>
          </cell>
          <cell r="O355" t="str">
            <v>Требуется разработка рабочего проекта</v>
          </cell>
          <cell r="P355" t="str">
            <v>Постановления Президента Республики Узбекистан от 17.11.2014 г. №ПП-2264Протокол ГП "Навоийского ГМК" от 23.01.2014 г. №4-01/731</v>
          </cell>
        </row>
        <row r="356">
          <cell r="E356" t="str">
            <v>собственные средства</v>
          </cell>
          <cell r="F356">
            <v>30</v>
          </cell>
          <cell r="G356">
            <v>29.8</v>
          </cell>
          <cell r="H356">
            <v>1</v>
          </cell>
          <cell r="I356">
            <v>5.76</v>
          </cell>
          <cell r="J356">
            <v>5.76</v>
          </cell>
          <cell r="K356">
            <v>5.76</v>
          </cell>
          <cell r="L356">
            <v>5.76</v>
          </cell>
          <cell r="M356">
            <v>5.76</v>
          </cell>
        </row>
        <row r="357">
          <cell r="A357" t="str">
            <v>Строительство добычного участка на месторождении "Аульбек"</v>
          </cell>
          <cell r="B357" t="str">
            <v>заданная</v>
          </cell>
          <cell r="C357" t="str">
            <v>2015-2016 гг.</v>
          </cell>
          <cell r="D357" t="str">
            <v>не предусмотрен</v>
          </cell>
          <cell r="E357" t="str">
            <v>Всего</v>
          </cell>
          <cell r="F357">
            <v>19.989999999999998</v>
          </cell>
          <cell r="G357">
            <v>7.67</v>
          </cell>
          <cell r="H357">
            <v>2.4</v>
          </cell>
          <cell r="I357">
            <v>5.27</v>
          </cell>
          <cell r="O357" t="str">
            <v>Требуется разработка рабочего проекта</v>
          </cell>
          <cell r="P357" t="str">
            <v>Постановление Президента Республики Узбекистан от 04.10.2011 г. №ПП-1623,от 17.11.2014 г. №ПП-2264</v>
          </cell>
        </row>
        <row r="358">
          <cell r="E358" t="str">
            <v>собственные средства</v>
          </cell>
          <cell r="F358">
            <v>19.989999999999998</v>
          </cell>
          <cell r="G358">
            <v>7.67</v>
          </cell>
          <cell r="H358">
            <v>2.4</v>
          </cell>
          <cell r="I358">
            <v>5.27</v>
          </cell>
        </row>
        <row r="359">
          <cell r="A359" t="str">
            <v>модернизация и реконструкция</v>
          </cell>
          <cell r="F359">
            <v>1067.8424777108676</v>
          </cell>
          <cell r="G359">
            <v>903.70789839550559</v>
          </cell>
          <cell r="H359">
            <v>122.39893101079093</v>
          </cell>
          <cell r="I359">
            <v>107.04802812916783</v>
          </cell>
          <cell r="J359">
            <v>106.22409570383543</v>
          </cell>
          <cell r="K359">
            <v>82.56</v>
          </cell>
          <cell r="L359">
            <v>122.21</v>
          </cell>
          <cell r="M359">
            <v>103.85</v>
          </cell>
        </row>
        <row r="360">
          <cell r="A360" t="str">
            <v>Расширение и реконструкция хвостового хозяйства ГМЗ-2 (I этап)</v>
          </cell>
          <cell r="B360" t="str">
            <v>заданная</v>
          </cell>
          <cell r="C360" t="str">
            <v>2011-2015 гг.</v>
          </cell>
          <cell r="D360" t="str">
            <v>не предусмотрен</v>
          </cell>
          <cell r="E360" t="str">
            <v>Всего</v>
          </cell>
          <cell r="F360">
            <v>48.13</v>
          </cell>
          <cell r="G360">
            <v>6.64</v>
          </cell>
          <cell r="H360">
            <v>6.64</v>
          </cell>
          <cell r="O360" t="str">
            <v xml:space="preserve">Имеется утвержденное ТЭО проекта </v>
          </cell>
          <cell r="P360" t="str">
            <v>Постановление Президента Республики Узбекистан от 15.12.2010 г. №ПП-1442,от 17.11.2014 г. №ПП-2264Закл. №291-Э от 17.05.11г. Упр.эксперт. Градостроит.при Госархитектстрое Руз</v>
          </cell>
        </row>
        <row r="361">
          <cell r="E361" t="str">
            <v>собственные средства</v>
          </cell>
          <cell r="F361">
            <v>48.13</v>
          </cell>
          <cell r="G361">
            <v>6.64</v>
          </cell>
          <cell r="H361">
            <v>6.64</v>
          </cell>
        </row>
        <row r="362">
          <cell r="A362" t="str">
            <v>Реконструкция и расширение отделений флотации и сорбции ГМЗ-3</v>
          </cell>
          <cell r="B362" t="str">
            <v>заданная</v>
          </cell>
          <cell r="C362" t="str">
            <v>2011-2015 гг.</v>
          </cell>
          <cell r="E362" t="str">
            <v>Всего</v>
          </cell>
          <cell r="F362">
            <v>33.392000000000003</v>
          </cell>
          <cell r="G362">
            <v>1.5</v>
          </cell>
          <cell r="H362">
            <v>1.5</v>
          </cell>
          <cell r="P362" t="str">
            <v>Постановление Президента Республики Узбекистан от 15.12.2010 г. №ПП-1442</v>
          </cell>
        </row>
        <row r="363">
          <cell r="E363" t="str">
            <v>собственные средства</v>
          </cell>
          <cell r="F363">
            <v>33.392000000000003</v>
          </cell>
          <cell r="G363">
            <v>1.5</v>
          </cell>
          <cell r="H363">
            <v>1.5</v>
          </cell>
        </row>
        <row r="364">
          <cell r="A364" t="str">
            <v>Техническое и технологическое перевооружение объектов основного производства (II-этап)</v>
          </cell>
          <cell r="B364" t="str">
            <v>заданная</v>
          </cell>
          <cell r="C364" t="str">
            <v>2013-2015 гг.</v>
          </cell>
          <cell r="D364" t="str">
            <v>не предусмотрен</v>
          </cell>
          <cell r="E364" t="str">
            <v>Всего</v>
          </cell>
          <cell r="F364">
            <v>57.74</v>
          </cell>
          <cell r="G364">
            <v>5</v>
          </cell>
          <cell r="H364">
            <v>5</v>
          </cell>
          <cell r="I364">
            <v>0</v>
          </cell>
          <cell r="J364">
            <v>0</v>
          </cell>
          <cell r="O364" t="str">
            <v>Требуется разработка рабочего проекта</v>
          </cell>
          <cell r="P364" t="str">
            <v>Постановления Президента Республики Узбекистан от 17.11.2014 г. №ПП-2264Протокол №21-А от14.05.2014 г.Письмо НГМК от 19.04.2013 г. №8-12/4243</v>
          </cell>
        </row>
        <row r="365">
          <cell r="E365" t="str">
            <v>собственные средства</v>
          </cell>
          <cell r="F365">
            <v>57.74</v>
          </cell>
          <cell r="G365">
            <v>5</v>
          </cell>
          <cell r="H365">
            <v>5</v>
          </cell>
        </row>
        <row r="366">
          <cell r="A366" t="str">
            <v>Обновление (замена) морально и физически устаревшего оборудования. IV этап</v>
          </cell>
          <cell r="B366" t="str">
            <v>заданная</v>
          </cell>
          <cell r="C366" t="str">
            <v>2015-2017гг.</v>
          </cell>
          <cell r="D366" t="str">
            <v>не предусмотрен</v>
          </cell>
          <cell r="E366" t="str">
            <v>Всего</v>
          </cell>
          <cell r="F366">
            <v>36.369999999999997</v>
          </cell>
          <cell r="G366">
            <v>36.369999999999997</v>
          </cell>
          <cell r="H366">
            <v>6.06</v>
          </cell>
          <cell r="I366">
            <v>19.829999999999998</v>
          </cell>
          <cell r="J366">
            <v>10.48</v>
          </cell>
          <cell r="O366" t="str">
            <v>Требуется разработка рабочего проекта</v>
          </cell>
          <cell r="P366" t="str">
            <v>Постановление Кабинета Министров от 19.04.2012 г. №115</v>
          </cell>
        </row>
        <row r="367">
          <cell r="E367" t="str">
            <v>собственные средства</v>
          </cell>
          <cell r="F367">
            <v>36.369999999999997</v>
          </cell>
          <cell r="G367">
            <v>36.369999999999997</v>
          </cell>
          <cell r="H367">
            <v>6.06</v>
          </cell>
          <cell r="I367">
            <v>19.829999999999998</v>
          </cell>
          <cell r="J367">
            <v>10.48</v>
          </cell>
        </row>
        <row r="368">
          <cell r="A368" t="str">
            <v>Модернизация и техническое перевооружение объектов вспомогательных производств</v>
          </cell>
          <cell r="B368" t="str">
            <v>заданная</v>
          </cell>
          <cell r="C368" t="str">
            <v>2014-2021 гг.</v>
          </cell>
          <cell r="D368" t="str">
            <v>не предусмотрен</v>
          </cell>
          <cell r="E368" t="str">
            <v>Всего</v>
          </cell>
          <cell r="F368">
            <v>190.3</v>
          </cell>
          <cell r="G368">
            <v>185.8</v>
          </cell>
          <cell r="H368">
            <v>10.55</v>
          </cell>
          <cell r="I368">
            <v>19.328456533160892</v>
          </cell>
          <cell r="J368">
            <v>17.119993533524632</v>
          </cell>
          <cell r="K368">
            <v>5.7899999999999991</v>
          </cell>
          <cell r="L368">
            <v>25.87</v>
          </cell>
          <cell r="M368">
            <v>5.0999999999999996</v>
          </cell>
          <cell r="O368" t="str">
            <v>Требуется разработка рабочего проекта</v>
          </cell>
          <cell r="P368" t="str">
            <v>№ПП-2069 от 18.11.2013г.от 17.11.2014 г. №ПП-2264Протокол Кабинета Министров от 31.01.2013 г. №02-02/1-190</v>
          </cell>
        </row>
        <row r="369">
          <cell r="E369" t="str">
            <v>собственные средства</v>
          </cell>
          <cell r="F369">
            <v>190.3</v>
          </cell>
          <cell r="G369">
            <v>185.8</v>
          </cell>
          <cell r="H369">
            <v>10.55</v>
          </cell>
          <cell r="I369">
            <v>19.328456533160892</v>
          </cell>
          <cell r="J369">
            <v>17.119993533524632</v>
          </cell>
          <cell r="K369">
            <v>5.7899999999999991</v>
          </cell>
          <cell r="L369">
            <v>25.87</v>
          </cell>
          <cell r="M369">
            <v>5.0999999999999996</v>
          </cell>
        </row>
        <row r="370">
          <cell r="A370" t="str">
            <v>Техническое и технологическое перевооружение добывающих и перерабатывающих мощностей</v>
          </cell>
          <cell r="B370" t="str">
            <v>заданная</v>
          </cell>
          <cell r="C370" t="str">
            <v>2014-2016 гг.</v>
          </cell>
          <cell r="D370" t="str">
            <v>не предусмотрен</v>
          </cell>
          <cell r="E370" t="str">
            <v>Всего</v>
          </cell>
          <cell r="F370">
            <v>32.4</v>
          </cell>
          <cell r="G370">
            <v>19.2</v>
          </cell>
          <cell r="H370">
            <v>12.77</v>
          </cell>
          <cell r="I370">
            <v>3.4</v>
          </cell>
          <cell r="J370">
            <v>3.03</v>
          </cell>
          <cell r="O370" t="str">
            <v>Требуется разработка рабочего проекта</v>
          </cell>
          <cell r="P370" t="str">
            <v>Протокол Кабинета Министров от 31.01.2013 г. №02-02/1-190ПП №1442 от 15.12.10гот 17.11.2014 г. №ПП-2264</v>
          </cell>
        </row>
        <row r="371">
          <cell r="E371" t="str">
            <v>собственные средства</v>
          </cell>
          <cell r="F371">
            <v>32.4</v>
          </cell>
          <cell r="G371">
            <v>19.2</v>
          </cell>
          <cell r="H371">
            <v>12.77</v>
          </cell>
          <cell r="I371">
            <v>3.4</v>
          </cell>
          <cell r="J371">
            <v>3.03</v>
          </cell>
        </row>
        <row r="372">
          <cell r="A372" t="str">
            <v>Повышение энергоэффективности сернокислотного производства за счет выработки электрической энергии с использованием вторичных энергоресурсов</v>
          </cell>
          <cell r="B372" t="str">
            <v>заданная</v>
          </cell>
          <cell r="C372" t="str">
            <v>2013-2015 гг.</v>
          </cell>
          <cell r="D372" t="str">
            <v>не предусмотрен</v>
          </cell>
          <cell r="E372" t="str">
            <v>Всего</v>
          </cell>
          <cell r="F372">
            <v>8.1999999999999993</v>
          </cell>
          <cell r="G372">
            <v>5.4</v>
          </cell>
          <cell r="H372">
            <v>5.4</v>
          </cell>
          <cell r="O372" t="str">
            <v>ТЭО проекта на стадии разработки</v>
          </cell>
          <cell r="P372" t="str">
            <v xml:space="preserve">Протокол Кабинета Министров от 31.01.2013 г. №02-02/1-190ПП-1855 от 21.11.2012г.;№ПП-2069 от 18.11.2013г.от 17.11.2014 г. №ПП-2264                        </v>
          </cell>
        </row>
        <row r="373">
          <cell r="E373" t="str">
            <v>собственные средства</v>
          </cell>
          <cell r="F373">
            <v>8.1999999999999993</v>
          </cell>
          <cell r="G373">
            <v>5.4</v>
          </cell>
          <cell r="H373">
            <v>5.4</v>
          </cell>
        </row>
        <row r="374">
          <cell r="A374" t="str">
            <v>Отработка карьера «Мурунтау» (V очередь)</v>
          </cell>
          <cell r="B374" t="str">
            <v>заданная</v>
          </cell>
          <cell r="C374" t="str">
            <v>2015-2025 гг.</v>
          </cell>
          <cell r="D374" t="str">
            <v>не требуется</v>
          </cell>
          <cell r="E374" t="str">
            <v>Всего</v>
          </cell>
          <cell r="F374">
            <v>230</v>
          </cell>
          <cell r="G374">
            <v>230</v>
          </cell>
          <cell r="H374">
            <v>4.68</v>
          </cell>
          <cell r="I374">
            <v>7.3087560118013162</v>
          </cell>
          <cell r="J374">
            <v>16.16744129652831</v>
          </cell>
          <cell r="K374">
            <v>20</v>
          </cell>
          <cell r="L374">
            <v>36.549999999999997</v>
          </cell>
          <cell r="M374">
            <v>37.74</v>
          </cell>
          <cell r="O374" t="str">
            <v>Требуется разработка ТЭО проекта</v>
          </cell>
          <cell r="P374" t="str">
            <v>Постановление Президента Республики Узбекистан от 15.12.2010 г. №ПП-1442,от 17.11.2014 г. №ПП-2264</v>
          </cell>
        </row>
        <row r="375">
          <cell r="E375" t="str">
            <v>собственные средства</v>
          </cell>
          <cell r="F375">
            <v>230</v>
          </cell>
          <cell r="G375">
            <v>230</v>
          </cell>
          <cell r="H375">
            <v>4.68</v>
          </cell>
          <cell r="I375">
            <v>7.3087560118013162</v>
          </cell>
          <cell r="J375">
            <v>16.16744129652831</v>
          </cell>
          <cell r="K375">
            <v>20</v>
          </cell>
          <cell r="L375">
            <v>36.549999999999997</v>
          </cell>
          <cell r="M375">
            <v>37.74</v>
          </cell>
        </row>
        <row r="376">
          <cell r="A376" t="str">
            <v xml:space="preserve">Расширение и реконструкция хвостового хозяйства  с намывом ограджающих дамб хвостохранилища №2 ГМЗ-2 ( II этап) </v>
          </cell>
          <cell r="B376" t="str">
            <v>заданная</v>
          </cell>
          <cell r="C376" t="str">
            <v>2015-2022 гг.</v>
          </cell>
          <cell r="D376" t="str">
            <v>не предусмотрен</v>
          </cell>
          <cell r="E376" t="str">
            <v>Всего</v>
          </cell>
          <cell r="F376">
            <v>160</v>
          </cell>
          <cell r="G376">
            <v>160</v>
          </cell>
          <cell r="H376">
            <v>6.0623206563472491</v>
          </cell>
          <cell r="I376">
            <v>8.0830942084629989</v>
          </cell>
          <cell r="J376">
            <v>8.0830942084629989</v>
          </cell>
          <cell r="K376">
            <v>15</v>
          </cell>
          <cell r="L376">
            <v>40</v>
          </cell>
          <cell r="M376">
            <v>43.55</v>
          </cell>
          <cell r="O376" t="str">
            <v>Требуется разработка ТЭО проекта</v>
          </cell>
          <cell r="P376" t="str">
            <v>ПП №1442 от 15.12.10г</v>
          </cell>
        </row>
        <row r="377">
          <cell r="E377" t="str">
            <v>собственные средства</v>
          </cell>
          <cell r="F377">
            <v>160</v>
          </cell>
          <cell r="G377">
            <v>160</v>
          </cell>
          <cell r="H377">
            <v>6.0623206563472491</v>
          </cell>
          <cell r="I377">
            <v>8.0830942084629989</v>
          </cell>
          <cell r="J377">
            <v>8.0830942084629989</v>
          </cell>
          <cell r="K377">
            <v>15</v>
          </cell>
          <cell r="L377">
            <v>40</v>
          </cell>
          <cell r="M377">
            <v>43.55</v>
          </cell>
        </row>
        <row r="378">
          <cell r="A378" t="str">
            <v>Расширение, техническое и технологическое перевооружение цеха кучного выщелачивания (II этап)</v>
          </cell>
          <cell r="B378" t="str">
            <v>заданная</v>
          </cell>
          <cell r="C378" t="str">
            <v>2016-2018 гг.</v>
          </cell>
          <cell r="D378" t="str">
            <v>не предусмотрен</v>
          </cell>
          <cell r="E378" t="str">
            <v>Всего</v>
          </cell>
          <cell r="F378">
            <v>27.3</v>
          </cell>
          <cell r="G378">
            <v>27.3</v>
          </cell>
          <cell r="H378">
            <v>0</v>
          </cell>
          <cell r="I378">
            <v>4</v>
          </cell>
          <cell r="J378">
            <v>8</v>
          </cell>
          <cell r="K378">
            <v>15.3</v>
          </cell>
          <cell r="O378" t="str">
            <v>Требуется разработка ТЭО проекта</v>
          </cell>
          <cell r="P378" t="str">
            <v>ПП №1442 от 15.12.10г</v>
          </cell>
        </row>
        <row r="379">
          <cell r="E379" t="str">
            <v>собственные средства</v>
          </cell>
          <cell r="F379">
            <v>27.3</v>
          </cell>
          <cell r="G379">
            <v>27.3</v>
          </cell>
          <cell r="I379">
            <v>4</v>
          </cell>
          <cell r="J379">
            <v>8</v>
          </cell>
          <cell r="K379">
            <v>15.3</v>
          </cell>
        </row>
        <row r="380">
          <cell r="A380" t="str">
            <v>Реконструкция ГМЗ-2 под переработку "хвостов" кучного выщелачивания</v>
          </cell>
          <cell r="B380" t="str">
            <v>заданная</v>
          </cell>
          <cell r="C380" t="str">
            <v>2015-2020 гг.</v>
          </cell>
          <cell r="D380" t="str">
            <v>не требуется</v>
          </cell>
          <cell r="E380" t="str">
            <v>Всего</v>
          </cell>
          <cell r="F380">
            <v>30</v>
          </cell>
          <cell r="G380">
            <v>30</v>
          </cell>
          <cell r="H380">
            <v>5.3</v>
          </cell>
          <cell r="I380">
            <v>6.97</v>
          </cell>
          <cell r="J380">
            <v>10.61</v>
          </cell>
          <cell r="K380">
            <v>2.5</v>
          </cell>
          <cell r="L380">
            <v>2.2999999999999998</v>
          </cell>
          <cell r="M380">
            <v>2.3199999999999998</v>
          </cell>
          <cell r="O380" t="str">
            <v>Требуется разработка ТЭО проекта</v>
          </cell>
          <cell r="P380" t="str">
            <v>ПП №1442 от 15.12.10г</v>
          </cell>
        </row>
        <row r="381">
          <cell r="E381" t="str">
            <v>собственные средства</v>
          </cell>
          <cell r="F381">
            <v>30</v>
          </cell>
          <cell r="G381">
            <v>30</v>
          </cell>
          <cell r="H381">
            <v>5.3</v>
          </cell>
          <cell r="I381">
            <v>6.97</v>
          </cell>
          <cell r="J381">
            <v>10.61</v>
          </cell>
          <cell r="K381">
            <v>2.5</v>
          </cell>
          <cell r="L381">
            <v>2.2999999999999998</v>
          </cell>
          <cell r="M381">
            <v>2.3199999999999998</v>
          </cell>
        </row>
        <row r="382">
          <cell r="A382" t="str">
            <v>Техническое перевооружение железнодорожного транспорта НГМК</v>
          </cell>
          <cell r="B382" t="str">
            <v>заданная</v>
          </cell>
          <cell r="C382" t="str">
            <v>2015-2017 гг.</v>
          </cell>
          <cell r="D382" t="str">
            <v>не предусмотрен</v>
          </cell>
          <cell r="E382" t="str">
            <v>Всего</v>
          </cell>
          <cell r="F382">
            <v>11.367093723477346</v>
          </cell>
          <cell r="G382">
            <v>11.367093723477346</v>
          </cell>
          <cell r="H382">
            <v>7.7733500383946961</v>
          </cell>
          <cell r="I382">
            <v>1.7968718425413246</v>
          </cell>
          <cell r="J382">
            <v>1.7968718425413246</v>
          </cell>
          <cell r="K382">
            <v>0</v>
          </cell>
          <cell r="L382">
            <v>0</v>
          </cell>
          <cell r="M382">
            <v>0</v>
          </cell>
          <cell r="O382" t="str">
            <v>Требуется разработка рабочего проекта</v>
          </cell>
          <cell r="P382" t="str">
            <v>ПП №1446 от 21.12.2010г.</v>
          </cell>
        </row>
        <row r="383">
          <cell r="E383" t="str">
            <v>собственные средства</v>
          </cell>
          <cell r="F383">
            <v>11.367093723477346</v>
          </cell>
          <cell r="G383">
            <v>11.367093723477346</v>
          </cell>
          <cell r="H383">
            <v>7.7733500383946961</v>
          </cell>
          <cell r="I383">
            <v>1.7968718425413246</v>
          </cell>
          <cell r="J383">
            <v>1.7968718425413246</v>
          </cell>
        </row>
        <row r="384">
          <cell r="A384" t="str">
            <v>Строительство II-этапа 2 очереди хвостохранилища ГМЗ-3</v>
          </cell>
          <cell r="B384" t="str">
            <v>заданная</v>
          </cell>
          <cell r="C384" t="str">
            <v>2012-2015 гг.</v>
          </cell>
          <cell r="D384" t="str">
            <v>не предусмотрен</v>
          </cell>
          <cell r="E384" t="str">
            <v>Всего</v>
          </cell>
          <cell r="F384">
            <v>22.37</v>
          </cell>
          <cell r="G384">
            <v>7.22</v>
          </cell>
          <cell r="H384">
            <v>7.22</v>
          </cell>
          <cell r="O384" t="str">
            <v>Имеется разработанный рабочий проект</v>
          </cell>
          <cell r="P384" t="str">
            <v>Постановления Президента Республики Узбекистан от 17.11.2014 г. №ПП-2264Закл. №108-экс от 30.07.12г. Госэксперт. Навоийской обл.</v>
          </cell>
        </row>
        <row r="385">
          <cell r="E385" t="str">
            <v>собственные средства</v>
          </cell>
          <cell r="F385">
            <v>22.37</v>
          </cell>
          <cell r="G385">
            <v>7.22</v>
          </cell>
          <cell r="H385">
            <v>7.22</v>
          </cell>
        </row>
        <row r="386">
          <cell r="A386" t="str">
            <v>Строительство постаянного расходного склада ВМ и установка для хранения и загрузки компонентов ЭВВ в СЗМ и МЗ-4 на площадке рудника "Даугызтау"</v>
          </cell>
          <cell r="B386" t="str">
            <v>заданная</v>
          </cell>
          <cell r="C386" t="str">
            <v>2015-2016 гг.</v>
          </cell>
          <cell r="D386" t="str">
            <v>не предусмотрен</v>
          </cell>
          <cell r="E386" t="str">
            <v>Всего</v>
          </cell>
          <cell r="F386">
            <v>0.98209594632825437</v>
          </cell>
          <cell r="G386">
            <v>0.98209594632825437</v>
          </cell>
          <cell r="H386">
            <v>0.39203006911045546</v>
          </cell>
          <cell r="I386">
            <v>0.59006587721779891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 t="str">
            <v>ТЭО проекта на стадии разработки</v>
          </cell>
          <cell r="P386" t="str">
            <v>Протокол №2-01/832 от 19.01.11г.</v>
          </cell>
        </row>
        <row r="387">
          <cell r="E387" t="str">
            <v>собственные средства</v>
          </cell>
          <cell r="F387">
            <v>0.98209594632825437</v>
          </cell>
          <cell r="G387">
            <v>0.98209594632825437</v>
          </cell>
          <cell r="H387">
            <v>0.39203006911045546</v>
          </cell>
          <cell r="I387">
            <v>0.59006587721779891</v>
          </cell>
        </row>
        <row r="388">
          <cell r="A388" t="str">
            <v>Строительство постоянного расходного склада ВМ вместимостью 240тн на м/р Кокпатас</v>
          </cell>
          <cell r="B388" t="str">
            <v>заданная</v>
          </cell>
          <cell r="C388" t="str">
            <v>2016-2017 гг.</v>
          </cell>
          <cell r="D388" t="str">
            <v>не предусмотрен</v>
          </cell>
          <cell r="E388" t="str">
            <v>Всего</v>
          </cell>
          <cell r="F388">
            <v>0.72747847876166993</v>
          </cell>
          <cell r="G388">
            <v>0.72747847876166993</v>
          </cell>
          <cell r="H388">
            <v>0</v>
          </cell>
          <cell r="I388">
            <v>0.27078365598351045</v>
          </cell>
          <cell r="J388">
            <v>0.45669482277815943</v>
          </cell>
          <cell r="K388">
            <v>0</v>
          </cell>
          <cell r="L388">
            <v>0</v>
          </cell>
          <cell r="M388">
            <v>0</v>
          </cell>
          <cell r="O388" t="str">
            <v>Имеется разработанный рабочий проект</v>
          </cell>
          <cell r="P388" t="str">
            <v xml:space="preserve">Закл. №74-экс от 30.07.13г. Госэксперт. Навоийской обл. </v>
          </cell>
        </row>
        <row r="389">
          <cell r="E389" t="str">
            <v>собственные средства</v>
          </cell>
          <cell r="F389">
            <v>0.72747847876166993</v>
          </cell>
          <cell r="G389">
            <v>0.72747847876166993</v>
          </cell>
          <cell r="I389">
            <v>0.27078365598351045</v>
          </cell>
          <cell r="J389">
            <v>0.45669482277815943</v>
          </cell>
        </row>
        <row r="390">
          <cell r="A390" t="str">
            <v>Северное РУ НГМК. Реконструкция и строительство резервного (аварийного) электроснабжения объектов особой категории ГМЗ-3</v>
          </cell>
          <cell r="B390" t="str">
            <v>заданная</v>
          </cell>
          <cell r="C390" t="str">
            <v>2015-2016 гг.</v>
          </cell>
          <cell r="D390" t="str">
            <v>не предусмотрен</v>
          </cell>
          <cell r="E390" t="str">
            <v>Всего</v>
          </cell>
          <cell r="F390">
            <v>14.18</v>
          </cell>
          <cell r="G390">
            <v>14.18</v>
          </cell>
          <cell r="H390">
            <v>8.83</v>
          </cell>
          <cell r="I390">
            <v>5.35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 t="str">
            <v>Имеется разработанный рабочий проект</v>
          </cell>
          <cell r="P390" t="str">
            <v>Постановления Президента Республики Узбекистан от 17.11.2014 г. №ПП-2264Закл. №122-экс от 02.12.2013г.  Госэксперт.                           Навоийской.обл.</v>
          </cell>
        </row>
        <row r="391">
          <cell r="E391" t="str">
            <v>собственные средства</v>
          </cell>
          <cell r="F391">
            <v>14.18</v>
          </cell>
          <cell r="G391">
            <v>14.18</v>
          </cell>
          <cell r="H391">
            <v>8.83</v>
          </cell>
          <cell r="I391">
            <v>5.35</v>
          </cell>
        </row>
        <row r="392">
          <cell r="A392" t="str">
            <v>ЦРУ НГМК. ОЭС ВВС. Реконструкция системы технического водоснабжения Зарафшан-Бессопан. 2-ой этап</v>
          </cell>
          <cell r="B392" t="str">
            <v>заданная</v>
          </cell>
          <cell r="C392" t="str">
            <v>2013-2015 гг.</v>
          </cell>
          <cell r="D392" t="str">
            <v>не предусмотрен</v>
          </cell>
          <cell r="E392" t="str">
            <v>Всего</v>
          </cell>
          <cell r="F392">
            <v>4.191084347088065</v>
          </cell>
          <cell r="G392">
            <v>2.7066240957038352</v>
          </cell>
          <cell r="H392">
            <v>2.7066240957038352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O392" t="str">
            <v>Имеется разработанный рабочий проект</v>
          </cell>
          <cell r="P392" t="str">
            <v>Закл. №124-Экс от 04.12.2013г. Госэксп. Навоий. обл.</v>
          </cell>
        </row>
        <row r="393">
          <cell r="E393" t="str">
            <v>собственные средства</v>
          </cell>
          <cell r="F393">
            <v>4.191084347088065</v>
          </cell>
          <cell r="G393">
            <v>2.7066240957038352</v>
          </cell>
          <cell r="H393">
            <v>2.7066240957038352</v>
          </cell>
        </row>
        <row r="394">
          <cell r="A394" t="str">
            <v>Техническое перевооружение МЗИУ под переработку сульфидных руд и отработка хвостовой пульпы хвостохранилища</v>
          </cell>
          <cell r="B394" t="str">
            <v>заданная</v>
          </cell>
          <cell r="C394" t="str">
            <v>2016-2019 гг.</v>
          </cell>
          <cell r="D394" t="str">
            <v>не требуется</v>
          </cell>
          <cell r="E394" t="str">
            <v>Всего</v>
          </cell>
          <cell r="F394">
            <v>30</v>
          </cell>
          <cell r="G394">
            <v>30</v>
          </cell>
          <cell r="H394">
            <v>0</v>
          </cell>
          <cell r="I394">
            <v>5.68</v>
          </cell>
          <cell r="J394">
            <v>6.05</v>
          </cell>
          <cell r="K394">
            <v>6.8000000000000007</v>
          </cell>
          <cell r="L394">
            <v>6.91</v>
          </cell>
          <cell r="M394">
            <v>4.5600000000000005</v>
          </cell>
          <cell r="O394" t="str">
            <v>Требуется разработка ТЭО проекта</v>
          </cell>
          <cell r="P394" t="str">
            <v>№ПП-1442 от 15.12.2010г</v>
          </cell>
        </row>
        <row r="395">
          <cell r="E395" t="str">
            <v>собственные средства</v>
          </cell>
          <cell r="F395">
            <v>30</v>
          </cell>
          <cell r="G395">
            <v>30</v>
          </cell>
          <cell r="H395">
            <v>0</v>
          </cell>
          <cell r="I395">
            <v>5.68</v>
          </cell>
          <cell r="J395">
            <v>6.05</v>
          </cell>
          <cell r="K395">
            <v>6.8000000000000007</v>
          </cell>
          <cell r="L395">
            <v>6.91</v>
          </cell>
          <cell r="M395">
            <v>4.5600000000000005</v>
          </cell>
        </row>
        <row r="396">
          <cell r="A396" t="str">
            <v>ГМЗ-1. Реконструкция хвостохра-нилища ГМЗ-1 с одновременной его экологической реабилитацией с использованием хвостов от переработки золотосодержащих руд.  2-я очередь</v>
          </cell>
          <cell r="B396" t="str">
            <v>заданная</v>
          </cell>
          <cell r="C396" t="str">
            <v>2012-2015 гг.</v>
          </cell>
          <cell r="D396" t="str">
            <v>не предусмотрен</v>
          </cell>
          <cell r="E396" t="str">
            <v>Всего</v>
          </cell>
          <cell r="F396">
            <v>1.850139433375096</v>
          </cell>
          <cell r="G396">
            <v>1.0720203693974053</v>
          </cell>
          <cell r="H396">
            <v>1.0720203693974053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 t="str">
            <v>Имеется разработанный рабочий проект</v>
          </cell>
          <cell r="P396" t="str">
            <v>Закл.№75-экс от 28.05.2012г. Госэксперт. Навоий.обл.</v>
          </cell>
        </row>
        <row r="397">
          <cell r="E397" t="str">
            <v>собственные средства</v>
          </cell>
          <cell r="F397">
            <v>1.850139433375096</v>
          </cell>
          <cell r="G397">
            <v>1.0720203693974053</v>
          </cell>
          <cell r="H397">
            <v>1.0720203693974053</v>
          </cell>
        </row>
        <row r="398">
          <cell r="A398" t="str">
            <v>Техническое перевооружение литейного производства ПО НМЗ на 2013 год.</v>
          </cell>
          <cell r="B398" t="str">
            <v>заданная</v>
          </cell>
          <cell r="C398" t="str">
            <v>2015 г.</v>
          </cell>
          <cell r="D398" t="str">
            <v>не предусмотрен</v>
          </cell>
          <cell r="E398" t="str">
            <v>Всего</v>
          </cell>
          <cell r="F398">
            <v>1.5</v>
          </cell>
          <cell r="G398">
            <v>1.5</v>
          </cell>
          <cell r="H398">
            <v>1.5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 t="str">
            <v>Имеется разработанный рабочий проект</v>
          </cell>
          <cell r="P398" t="str">
            <v>Закл.№75-экс от 28.05.2012г. Госэксперт. Навоий.обл.</v>
          </cell>
        </row>
        <row r="399">
          <cell r="E399" t="str">
            <v>собственные средства</v>
          </cell>
          <cell r="F399">
            <v>1.5</v>
          </cell>
          <cell r="G399">
            <v>1.5</v>
          </cell>
          <cell r="H399">
            <v>1.5</v>
          </cell>
        </row>
        <row r="400">
          <cell r="A400" t="str">
            <v>Внедрение комплексной интегрированной системы по компьютеризации финансового учета и отчетности, управления персоналом, оперативной и производственно-технологической деятельности в горно-металлургической сфере</v>
          </cell>
          <cell r="B400" t="str">
            <v>заданная</v>
          </cell>
          <cell r="C400" t="str">
            <v>2015 г.</v>
          </cell>
          <cell r="D400" t="str">
            <v>не предусмотрен</v>
          </cell>
          <cell r="E400" t="str">
            <v>Всего</v>
          </cell>
          <cell r="F400">
            <v>1.5155801640868123</v>
          </cell>
          <cell r="G400">
            <v>1.5155801640868123</v>
          </cell>
          <cell r="H400">
            <v>1.5155801640868123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O400" t="str">
            <v>Требуется разработка ПТЭР проекта</v>
          </cell>
          <cell r="P400" t="str">
            <v>№ ПП-2158 от 03.04.2014г. приказ НГМК №255 от 10.04.2014 г</v>
          </cell>
        </row>
        <row r="401">
          <cell r="E401" t="str">
            <v>собственные средства</v>
          </cell>
          <cell r="F401">
            <v>1.5155801640868123</v>
          </cell>
          <cell r="G401">
            <v>1.5155801640868123</v>
          </cell>
          <cell r="H401">
            <v>1.5155801640868123</v>
          </cell>
        </row>
        <row r="402">
          <cell r="A402" t="str">
            <v>Внедрение информационной системы по контролю за использованием горюче-смазочных материалов на базе системы спутникового мониторинга транспортных средств (ИС "Контроль ГСМ")</v>
          </cell>
          <cell r="B402" t="str">
            <v>заданная</v>
          </cell>
          <cell r="C402" t="str">
            <v>2015 г.</v>
          </cell>
          <cell r="D402" t="str">
            <v>не предусмотрен</v>
          </cell>
          <cell r="E402" t="str">
            <v>Всего</v>
          </cell>
          <cell r="F402">
            <v>0.70727074324051242</v>
          </cell>
          <cell r="G402">
            <v>0.70727074324051242</v>
          </cell>
          <cell r="H402">
            <v>0.70727074324051242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 t="str">
            <v>Требуется разработка рабочей документации</v>
          </cell>
          <cell r="P402" t="str">
            <v>№ ПП-2158 от 03.04.2014г. приказ НГМК №255 от 10.04.2014г</v>
          </cell>
        </row>
        <row r="403">
          <cell r="E403" t="str">
            <v>собственные средства</v>
          </cell>
          <cell r="F403">
            <v>0.70727074324051242</v>
          </cell>
          <cell r="G403">
            <v>0.70727074324051242</v>
          </cell>
          <cell r="H403">
            <v>0.70727074324051242</v>
          </cell>
        </row>
        <row r="404">
          <cell r="A404" t="str">
            <v>Техническое перевооружение систем телекоммуникаций НГМК</v>
          </cell>
          <cell r="B404" t="str">
            <v>заданная</v>
          </cell>
          <cell r="C404" t="str">
            <v>2015 г.</v>
          </cell>
          <cell r="D404" t="str">
            <v>не предусмотрен</v>
          </cell>
          <cell r="E404" t="str">
            <v>Всего</v>
          </cell>
          <cell r="F404">
            <v>0.60623206563472498</v>
          </cell>
          <cell r="G404">
            <v>0.60623206563472498</v>
          </cell>
          <cell r="H404">
            <v>0.60623206563472498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O404" t="str">
            <v>требуется разработка РП</v>
          </cell>
          <cell r="P404" t="str">
            <v>№ ПП-2158 от 03.04.2014г. приказ НГМК №255 от 10.04.2014г</v>
          </cell>
        </row>
        <row r="405">
          <cell r="E405" t="str">
            <v>собственные средства</v>
          </cell>
          <cell r="F405">
            <v>0.60623206563472498</v>
          </cell>
          <cell r="G405">
            <v>0.60623206563472498</v>
          </cell>
          <cell r="H405">
            <v>0.60623206563472498</v>
          </cell>
        </row>
        <row r="406">
          <cell r="A406" t="str">
            <v>Внедрение автоматизированной системы оперативного диспетчерского управления ГМЗ-2</v>
          </cell>
          <cell r="B406" t="str">
            <v>заданная</v>
          </cell>
          <cell r="C406" t="str">
            <v>2015 г.</v>
          </cell>
          <cell r="D406" t="str">
            <v>не предусмотрен</v>
          </cell>
          <cell r="E406" t="str">
            <v>Всего</v>
          </cell>
          <cell r="F406">
            <v>0.60623206563472498</v>
          </cell>
          <cell r="G406">
            <v>0.60623206563472498</v>
          </cell>
          <cell r="H406">
            <v>0.60623206563472498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O406" t="str">
            <v>Требуется разработка рабочего проекта</v>
          </cell>
          <cell r="P406" t="str">
            <v>№ ПП-2158 от 03.04.2014г. приказ НГМК №255 от 10.04.2014г</v>
          </cell>
        </row>
        <row r="407">
          <cell r="E407" t="str">
            <v>собственные средства</v>
          </cell>
          <cell r="F407">
            <v>0.60623206563472498</v>
          </cell>
          <cell r="G407">
            <v>0.60623206563472498</v>
          </cell>
          <cell r="H407">
            <v>0.60623206563472498</v>
          </cell>
        </row>
        <row r="408">
          <cell r="A408" t="str">
            <v>Внедрение автоматизированной системы оперативного диспетчерского управления ОЭС ВВС (водовод Амударья-Зарафшан)</v>
          </cell>
          <cell r="B408" t="str">
            <v>заданная</v>
          </cell>
          <cell r="C408" t="str">
            <v>2015 г.</v>
          </cell>
          <cell r="D408" t="str">
            <v>не предусмотрен</v>
          </cell>
          <cell r="E408" t="str">
            <v>Всего</v>
          </cell>
          <cell r="F408">
            <v>0.70727074324051242</v>
          </cell>
          <cell r="G408">
            <v>0.70727074324051242</v>
          </cell>
          <cell r="H408">
            <v>0.70727074324051242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O408" t="str">
            <v>Требуется разработка рабочего проекта</v>
          </cell>
          <cell r="P408" t="str">
            <v>№ ПП-2158 от 03.04.2014г. приказ НГМК №255 от 10.04.2014г</v>
          </cell>
        </row>
        <row r="409">
          <cell r="E409" t="str">
            <v>собственные средства</v>
          </cell>
          <cell r="F409">
            <v>0.70727074324051242</v>
          </cell>
          <cell r="G409">
            <v>0.70727074324051242</v>
          </cell>
          <cell r="H409">
            <v>0.70727074324051242</v>
          </cell>
        </row>
        <row r="410">
          <cell r="A410" t="str">
            <v>Вовлечение в переработку хвостов кучного выщелачивания</v>
          </cell>
          <cell r="B410" t="str">
            <v>заданная</v>
          </cell>
          <cell r="C410" t="str">
            <v>2015-2018 гг.</v>
          </cell>
          <cell r="D410" t="str">
            <v>не предусмотрен</v>
          </cell>
          <cell r="E410" t="str">
            <v>Всего</v>
          </cell>
          <cell r="F410">
            <v>23</v>
          </cell>
          <cell r="G410">
            <v>23</v>
          </cell>
          <cell r="H410">
            <v>3.3</v>
          </cell>
          <cell r="I410">
            <v>6.56</v>
          </cell>
          <cell r="J410">
            <v>6.55</v>
          </cell>
          <cell r="K410">
            <v>6.59</v>
          </cell>
          <cell r="L410">
            <v>0</v>
          </cell>
          <cell r="M410">
            <v>0</v>
          </cell>
          <cell r="O410" t="str">
            <v>Требуется разработка рабочего проекта</v>
          </cell>
          <cell r="P410" t="str">
            <v>Постановления Президента Республики Узбекистан от 17.11.2014 г. №ПП-2264Протокол ГП "Навоийского ГМК" от 23.01.2014 г. №4-01/731 и 4-01/732</v>
          </cell>
        </row>
        <row r="411">
          <cell r="E411" t="str">
            <v>собственные средства</v>
          </cell>
          <cell r="F411">
            <v>23</v>
          </cell>
          <cell r="G411">
            <v>23</v>
          </cell>
          <cell r="H411">
            <v>3.3</v>
          </cell>
          <cell r="I411">
            <v>6.56</v>
          </cell>
          <cell r="J411">
            <v>6.55</v>
          </cell>
          <cell r="K411">
            <v>6.59</v>
          </cell>
        </row>
        <row r="412">
          <cell r="A412" t="str">
            <v>Техническое перевооружение железнодорожного транспорта ЦРУ (I этап)</v>
          </cell>
          <cell r="B412" t="str">
            <v>заданная</v>
          </cell>
          <cell r="C412" t="str">
            <v>2015-2017 гг.</v>
          </cell>
          <cell r="D412" t="str">
            <v>не предусмотрен</v>
          </cell>
          <cell r="E412" t="str">
            <v>Всего</v>
          </cell>
          <cell r="F412">
            <v>9.8000000000000007</v>
          </cell>
          <cell r="G412">
            <v>9.8000000000000007</v>
          </cell>
          <cell r="H412">
            <v>2.5</v>
          </cell>
          <cell r="I412">
            <v>3.6500000000000004</v>
          </cell>
          <cell r="J412">
            <v>3.6500000000000004</v>
          </cell>
          <cell r="K412">
            <v>0</v>
          </cell>
          <cell r="L412">
            <v>0</v>
          </cell>
          <cell r="M412">
            <v>0</v>
          </cell>
          <cell r="O412" t="str">
            <v>Требуется разработка рабочего проекта</v>
          </cell>
          <cell r="P412" t="str">
            <v>Постановления Президента Республики Узбекистан от 17.11.2014 г. №ПП-2264Протокол ГП "Навоийского ГМК" от 20.05.2014 г. №16-04/224</v>
          </cell>
        </row>
        <row r="413">
          <cell r="E413" t="str">
            <v>собственные средства</v>
          </cell>
          <cell r="F413">
            <v>9.8000000000000007</v>
          </cell>
          <cell r="G413">
            <v>9.8000000000000007</v>
          </cell>
          <cell r="H413">
            <v>2.5</v>
          </cell>
          <cell r="I413">
            <v>3.6500000000000004</v>
          </cell>
          <cell r="J413">
            <v>3.6500000000000004</v>
          </cell>
        </row>
        <row r="414">
          <cell r="A414" t="str">
            <v xml:space="preserve">Техническое перевооружение железнодорожного транспорта Сев.РУ </v>
          </cell>
          <cell r="B414" t="str">
            <v>заданная</v>
          </cell>
          <cell r="C414" t="str">
            <v>2015-2017 гг.</v>
          </cell>
          <cell r="D414" t="str">
            <v>не предусмотрен</v>
          </cell>
          <cell r="E414" t="str">
            <v>Всего</v>
          </cell>
          <cell r="F414">
            <v>9.9</v>
          </cell>
          <cell r="G414">
            <v>9.8000000000000007</v>
          </cell>
          <cell r="H414">
            <v>2.5</v>
          </cell>
          <cell r="I414">
            <v>3.6500000000000004</v>
          </cell>
          <cell r="J414">
            <v>3.6500000000000004</v>
          </cell>
          <cell r="K414">
            <v>0</v>
          </cell>
          <cell r="L414">
            <v>0</v>
          </cell>
          <cell r="M414">
            <v>0</v>
          </cell>
          <cell r="O414" t="str">
            <v>Требуется разработка рабочего проекта</v>
          </cell>
          <cell r="P414" t="str">
            <v>Постановления Президента Республики Узбекистан от 17.11.2014 г. №ПП-2264Протокол ГП "Навоийского ГМК" от 20.05.2014 г. №16-04/227</v>
          </cell>
        </row>
        <row r="415">
          <cell r="E415" t="str">
            <v>собственные средства</v>
          </cell>
          <cell r="F415">
            <v>9.9</v>
          </cell>
          <cell r="G415">
            <v>9.8000000000000007</v>
          </cell>
          <cell r="H415">
            <v>2.5</v>
          </cell>
          <cell r="I415">
            <v>3.6500000000000004</v>
          </cell>
          <cell r="J415">
            <v>3.6500000000000004</v>
          </cell>
        </row>
        <row r="416">
          <cell r="A416" t="str">
            <v>Вовлечение сырьевой базы запасов сульфидных руд месторождений "Кокпатас" и "Даугызтау" за счет отработки нижележащих горизонтов</v>
          </cell>
          <cell r="B416" t="str">
            <v>заданная</v>
          </cell>
          <cell r="C416" t="str">
            <v>2015-2021 гг.</v>
          </cell>
          <cell r="D416" t="str">
            <v>не предусмотрен</v>
          </cell>
          <cell r="E416" t="str">
            <v>Всего</v>
          </cell>
          <cell r="F416">
            <v>80</v>
          </cell>
          <cell r="G416">
            <v>80</v>
          </cell>
          <cell r="H416">
            <v>16.5</v>
          </cell>
          <cell r="I416">
            <v>10.58</v>
          </cell>
          <cell r="J416">
            <v>10.58</v>
          </cell>
          <cell r="K416">
            <v>10.58</v>
          </cell>
          <cell r="L416">
            <v>10.58</v>
          </cell>
          <cell r="M416">
            <v>10.58</v>
          </cell>
          <cell r="O416" t="str">
            <v>Требуется разработка рабочего проекта</v>
          </cell>
          <cell r="P416" t="str">
            <v>Постановления Президента Республики Узбекистан от 17.11.2014 г. №ПП-2264Протокол ГП "Навоийского ГМК" от 06.01.2014 г. №2-01/146</v>
          </cell>
        </row>
        <row r="417">
          <cell r="E417" t="str">
            <v>собственные средства</v>
          </cell>
          <cell r="F417">
            <v>80</v>
          </cell>
          <cell r="G417">
            <v>80</v>
          </cell>
          <cell r="H417">
            <v>16.5</v>
          </cell>
          <cell r="I417">
            <v>10.58</v>
          </cell>
          <cell r="J417">
            <v>10.58</v>
          </cell>
          <cell r="K417">
            <v>10.58</v>
          </cell>
          <cell r="L417">
            <v>10.58</v>
          </cell>
          <cell r="M417">
            <v>10.58</v>
          </cell>
        </row>
        <row r="418">
          <cell r="A418" t="str">
            <v>другие направления</v>
          </cell>
          <cell r="F418">
            <v>13.99</v>
          </cell>
          <cell r="G418">
            <v>12.760000000000002</v>
          </cell>
          <cell r="H418">
            <v>9.86</v>
          </cell>
          <cell r="I418">
            <v>2.9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Приоритетные проекты по внедрению информационно-коммуникационных систем и програмных продуктов</v>
          </cell>
          <cell r="B419" t="str">
            <v>заданная</v>
          </cell>
          <cell r="C419" t="str">
            <v>2014-2015 гг.</v>
          </cell>
          <cell r="D419" t="str">
            <v>не предусмотрен</v>
          </cell>
          <cell r="E419" t="str">
            <v>Всего</v>
          </cell>
          <cell r="F419">
            <v>8.91</v>
          </cell>
          <cell r="G419">
            <v>7.86</v>
          </cell>
          <cell r="H419">
            <v>7.86</v>
          </cell>
          <cell r="P419" t="str">
            <v>Постановление Президента Республики Узбекистан от 03.04.2014 г. №ПП-2158,от 17.11.2014 г. №ПП-2264</v>
          </cell>
        </row>
        <row r="420">
          <cell r="E420" t="str">
            <v>собственные средства</v>
          </cell>
          <cell r="F420">
            <v>8.91</v>
          </cell>
          <cell r="G420">
            <v>7.86</v>
          </cell>
          <cell r="H420">
            <v>7.86</v>
          </cell>
        </row>
        <row r="421">
          <cell r="A421" t="str">
            <v xml:space="preserve">Обновления и модернизации оборудования, транспорта, машин, механизмов и средств малой механизации ЗУС </v>
          </cell>
          <cell r="B421" t="str">
            <v>заданная</v>
          </cell>
          <cell r="C421" t="str">
            <v>2014-2016 гг.</v>
          </cell>
          <cell r="D421" t="str">
            <v>не предусмотрен</v>
          </cell>
          <cell r="E421" t="str">
            <v>Всего</v>
          </cell>
          <cell r="F421">
            <v>5.08</v>
          </cell>
          <cell r="G421">
            <v>4.9000000000000004</v>
          </cell>
          <cell r="H421">
            <v>2</v>
          </cell>
          <cell r="I421">
            <v>2.9</v>
          </cell>
          <cell r="P421" t="str">
            <v>Постановление Президента Республики Узбекистан от 07.03.2014 г. №ПП-2143,от 17.11.2014 г. №ПП-2264</v>
          </cell>
        </row>
        <row r="422">
          <cell r="E422" t="str">
            <v>собственные средства</v>
          </cell>
          <cell r="F422">
            <v>5.08</v>
          </cell>
          <cell r="G422">
            <v>4.9000000000000004</v>
          </cell>
          <cell r="H422">
            <v>2</v>
          </cell>
          <cell r="I422">
            <v>2.9</v>
          </cell>
        </row>
        <row r="423">
          <cell r="A423" t="str">
            <v>Алмалыкский ГМК</v>
          </cell>
        </row>
        <row r="424">
          <cell r="A424" t="str">
            <v>Всего</v>
          </cell>
          <cell r="F424">
            <v>2333.0839999999998</v>
          </cell>
          <cell r="G424">
            <v>2239.384</v>
          </cell>
          <cell r="H424">
            <v>275.88</v>
          </cell>
          <cell r="I424">
            <v>217.02466666666666</v>
          </cell>
          <cell r="J424">
            <v>245.47666666666666</v>
          </cell>
          <cell r="K424">
            <v>238.69666666666666</v>
          </cell>
          <cell r="L424">
            <v>230</v>
          </cell>
          <cell r="M424">
            <v>232.59999999999997</v>
          </cell>
        </row>
        <row r="425">
          <cell r="A425" t="str">
            <v>в том числе:</v>
          </cell>
        </row>
        <row r="426">
          <cell r="E426" t="str">
            <v>собственные средства</v>
          </cell>
          <cell r="F426">
            <v>389.30399999999997</v>
          </cell>
          <cell r="G426">
            <v>368.21600000000001</v>
          </cell>
          <cell r="H426">
            <v>55.7</v>
          </cell>
          <cell r="I426">
            <v>79.050666666666672</v>
          </cell>
          <cell r="J426">
            <v>63.816666666666663</v>
          </cell>
          <cell r="K426">
            <v>65.046666666666667</v>
          </cell>
          <cell r="L426">
            <v>40</v>
          </cell>
          <cell r="M426">
            <v>57.6</v>
          </cell>
          <cell r="N426">
            <v>0</v>
          </cell>
        </row>
        <row r="427">
          <cell r="E427" t="str">
            <v>ФРРУз</v>
          </cell>
          <cell r="F427">
            <v>1398.0440000000001</v>
          </cell>
          <cell r="G427">
            <v>1332.8</v>
          </cell>
          <cell r="H427">
            <v>92.8</v>
          </cell>
          <cell r="I427">
            <v>40</v>
          </cell>
          <cell r="J427">
            <v>74</v>
          </cell>
          <cell r="K427">
            <v>106</v>
          </cell>
          <cell r="L427">
            <v>140</v>
          </cell>
          <cell r="M427">
            <v>130</v>
          </cell>
        </row>
        <row r="428">
          <cell r="E428" t="str">
            <v>кредиты коммерческих банков</v>
          </cell>
          <cell r="F428">
            <v>545.73599999999999</v>
          </cell>
          <cell r="G428">
            <v>538.36799999999994</v>
          </cell>
          <cell r="H428">
            <v>127.38</v>
          </cell>
          <cell r="I428">
            <v>97.97399999999999</v>
          </cell>
          <cell r="J428">
            <v>107.66</v>
          </cell>
          <cell r="K428">
            <v>67.650000000000006</v>
          </cell>
          <cell r="L428">
            <v>50</v>
          </cell>
          <cell r="M428">
            <v>45</v>
          </cell>
          <cell r="N428">
            <v>0</v>
          </cell>
        </row>
        <row r="429">
          <cell r="E429" t="str">
            <v>прямые иностранные инвестиции и кредиты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E430" t="str">
            <v>иностранные кредиты под гарантию Правительства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A431" t="str">
            <v>новое строительство</v>
          </cell>
          <cell r="F431">
            <v>1918.0920000000001</v>
          </cell>
          <cell r="G431">
            <v>1905.7140000000002</v>
          </cell>
          <cell r="H431">
            <v>176.5</v>
          </cell>
          <cell r="I431">
            <v>199.03466666666665</v>
          </cell>
          <cell r="J431">
            <v>231.27666666666667</v>
          </cell>
          <cell r="K431">
            <v>203.49666666666667</v>
          </cell>
          <cell r="L431">
            <v>165</v>
          </cell>
          <cell r="M431">
            <v>130.69999999999999</v>
          </cell>
          <cell r="N431">
            <v>0</v>
          </cell>
        </row>
        <row r="432">
          <cell r="A432" t="str">
            <v>Строительство новой плавильной печи на медеплавильном заводе</v>
          </cell>
          <cell r="B432" t="str">
            <v>дополнительно 16,7 тыс тн меди</v>
          </cell>
          <cell r="C432" t="str">
            <v>2013-2016 гг.</v>
          </cell>
          <cell r="D432" t="str">
            <v>не требуется</v>
          </cell>
          <cell r="E432" t="str">
            <v>Всего</v>
          </cell>
          <cell r="F432">
            <v>91.588999999999999</v>
          </cell>
          <cell r="G432">
            <v>83.574000000000012</v>
          </cell>
          <cell r="H432">
            <v>54</v>
          </cell>
          <cell r="I432">
            <v>29.569999999999993</v>
          </cell>
          <cell r="J432">
            <v>0</v>
          </cell>
          <cell r="O432" t="str">
            <v xml:space="preserve">Имеется утвержденное ПТЭО проекта </v>
          </cell>
          <cell r="P432" t="str">
            <v>Постановление Президента Республики Узбекистан от 04.10.2011 г. №ПП-1623,от 17.11.2014 г. №ПП-2264</v>
          </cell>
        </row>
        <row r="433">
          <cell r="E433" t="str">
            <v>собственные средства</v>
          </cell>
          <cell r="F433">
            <v>34.658999999999999</v>
          </cell>
          <cell r="G433">
            <v>28.01</v>
          </cell>
          <cell r="H433">
            <v>10.15</v>
          </cell>
          <cell r="I433">
            <v>17.86</v>
          </cell>
        </row>
        <row r="434">
          <cell r="E434" t="str">
            <v>ФРРУз</v>
          </cell>
          <cell r="F434">
            <v>29</v>
          </cell>
          <cell r="G434">
            <v>29</v>
          </cell>
          <cell r="H434">
            <v>29</v>
          </cell>
          <cell r="I434">
            <v>0</v>
          </cell>
        </row>
        <row r="435">
          <cell r="E435" t="str">
            <v>кредиты коммерческих банков</v>
          </cell>
          <cell r="F435">
            <v>27.93</v>
          </cell>
          <cell r="G435">
            <v>26.564</v>
          </cell>
          <cell r="H435">
            <v>14.85</v>
          </cell>
          <cell r="I435">
            <v>11.709999999999996</v>
          </cell>
        </row>
        <row r="436">
          <cell r="A436" t="str">
            <v>Строительство дробильно-конвейерного комплекса на карьере "Кальмакир"</v>
          </cell>
          <cell r="B436" t="str">
            <v>транспортировка 30,0 млн тн массы руды</v>
          </cell>
          <cell r="C436" t="str">
            <v>2015-2018 гг.</v>
          </cell>
          <cell r="D436" t="str">
            <v>не требуется</v>
          </cell>
          <cell r="E436" t="str">
            <v>Всего</v>
          </cell>
          <cell r="F436">
            <v>176.89699999999999</v>
          </cell>
          <cell r="G436">
            <v>176.29</v>
          </cell>
          <cell r="H436">
            <v>0.52</v>
          </cell>
          <cell r="I436">
            <v>55</v>
          </cell>
          <cell r="J436">
            <v>50.769999999999996</v>
          </cell>
          <cell r="K436">
            <v>70</v>
          </cell>
          <cell r="O436" t="str">
            <v xml:space="preserve">Имеется утвержденное ПТЭО проекта </v>
          </cell>
          <cell r="P436" t="str">
            <v xml:space="preserve">Постановление Президента Республики Узбекистан      от 04.10.2011 г. №ПП-1623 </v>
          </cell>
        </row>
        <row r="437">
          <cell r="E437" t="str">
            <v>собственные средства</v>
          </cell>
          <cell r="F437">
            <v>36.896999999999998</v>
          </cell>
          <cell r="G437">
            <v>36.29</v>
          </cell>
          <cell r="H437">
            <v>0.52</v>
          </cell>
          <cell r="I437">
            <v>10</v>
          </cell>
          <cell r="J437">
            <v>12.77</v>
          </cell>
          <cell r="K437">
            <v>13</v>
          </cell>
        </row>
        <row r="438">
          <cell r="E438" t="str">
            <v>ФРРУз</v>
          </cell>
          <cell r="F438">
            <v>90</v>
          </cell>
          <cell r="G438">
            <v>90</v>
          </cell>
          <cell r="H438">
            <v>0</v>
          </cell>
          <cell r="I438">
            <v>30</v>
          </cell>
          <cell r="J438">
            <v>19</v>
          </cell>
          <cell r="K438">
            <v>41</v>
          </cell>
        </row>
        <row r="439">
          <cell r="E439" t="str">
            <v>кредиты коммерческих банков</v>
          </cell>
          <cell r="F439">
            <v>50</v>
          </cell>
          <cell r="G439">
            <v>50</v>
          </cell>
          <cell r="H439">
            <v>0</v>
          </cell>
          <cell r="I439">
            <v>15</v>
          </cell>
          <cell r="J439">
            <v>19</v>
          </cell>
          <cell r="K439">
            <v>16</v>
          </cell>
        </row>
        <row r="440">
          <cell r="A440" t="str">
            <v>Строительство подземного рудника на участке "Самарчук" на базе действующего месторождения "Кызыл-алма"</v>
          </cell>
          <cell r="B440" t="str">
            <v>добыча 100,0 тыс. тн руды</v>
          </cell>
          <cell r="C440" t="str">
            <v>2014-2018 гг.</v>
          </cell>
          <cell r="D440" t="str">
            <v>не требуется</v>
          </cell>
          <cell r="E440" t="str">
            <v>Всего</v>
          </cell>
          <cell r="F440">
            <v>65.14</v>
          </cell>
          <cell r="G440">
            <v>62.66</v>
          </cell>
          <cell r="H440">
            <v>34.15</v>
          </cell>
          <cell r="I440">
            <v>9.5066666666666659</v>
          </cell>
          <cell r="J440">
            <v>9.5066666666666659</v>
          </cell>
          <cell r="K440">
            <v>9.4966666666666661</v>
          </cell>
          <cell r="O440" t="str">
            <v xml:space="preserve">Имеется утвержденное ПТЭО проекта </v>
          </cell>
          <cell r="P440" t="str">
            <v>Постановление Президента Республики Узбекистан от 04.10.2011 г. №ПП-1623,от 17.11.2014 г. №ПП-2264</v>
          </cell>
        </row>
        <row r="441">
          <cell r="E441" t="str">
            <v>собственные средства</v>
          </cell>
          <cell r="F441">
            <v>14.018000000000001</v>
          </cell>
          <cell r="G441">
            <v>11.54</v>
          </cell>
          <cell r="H441">
            <v>6</v>
          </cell>
          <cell r="I441">
            <v>1.8466666666666665</v>
          </cell>
          <cell r="J441">
            <v>1.8466666666666665</v>
          </cell>
          <cell r="K441">
            <v>1.8466666666666665</v>
          </cell>
        </row>
        <row r="442">
          <cell r="E442" t="str">
            <v>ФРРУз</v>
          </cell>
          <cell r="F442">
            <v>14.15</v>
          </cell>
          <cell r="G442">
            <v>14.15</v>
          </cell>
          <cell r="H442">
            <v>14.15</v>
          </cell>
        </row>
        <row r="443">
          <cell r="E443" t="str">
            <v>кредиты коммерческих банков</v>
          </cell>
          <cell r="F443">
            <v>36.972000000000001</v>
          </cell>
          <cell r="G443">
            <v>36.97</v>
          </cell>
          <cell r="H443">
            <v>14</v>
          </cell>
          <cell r="I443">
            <v>7.66</v>
          </cell>
          <cell r="J443">
            <v>7.66</v>
          </cell>
          <cell r="K443">
            <v>7.65</v>
          </cell>
        </row>
        <row r="444">
          <cell r="A444" t="str">
            <v>Вовлечение в отработку забалансовых отвальных руд месторождения "Кальмакир"</v>
          </cell>
          <cell r="B444" t="str">
            <v xml:space="preserve">переработка 4,0 млн. тн руды </v>
          </cell>
          <cell r="C444" t="str">
            <v>2013-2016 гг.</v>
          </cell>
          <cell r="D444" t="str">
            <v>не требуется</v>
          </cell>
          <cell r="E444" t="str">
            <v>Всего</v>
          </cell>
          <cell r="F444">
            <v>101.066</v>
          </cell>
          <cell r="G444">
            <v>99.79</v>
          </cell>
          <cell r="H444">
            <v>46.83</v>
          </cell>
          <cell r="I444">
            <v>52.958000000000006</v>
          </cell>
          <cell r="J444">
            <v>0</v>
          </cell>
          <cell r="K444">
            <v>0</v>
          </cell>
          <cell r="O444" t="str">
            <v xml:space="preserve">Имеется утвержденное ПТЭО проекта </v>
          </cell>
          <cell r="P444" t="str">
            <v>Постановление Президента Республики Узбекистанот 15.12.2010 г. №ПП-1442,от 17.11.2014 г. №ПП-2264</v>
          </cell>
        </row>
        <row r="445">
          <cell r="E445" t="str">
            <v>собственные средства</v>
          </cell>
          <cell r="F445">
            <v>19.442</v>
          </cell>
          <cell r="G445">
            <v>18.166</v>
          </cell>
          <cell r="H445">
            <v>2.5099999999999998</v>
          </cell>
          <cell r="I445">
            <v>15.654000000000002</v>
          </cell>
        </row>
        <row r="446">
          <cell r="E446" t="str">
            <v>ФРРУз</v>
          </cell>
          <cell r="F446">
            <v>41.29</v>
          </cell>
          <cell r="G446">
            <v>41.29</v>
          </cell>
          <cell r="H446">
            <v>41.29</v>
          </cell>
          <cell r="I446">
            <v>0</v>
          </cell>
        </row>
        <row r="447">
          <cell r="E447" t="str">
            <v>кредиты коммерческих банков</v>
          </cell>
          <cell r="F447">
            <v>40.334000000000003</v>
          </cell>
          <cell r="G447">
            <v>40.334000000000003</v>
          </cell>
          <cell r="H447">
            <v>3.03</v>
          </cell>
          <cell r="I447">
            <v>37.304000000000002</v>
          </cell>
        </row>
        <row r="448">
          <cell r="A448" t="str">
            <v>Увеличение производственной мощности рудника Кальмакир по добыче руды на 4 млн.тн в год</v>
          </cell>
          <cell r="B448" t="str">
            <v>дополнительно 4 млн.тонн руды в год</v>
          </cell>
          <cell r="C448" t="str">
            <v>2015-2018 гг.</v>
          </cell>
          <cell r="D448" t="str">
            <v>не требуется</v>
          </cell>
          <cell r="E448" t="str">
            <v>Всего</v>
          </cell>
          <cell r="F448">
            <v>105</v>
          </cell>
          <cell r="G448">
            <v>105</v>
          </cell>
          <cell r="H448">
            <v>40</v>
          </cell>
          <cell r="I448">
            <v>20</v>
          </cell>
          <cell r="J448">
            <v>31</v>
          </cell>
          <cell r="K448">
            <v>14</v>
          </cell>
          <cell r="O448" t="str">
            <v>Требуется разработка ПТЭО/ ТЭО проекта</v>
          </cell>
          <cell r="P448" t="str">
            <v>программы развития комбината 2015-2020гг.</v>
          </cell>
        </row>
        <row r="449">
          <cell r="E449" t="str">
            <v>собственные средства</v>
          </cell>
          <cell r="F449">
            <v>35</v>
          </cell>
          <cell r="G449">
            <v>35</v>
          </cell>
          <cell r="H449">
            <v>10</v>
          </cell>
          <cell r="I449">
            <v>5</v>
          </cell>
          <cell r="J449">
            <v>10</v>
          </cell>
          <cell r="K449">
            <v>10</v>
          </cell>
        </row>
        <row r="450">
          <cell r="E450" t="str">
            <v>кредиты коммерческих банков</v>
          </cell>
          <cell r="F450">
            <v>70</v>
          </cell>
          <cell r="G450">
            <v>70</v>
          </cell>
          <cell r="H450">
            <v>30</v>
          </cell>
          <cell r="I450">
            <v>15</v>
          </cell>
          <cell r="J450">
            <v>21</v>
          </cell>
          <cell r="K450">
            <v>4</v>
          </cell>
        </row>
        <row r="451">
          <cell r="A451" t="str">
            <v>Строительство блока разделения воздуха МПЗ</v>
          </cell>
          <cell r="B451" t="str">
            <v>заданная</v>
          </cell>
          <cell r="C451" t="str">
            <v>2016-2017 гг.</v>
          </cell>
          <cell r="D451" t="str">
            <v>не требуется</v>
          </cell>
          <cell r="E451" t="str">
            <v>Всего</v>
          </cell>
          <cell r="F451">
            <v>30</v>
          </cell>
          <cell r="G451">
            <v>30</v>
          </cell>
          <cell r="H451">
            <v>0</v>
          </cell>
          <cell r="I451">
            <v>5</v>
          </cell>
          <cell r="J451">
            <v>25</v>
          </cell>
          <cell r="K451">
            <v>0</v>
          </cell>
          <cell r="O451" t="str">
            <v>Требуется разработка ПТЭО/ ТЭО проекта</v>
          </cell>
          <cell r="P451" t="str">
            <v>программы развития комбината 2015-2020гг.</v>
          </cell>
        </row>
        <row r="452">
          <cell r="E452" t="str">
            <v>собственные средства</v>
          </cell>
          <cell r="F452">
            <v>20</v>
          </cell>
          <cell r="G452">
            <v>20</v>
          </cell>
          <cell r="I452">
            <v>5</v>
          </cell>
          <cell r="J452">
            <v>15</v>
          </cell>
        </row>
        <row r="453">
          <cell r="E453" t="str">
            <v>кредиты коммерческих банков</v>
          </cell>
          <cell r="F453">
            <v>10</v>
          </cell>
          <cell r="G453">
            <v>10</v>
          </cell>
          <cell r="J453">
            <v>10</v>
          </cell>
        </row>
        <row r="454">
          <cell r="A454" t="str">
            <v>Освоение месторождения "Дальнее" (I этап)</v>
          </cell>
          <cell r="B454" t="str">
            <v>заданная</v>
          </cell>
          <cell r="C454" t="str">
            <v>2016-2026 гг.</v>
          </cell>
          <cell r="D454" t="str">
            <v>не требуется</v>
          </cell>
          <cell r="E454" t="str">
            <v>Всего</v>
          </cell>
          <cell r="F454">
            <v>1207.7</v>
          </cell>
          <cell r="G454">
            <v>1207.7</v>
          </cell>
          <cell r="H454">
            <v>1</v>
          </cell>
          <cell r="I454">
            <v>12</v>
          </cell>
          <cell r="J454">
            <v>85</v>
          </cell>
          <cell r="K454">
            <v>75</v>
          </cell>
          <cell r="L454">
            <v>135</v>
          </cell>
          <cell r="M454">
            <v>100</v>
          </cell>
          <cell r="O454" t="str">
            <v>Требуется разработка ПТЭО/ ТЭО проекта</v>
          </cell>
          <cell r="P454" t="str">
            <v>программы развития комбината 2015-2020гг.</v>
          </cell>
        </row>
        <row r="455">
          <cell r="E455" t="str">
            <v>собственные средства</v>
          </cell>
          <cell r="F455">
            <v>50</v>
          </cell>
          <cell r="G455">
            <v>50</v>
          </cell>
          <cell r="H455">
            <v>1</v>
          </cell>
          <cell r="I455">
            <v>2</v>
          </cell>
          <cell r="J455">
            <v>10</v>
          </cell>
          <cell r="K455">
            <v>10</v>
          </cell>
          <cell r="L455">
            <v>10</v>
          </cell>
          <cell r="M455">
            <v>10</v>
          </cell>
        </row>
        <row r="456">
          <cell r="E456" t="str">
            <v>ФРРУз</v>
          </cell>
          <cell r="F456">
            <v>1000</v>
          </cell>
          <cell r="G456">
            <v>1000</v>
          </cell>
          <cell r="I456">
            <v>5</v>
          </cell>
          <cell r="J456">
            <v>45</v>
          </cell>
          <cell r="K456">
            <v>40</v>
          </cell>
          <cell r="L456">
            <v>95</v>
          </cell>
          <cell r="M456">
            <v>65</v>
          </cell>
        </row>
        <row r="457">
          <cell r="E457" t="str">
            <v>кредиты коммерческих банков</v>
          </cell>
          <cell r="F457">
            <v>157.69999999999999</v>
          </cell>
          <cell r="G457">
            <v>157.69999999999999</v>
          </cell>
          <cell r="I457">
            <v>5</v>
          </cell>
          <cell r="J457">
            <v>30</v>
          </cell>
          <cell r="K457">
            <v>25</v>
          </cell>
          <cell r="L457">
            <v>30</v>
          </cell>
          <cell r="M457">
            <v>25</v>
          </cell>
        </row>
        <row r="458">
          <cell r="A458" t="str">
            <v>Строительство подземного рудника "Междуречье" на базе действующего месторождения "Кызыл-Алма"</v>
          </cell>
          <cell r="B458" t="str">
            <v>заданная</v>
          </cell>
          <cell r="C458" t="str">
            <v>2016-2020 гг.</v>
          </cell>
          <cell r="D458" t="str">
            <v>не требуется</v>
          </cell>
          <cell r="E458" t="str">
            <v>Всего</v>
          </cell>
          <cell r="F458">
            <v>140.69999999999999</v>
          </cell>
          <cell r="G458">
            <v>140.69999999999999</v>
          </cell>
          <cell r="H458">
            <v>0</v>
          </cell>
          <cell r="I458">
            <v>15</v>
          </cell>
          <cell r="J458">
            <v>30</v>
          </cell>
          <cell r="K458">
            <v>35</v>
          </cell>
          <cell r="L458">
            <v>30</v>
          </cell>
          <cell r="M458">
            <v>30.7</v>
          </cell>
          <cell r="N458">
            <v>0</v>
          </cell>
          <cell r="O458" t="str">
            <v>Требуется разработка ПТЭО/ ТЭО проекта</v>
          </cell>
          <cell r="P458" t="str">
            <v>программы развития комбината 2015-2020гг.</v>
          </cell>
        </row>
        <row r="459">
          <cell r="E459" t="str">
            <v>собственные средства</v>
          </cell>
          <cell r="F459">
            <v>30.7</v>
          </cell>
          <cell r="G459">
            <v>30.7</v>
          </cell>
          <cell r="I459">
            <v>5</v>
          </cell>
          <cell r="J459">
            <v>5</v>
          </cell>
          <cell r="K459">
            <v>10</v>
          </cell>
          <cell r="L459">
            <v>5</v>
          </cell>
          <cell r="M459">
            <v>5.7</v>
          </cell>
        </row>
        <row r="460">
          <cell r="E460" t="str">
            <v>ФРРУз</v>
          </cell>
          <cell r="F460">
            <v>60</v>
          </cell>
          <cell r="G460">
            <v>60</v>
          </cell>
          <cell r="I460">
            <v>5</v>
          </cell>
          <cell r="J460">
            <v>10</v>
          </cell>
          <cell r="K460">
            <v>15</v>
          </cell>
          <cell r="L460">
            <v>15</v>
          </cell>
          <cell r="M460">
            <v>15</v>
          </cell>
        </row>
        <row r="461">
          <cell r="E461" t="str">
            <v>кредиты коммерческих банков</v>
          </cell>
          <cell r="F461">
            <v>50</v>
          </cell>
          <cell r="G461">
            <v>50</v>
          </cell>
          <cell r="I461">
            <v>5</v>
          </cell>
          <cell r="J461">
            <v>15</v>
          </cell>
          <cell r="K461">
            <v>10</v>
          </cell>
          <cell r="L461">
            <v>10</v>
          </cell>
          <cell r="M461">
            <v>10</v>
          </cell>
        </row>
        <row r="462">
          <cell r="A462" t="str">
            <v>модернизация и реконструкция</v>
          </cell>
          <cell r="F462">
            <v>366.99199999999996</v>
          </cell>
          <cell r="G462">
            <v>285.67</v>
          </cell>
          <cell r="H462">
            <v>91.38</v>
          </cell>
          <cell r="I462">
            <v>9.990000000000002</v>
          </cell>
          <cell r="J462">
            <v>6.2</v>
          </cell>
          <cell r="K462">
            <v>27.2</v>
          </cell>
          <cell r="L462">
            <v>57</v>
          </cell>
          <cell r="M462">
            <v>93.899999999999991</v>
          </cell>
          <cell r="N462">
            <v>0</v>
          </cell>
        </row>
        <row r="463">
          <cell r="A463" t="str">
            <v>Расширение цементного завода в Джизакской области</v>
          </cell>
          <cell r="B463" t="str">
            <v>производство до 1,0 млн.тонн портландцемента</v>
          </cell>
          <cell r="C463" t="str">
            <v>2015-2016 гг.</v>
          </cell>
          <cell r="D463" t="str">
            <v>не требуется</v>
          </cell>
          <cell r="E463" t="str">
            <v>Всего</v>
          </cell>
          <cell r="F463">
            <v>48.3</v>
          </cell>
          <cell r="G463">
            <v>48.3</v>
          </cell>
          <cell r="H463">
            <v>41.93</v>
          </cell>
          <cell r="I463">
            <v>6.370000000000001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 t="str">
            <v>Требуется разработка ПТЭО/ ТЭО проекта</v>
          </cell>
          <cell r="P463" t="str">
            <v>Постановления Президента Республики Узбекистан от 17.11.2014 г. №ПП-2264,Письмо ОАО "Алмалыкский ГМК" от 01.05.2014 г. №РД-3497</v>
          </cell>
        </row>
        <row r="464">
          <cell r="E464" t="str">
            <v>собственные средства</v>
          </cell>
          <cell r="F464">
            <v>18.3</v>
          </cell>
          <cell r="G464">
            <v>18.3</v>
          </cell>
          <cell r="H464">
            <v>11.93</v>
          </cell>
          <cell r="I464">
            <v>6.370000000000001</v>
          </cell>
        </row>
        <row r="465">
          <cell r="E465" t="str">
            <v>кредиты коммерческих банков</v>
          </cell>
          <cell r="F465">
            <v>30</v>
          </cell>
          <cell r="G465">
            <v>30</v>
          </cell>
          <cell r="H465">
            <v>30</v>
          </cell>
        </row>
        <row r="466">
          <cell r="A466" t="str">
            <v>Реконструкция отделений дробления и измельчения медной обогатительной фабрики</v>
          </cell>
          <cell r="B466" t="str">
            <v>переработка 6,0 млн. тн руды</v>
          </cell>
          <cell r="C466" t="str">
            <v>2013-2015 гг.</v>
          </cell>
          <cell r="D466" t="str">
            <v>не требуется</v>
          </cell>
          <cell r="E466" t="str">
            <v>Всего</v>
          </cell>
          <cell r="F466">
            <v>117.648</v>
          </cell>
          <cell r="G466">
            <v>36.450000000000003</v>
          </cell>
          <cell r="H466">
            <v>36.450000000000003</v>
          </cell>
          <cell r="I466">
            <v>0</v>
          </cell>
          <cell r="J466">
            <v>0</v>
          </cell>
          <cell r="K466">
            <v>0</v>
          </cell>
          <cell r="O466" t="str">
            <v xml:space="preserve">Имеется утвержденное ТЭО проекта </v>
          </cell>
          <cell r="P466" t="str">
            <v>Постановление Президента Республики Узбекистанот 15.12.2010 г. №ПП-1442,от 17.11.2014 г. №ПП-2264</v>
          </cell>
        </row>
        <row r="467">
          <cell r="E467" t="str">
            <v>собственные средства</v>
          </cell>
          <cell r="F467">
            <v>12.044</v>
          </cell>
          <cell r="G467">
            <v>2.09</v>
          </cell>
          <cell r="H467">
            <v>2.09</v>
          </cell>
        </row>
        <row r="468">
          <cell r="E468" t="str">
            <v>ФРРУз</v>
          </cell>
          <cell r="F468">
            <v>73.603999999999999</v>
          </cell>
          <cell r="G468">
            <v>8.36</v>
          </cell>
          <cell r="H468">
            <v>8.36</v>
          </cell>
        </row>
        <row r="469">
          <cell r="E469" t="str">
            <v>кредиты коммерческих банков</v>
          </cell>
          <cell r="F469">
            <v>32</v>
          </cell>
          <cell r="G469">
            <v>26</v>
          </cell>
          <cell r="H469">
            <v>26</v>
          </cell>
        </row>
        <row r="470">
          <cell r="A470" t="str">
            <v>Реконструкция литейного и механосборочного цехов ЦРМЗ</v>
          </cell>
          <cell r="B470" t="str">
            <v>10,0 тыс.тонн кондиционного литья модернизация действующих мощностей</v>
          </cell>
          <cell r="C470" t="str">
            <v>2013-2016 гг.</v>
          </cell>
          <cell r="D470" t="str">
            <v>не требуется</v>
          </cell>
          <cell r="E470" t="str">
            <v>Всего</v>
          </cell>
          <cell r="F470">
            <v>16.744</v>
          </cell>
          <cell r="G470">
            <v>16.62</v>
          </cell>
          <cell r="H470">
            <v>13</v>
          </cell>
          <cell r="I470">
            <v>3.620000000000001</v>
          </cell>
          <cell r="J470">
            <v>0</v>
          </cell>
          <cell r="K470">
            <v>0</v>
          </cell>
          <cell r="O470" t="str">
            <v>Требуется разработка ПТЭО/ ТЭО проекта</v>
          </cell>
          <cell r="P470" t="str">
            <v>Постановление Президента Республики Узбекистанот 15.12.2010 г. №ПП-1442,от 17.11.2014 г. №ПП-2264</v>
          </cell>
        </row>
        <row r="471">
          <cell r="E471" t="str">
            <v>собственные средства</v>
          </cell>
          <cell r="F471">
            <v>5.944</v>
          </cell>
          <cell r="G471">
            <v>5.82</v>
          </cell>
          <cell r="H471">
            <v>3.5</v>
          </cell>
          <cell r="I471">
            <v>2.3200000000000003</v>
          </cell>
        </row>
        <row r="472">
          <cell r="E472" t="str">
            <v>кредиты коммерческих банков</v>
          </cell>
          <cell r="F472">
            <v>10.8</v>
          </cell>
          <cell r="G472">
            <v>10.8</v>
          </cell>
          <cell r="H472">
            <v>9.5</v>
          </cell>
          <cell r="I472">
            <v>1.3000000000000007</v>
          </cell>
        </row>
        <row r="473">
          <cell r="A473" t="str">
            <v>Внедрения современной технологии плавки черновой меди сокрощением выбросов газов</v>
          </cell>
          <cell r="B473" t="str">
            <v>увеличение серной кислоты 100 тыс,тонн/год</v>
          </cell>
          <cell r="C473" t="str">
            <v>2017-2020 гг.</v>
          </cell>
          <cell r="D473" t="str">
            <v>не требуется</v>
          </cell>
          <cell r="E473" t="str">
            <v>Всего</v>
          </cell>
          <cell r="F473">
            <v>73.8</v>
          </cell>
          <cell r="G473">
            <v>73.8</v>
          </cell>
          <cell r="J473">
            <v>5.8</v>
          </cell>
          <cell r="K473">
            <v>22</v>
          </cell>
          <cell r="L473">
            <v>22</v>
          </cell>
          <cell r="M473">
            <v>24</v>
          </cell>
          <cell r="O473" t="str">
            <v>Требуется разработка ПТЭО/ ТЭО проекта</v>
          </cell>
          <cell r="P473" t="str">
            <v>Постановление Президента Республики Узбекистанот 15.12.2010 г. №ПП-1443</v>
          </cell>
        </row>
        <row r="474">
          <cell r="E474" t="str">
            <v>собственные средства</v>
          </cell>
          <cell r="F474">
            <v>23.8</v>
          </cell>
          <cell r="G474">
            <v>23.8</v>
          </cell>
          <cell r="J474">
            <v>0.8</v>
          </cell>
          <cell r="K474">
            <v>7</v>
          </cell>
          <cell r="L474">
            <v>7</v>
          </cell>
          <cell r="M474">
            <v>9</v>
          </cell>
        </row>
        <row r="475">
          <cell r="E475" t="str">
            <v>ФРРУз</v>
          </cell>
          <cell r="F475">
            <v>30</v>
          </cell>
          <cell r="G475">
            <v>30</v>
          </cell>
          <cell r="K475">
            <v>10</v>
          </cell>
          <cell r="L475">
            <v>10</v>
          </cell>
          <cell r="M475">
            <v>10</v>
          </cell>
        </row>
        <row r="476">
          <cell r="E476" t="str">
            <v>кредиты коммерческих банков</v>
          </cell>
          <cell r="F476">
            <v>20</v>
          </cell>
          <cell r="G476">
            <v>20</v>
          </cell>
          <cell r="J476">
            <v>5</v>
          </cell>
          <cell r="K476">
            <v>5</v>
          </cell>
          <cell r="L476">
            <v>5</v>
          </cell>
          <cell r="M476">
            <v>5</v>
          </cell>
        </row>
        <row r="477">
          <cell r="A477" t="str">
            <v>Расширение сернокислотного цеха на 180 тыс.тонн.</v>
          </cell>
          <cell r="B477" t="str">
            <v>180,0 тыс.тонн серной кислоты в год</v>
          </cell>
          <cell r="C477" t="str">
            <v>2018-2020 гг.</v>
          </cell>
          <cell r="D477" t="str">
            <v>не требуется</v>
          </cell>
          <cell r="E477" t="str">
            <v>Всего</v>
          </cell>
          <cell r="F477">
            <v>80.7</v>
          </cell>
          <cell r="G477">
            <v>80.7</v>
          </cell>
          <cell r="J477">
            <v>0.4</v>
          </cell>
          <cell r="K477">
            <v>5</v>
          </cell>
          <cell r="L477">
            <v>25</v>
          </cell>
          <cell r="M477">
            <v>50.3</v>
          </cell>
          <cell r="O477" t="str">
            <v>Требуется разработка ПТЭО/ ТЭО проекта</v>
          </cell>
          <cell r="P477" t="str">
            <v>программы развития комбината 2015-20120гг.</v>
          </cell>
        </row>
        <row r="478">
          <cell r="E478" t="str">
            <v>собственные средства</v>
          </cell>
          <cell r="F478">
            <v>20.7</v>
          </cell>
          <cell r="G478">
            <v>20.7</v>
          </cell>
          <cell r="J478">
            <v>0.4</v>
          </cell>
          <cell r="K478">
            <v>5</v>
          </cell>
          <cell r="L478">
            <v>5</v>
          </cell>
          <cell r="M478">
            <v>10.3</v>
          </cell>
        </row>
        <row r="479">
          <cell r="E479" t="str">
            <v>ФРРУз</v>
          </cell>
          <cell r="F479">
            <v>60</v>
          </cell>
          <cell r="G479">
            <v>60</v>
          </cell>
          <cell r="L479">
            <v>20</v>
          </cell>
          <cell r="M479">
            <v>40</v>
          </cell>
        </row>
        <row r="480">
          <cell r="A480" t="str">
            <v>Реконструкция флотационного отделения 1 секций (первая  моносекция) главного корпуса МОФ</v>
          </cell>
          <cell r="B480" t="str">
            <v>заданная</v>
          </cell>
          <cell r="C480" t="str">
            <v>2018-2020 гг.</v>
          </cell>
          <cell r="D480" t="str">
            <v>не требуется</v>
          </cell>
          <cell r="E480" t="str">
            <v>Всего</v>
          </cell>
          <cell r="F480">
            <v>20</v>
          </cell>
          <cell r="G480">
            <v>20</v>
          </cell>
          <cell r="K480">
            <v>0.2</v>
          </cell>
          <cell r="L480">
            <v>9.8000000000000007</v>
          </cell>
          <cell r="M480">
            <v>10</v>
          </cell>
          <cell r="O480" t="str">
            <v>Требуется разработка ПТЭО/ ТЭО проекта</v>
          </cell>
          <cell r="P480" t="str">
            <v>программы развития комбината 2015-20120гг.</v>
          </cell>
        </row>
        <row r="481">
          <cell r="E481" t="str">
            <v>собственные средства</v>
          </cell>
          <cell r="F481">
            <v>10</v>
          </cell>
          <cell r="G481">
            <v>10</v>
          </cell>
          <cell r="K481">
            <v>0.2</v>
          </cell>
          <cell r="L481">
            <v>4.8</v>
          </cell>
          <cell r="M481">
            <v>5</v>
          </cell>
        </row>
        <row r="482">
          <cell r="E482" t="str">
            <v>кредиты коммерческих банков</v>
          </cell>
          <cell r="F482">
            <v>10</v>
          </cell>
          <cell r="G482">
            <v>10</v>
          </cell>
          <cell r="L482">
            <v>5</v>
          </cell>
          <cell r="M482">
            <v>5</v>
          </cell>
        </row>
        <row r="483">
          <cell r="A483" t="str">
            <v>Реконструкция цеха селекции и сушки медного и молибденового концентратов МОФ</v>
          </cell>
          <cell r="B483" t="str">
            <v>заданная</v>
          </cell>
          <cell r="C483" t="str">
            <v>2019-2020 гг.</v>
          </cell>
          <cell r="D483" t="str">
            <v>не требуется</v>
          </cell>
          <cell r="E483" t="str">
            <v>Всего</v>
          </cell>
          <cell r="F483">
            <v>9.8000000000000007</v>
          </cell>
          <cell r="G483">
            <v>9.8000000000000007</v>
          </cell>
          <cell r="L483">
            <v>0.2</v>
          </cell>
          <cell r="M483">
            <v>9.6</v>
          </cell>
          <cell r="N483">
            <v>0</v>
          </cell>
          <cell r="O483" t="str">
            <v>Требуется разработка ПТЭО/ ТЭО проекта</v>
          </cell>
          <cell r="P483" t="str">
            <v>программы развития комбината 2015-20120гг.</v>
          </cell>
        </row>
        <row r="484">
          <cell r="E484" t="str">
            <v>собственные средства</v>
          </cell>
          <cell r="F484">
            <v>9.8000000000000007</v>
          </cell>
          <cell r="G484">
            <v>9.8000000000000007</v>
          </cell>
          <cell r="L484">
            <v>0.2</v>
          </cell>
          <cell r="M484">
            <v>9.6</v>
          </cell>
        </row>
        <row r="485">
          <cell r="A485" t="str">
            <v>другие направления</v>
          </cell>
          <cell r="F485">
            <v>48</v>
          </cell>
          <cell r="G485">
            <v>48</v>
          </cell>
          <cell r="H485">
            <v>8</v>
          </cell>
          <cell r="I485">
            <v>8</v>
          </cell>
          <cell r="J485">
            <v>8</v>
          </cell>
          <cell r="K485">
            <v>8</v>
          </cell>
          <cell r="L485">
            <v>8</v>
          </cell>
          <cell r="M485">
            <v>8</v>
          </cell>
        </row>
        <row r="486">
          <cell r="A486" t="str">
            <v xml:space="preserve">Приобретение оборудования взамен изношенного </v>
          </cell>
          <cell r="B486" t="str">
            <v>поддержание действующих мощностей</v>
          </cell>
          <cell r="C486" t="str">
            <v>2015-2020 гг.</v>
          </cell>
          <cell r="D486" t="str">
            <v>не требуется</v>
          </cell>
          <cell r="E486" t="str">
            <v>Всего</v>
          </cell>
          <cell r="F486">
            <v>48</v>
          </cell>
          <cell r="G486">
            <v>48</v>
          </cell>
          <cell r="H486">
            <v>8</v>
          </cell>
          <cell r="I486">
            <v>8</v>
          </cell>
          <cell r="J486">
            <v>8</v>
          </cell>
          <cell r="K486">
            <v>8</v>
          </cell>
          <cell r="L486">
            <v>8</v>
          </cell>
          <cell r="M486">
            <v>8</v>
          </cell>
          <cell r="O486" t="str">
            <v>не требуется</v>
          </cell>
          <cell r="P486" t="str">
            <v>Постановления Президента Республики Узбекистан от 17.11.2014 г. №ПП-2264,программы развития комбината 2015-20120гг.</v>
          </cell>
        </row>
        <row r="487">
          <cell r="E487" t="str">
            <v>собственные средства</v>
          </cell>
          <cell r="F487">
            <v>48</v>
          </cell>
          <cell r="G487">
            <v>48</v>
          </cell>
          <cell r="H487">
            <v>8</v>
          </cell>
          <cell r="I487">
            <v>8</v>
          </cell>
          <cell r="J487">
            <v>8</v>
          </cell>
          <cell r="K487">
            <v>8</v>
          </cell>
          <cell r="L487">
            <v>8</v>
          </cell>
          <cell r="M487">
            <v>8</v>
          </cell>
        </row>
        <row r="488">
          <cell r="A488" t="str">
            <v>ГАК "Узкимёсаноат"</v>
          </cell>
        </row>
        <row r="489">
          <cell r="A489" t="str">
            <v>Всего</v>
          </cell>
          <cell r="F489">
            <v>2433.808</v>
          </cell>
          <cell r="G489">
            <v>1981.319</v>
          </cell>
          <cell r="H489">
            <v>191.09899999999999</v>
          </cell>
          <cell r="I489">
            <v>1104.9250000000002</v>
          </cell>
          <cell r="J489">
            <v>685.29500000000007</v>
          </cell>
          <cell r="K489">
            <v>0</v>
          </cell>
          <cell r="L489">
            <v>0</v>
          </cell>
          <cell r="M489">
            <v>0</v>
          </cell>
        </row>
        <row r="490">
          <cell r="A490" t="str">
            <v>в том числе:</v>
          </cell>
        </row>
        <row r="491">
          <cell r="E491" t="str">
            <v>собственные средства</v>
          </cell>
          <cell r="F491">
            <v>316.69800000000004</v>
          </cell>
          <cell r="G491">
            <v>227.774</v>
          </cell>
          <cell r="H491">
            <v>34.154000000000003</v>
          </cell>
          <cell r="I491">
            <v>101.90499999999999</v>
          </cell>
          <cell r="J491">
            <v>91.715000000000018</v>
          </cell>
          <cell r="K491">
            <v>0</v>
          </cell>
          <cell r="L491">
            <v>0</v>
          </cell>
          <cell r="M491">
            <v>0</v>
          </cell>
        </row>
        <row r="492">
          <cell r="E492" t="str">
            <v>ФРРУз</v>
          </cell>
          <cell r="F492">
            <v>641.51</v>
          </cell>
          <cell r="G492">
            <v>488.875</v>
          </cell>
          <cell r="H492">
            <v>65.745000000000005</v>
          </cell>
          <cell r="I492">
            <v>212.24</v>
          </cell>
          <cell r="J492">
            <v>210.89000000000001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E493" t="str">
            <v>кредиты коммерческих банков</v>
          </cell>
          <cell r="F493">
            <v>104.41</v>
          </cell>
          <cell r="G493">
            <v>84.1</v>
          </cell>
          <cell r="H493">
            <v>25.319999999999997</v>
          </cell>
          <cell r="I493">
            <v>58.779999999999994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</row>
        <row r="494">
          <cell r="E494" t="str">
            <v>прямые иностранные инвестиции и кредиты</v>
          </cell>
          <cell r="F494">
            <v>30.7</v>
          </cell>
          <cell r="G494">
            <v>25.7</v>
          </cell>
          <cell r="H494">
            <v>16</v>
          </cell>
          <cell r="I494">
            <v>9.6999999999999993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E495" t="str">
            <v>иностранные кредиты под гарантию Правительства</v>
          </cell>
          <cell r="F495">
            <v>1340.49</v>
          </cell>
          <cell r="G495">
            <v>1154.8700000000001</v>
          </cell>
          <cell r="H495">
            <v>49.879999999999995</v>
          </cell>
          <cell r="I495">
            <v>722.3</v>
          </cell>
          <cell r="J495">
            <v>382.69000000000005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новое строительство</v>
          </cell>
          <cell r="F496">
            <v>2134.1</v>
          </cell>
          <cell r="G496">
            <v>1855.83</v>
          </cell>
          <cell r="H496">
            <v>94</v>
          </cell>
          <cell r="I496">
            <v>1076.5350000000001</v>
          </cell>
          <cell r="J496">
            <v>685.29500000000007</v>
          </cell>
          <cell r="K496">
            <v>0</v>
          </cell>
          <cell r="L496">
            <v>0</v>
          </cell>
          <cell r="M496">
            <v>0</v>
          </cell>
        </row>
        <row r="497">
          <cell r="A497" t="str">
            <v>Организация производства конвейерных лент, сельскохозяйственных и  автомобильных шин на территории СИЗ "Ангрен"</v>
          </cell>
          <cell r="B497" t="str">
            <v>конвейерная лента - 100 тыс. м2  и сельскохозяйствен-ные шины - 200 тыс.шт.</v>
          </cell>
          <cell r="C497" t="str">
            <v>2011-2016 гг.</v>
          </cell>
          <cell r="D497" t="str">
            <v>не требуется</v>
          </cell>
          <cell r="E497" t="str">
            <v>Всего</v>
          </cell>
          <cell r="F497">
            <v>206.46</v>
          </cell>
          <cell r="G497">
            <v>205.25</v>
          </cell>
          <cell r="H497">
            <v>15</v>
          </cell>
          <cell r="I497">
            <v>99.65</v>
          </cell>
          <cell r="J497">
            <v>90.600000000000009</v>
          </cell>
          <cell r="O497" t="str">
            <v xml:space="preserve">Имеется утвержденное ПТЭО проекта </v>
          </cell>
          <cell r="P497" t="str">
            <v>ПП-1442 от 15.12.2010 г. ПП-1623 от 04.10.2011г.ПП-2069 от 18.11.2013 г.ПП-2264 от 17.11.2014 г.</v>
          </cell>
        </row>
        <row r="498">
          <cell r="E498" t="str">
            <v>собственные средства</v>
          </cell>
          <cell r="F498">
            <v>20.190000000000001</v>
          </cell>
          <cell r="G498">
            <v>18.98</v>
          </cell>
          <cell r="H498">
            <v>2</v>
          </cell>
          <cell r="I498">
            <v>7</v>
          </cell>
          <cell r="J498">
            <v>9.98</v>
          </cell>
        </row>
        <row r="499">
          <cell r="E499" t="str">
            <v>ФРРУз</v>
          </cell>
          <cell r="F499">
            <v>27.94</v>
          </cell>
          <cell r="G499">
            <v>27.94</v>
          </cell>
          <cell r="H499">
            <v>10</v>
          </cell>
          <cell r="I499">
            <v>14</v>
          </cell>
          <cell r="J499">
            <v>3.9400000000000013</v>
          </cell>
        </row>
        <row r="500">
          <cell r="E500" t="str">
            <v>иностранные кредиты под гарантию Правительства</v>
          </cell>
          <cell r="F500">
            <v>158.33000000000001</v>
          </cell>
          <cell r="G500">
            <v>158.33000000000001</v>
          </cell>
          <cell r="H500">
            <v>3</v>
          </cell>
          <cell r="I500">
            <v>78.650000000000006</v>
          </cell>
          <cell r="J500">
            <v>76.680000000000007</v>
          </cell>
        </row>
        <row r="501">
          <cell r="A501" t="str">
            <v>Строительство комплекса производств поливинилхлорида (ПВХ), каустической соды и метанола на базе ОАО "Навоиазот"</v>
          </cell>
          <cell r="B501" t="str">
            <v>100,0 тыс тн ПВХ, 71,8 тыс тн каустической соды, 295,4 тыс тн метанола</v>
          </cell>
          <cell r="C501" t="str">
            <v>2012-2016 гг.</v>
          </cell>
          <cell r="D501" t="str">
            <v>не требуется</v>
          </cell>
          <cell r="E501" t="str">
            <v>Всего</v>
          </cell>
          <cell r="F501">
            <v>501.11</v>
          </cell>
          <cell r="G501">
            <v>500.5</v>
          </cell>
          <cell r="H501">
            <v>30</v>
          </cell>
          <cell r="I501">
            <v>470.5</v>
          </cell>
          <cell r="J501">
            <v>0</v>
          </cell>
          <cell r="K501">
            <v>0</v>
          </cell>
          <cell r="O501" t="str">
            <v xml:space="preserve">Имеется утвержденное ПТЭО проекта </v>
          </cell>
          <cell r="P501" t="str">
            <v>ПП-1442 от 15.12.2010 г. ПП-2069 от 18.11.2013 г.ПП-2264 от 17.11.2014 г.</v>
          </cell>
        </row>
        <row r="502">
          <cell r="E502" t="str">
            <v>собственные средства</v>
          </cell>
          <cell r="F502">
            <v>10.77</v>
          </cell>
          <cell r="G502">
            <v>10.43</v>
          </cell>
          <cell r="H502">
            <v>0.5</v>
          </cell>
          <cell r="I502">
            <v>9.93</v>
          </cell>
        </row>
        <row r="503">
          <cell r="E503" t="str">
            <v>ФРРУз</v>
          </cell>
          <cell r="F503">
            <v>21.89</v>
          </cell>
          <cell r="G503">
            <v>21.89</v>
          </cell>
          <cell r="H503">
            <v>13</v>
          </cell>
          <cell r="I503">
            <v>8.89</v>
          </cell>
        </row>
        <row r="504">
          <cell r="E504" t="str">
            <v>кредиты коммерческих банков</v>
          </cell>
          <cell r="F504">
            <v>52.509999999999991</v>
          </cell>
          <cell r="G504">
            <v>52.51</v>
          </cell>
          <cell r="H504">
            <v>0</v>
          </cell>
          <cell r="I504">
            <v>52.51</v>
          </cell>
        </row>
        <row r="505">
          <cell r="E505" t="str">
            <v>иностранные кредиты под гарантию Правительства</v>
          </cell>
          <cell r="F505">
            <v>415.94</v>
          </cell>
          <cell r="G505">
            <v>415.67</v>
          </cell>
          <cell r="H505">
            <v>16.5</v>
          </cell>
          <cell r="I505">
            <v>399.17</v>
          </cell>
        </row>
        <row r="506">
          <cell r="A506" t="str">
            <v>Строительство производств аммиака и карбамида на ОАО "Навоиазот"</v>
          </cell>
          <cell r="B506" t="str">
            <v>660 тыс тн аммиака, 577,5 тыс. тн карбамида</v>
          </cell>
          <cell r="C506" t="str">
            <v>2012-2017 гг.</v>
          </cell>
          <cell r="D506" t="str">
            <v>не требуется</v>
          </cell>
          <cell r="E506" t="str">
            <v>Всего</v>
          </cell>
          <cell r="F506">
            <v>961.74</v>
          </cell>
          <cell r="G506">
            <v>941.21</v>
          </cell>
          <cell r="H506">
            <v>38</v>
          </cell>
          <cell r="I506">
            <v>409.62</v>
          </cell>
          <cell r="J506">
            <v>493.59000000000003</v>
          </cell>
          <cell r="K506">
            <v>0</v>
          </cell>
          <cell r="L506">
            <v>0</v>
          </cell>
          <cell r="O506" t="str">
            <v xml:space="preserve">Имеется утвержденное ПТЭО проекта </v>
          </cell>
          <cell r="P506" t="str">
            <v>Постановление Президента Республики Узбекистан      от 15.12.2010 г. №ПП-1442,от 17.11.2014 г. №ПП-2264</v>
          </cell>
        </row>
        <row r="507">
          <cell r="E507" t="str">
            <v>собственные средства</v>
          </cell>
          <cell r="F507">
            <v>141.74</v>
          </cell>
          <cell r="G507">
            <v>136.31</v>
          </cell>
          <cell r="H507">
            <v>5</v>
          </cell>
          <cell r="I507">
            <v>61.05</v>
          </cell>
          <cell r="J507">
            <v>70.260000000000005</v>
          </cell>
        </row>
        <row r="508">
          <cell r="E508" t="str">
            <v>ФРРУз</v>
          </cell>
          <cell r="F508">
            <v>400</v>
          </cell>
          <cell r="G508">
            <v>400</v>
          </cell>
          <cell r="H508">
            <v>25</v>
          </cell>
          <cell r="I508">
            <v>178.65</v>
          </cell>
          <cell r="J508">
            <v>196.35000000000002</v>
          </cell>
        </row>
        <row r="509">
          <cell r="E509" t="str">
            <v>иностранные кредиты под гарантию Правительства</v>
          </cell>
          <cell r="F509">
            <v>420</v>
          </cell>
          <cell r="G509">
            <v>404.90000000000009</v>
          </cell>
          <cell r="H509">
            <v>8</v>
          </cell>
          <cell r="I509">
            <v>169.92000000000002</v>
          </cell>
          <cell r="J509">
            <v>226.98000000000002</v>
          </cell>
        </row>
        <row r="510">
          <cell r="A510" t="str">
            <v>Организация производства азотной кислоты на ОАО "Навоиазот"</v>
          </cell>
          <cell r="B510" t="str">
            <v>500,0 тыс. тн слабой азотной кислоты</v>
          </cell>
          <cell r="C510" t="str">
            <v>2014-2017 гг.</v>
          </cell>
          <cell r="D510" t="str">
            <v>не требуется</v>
          </cell>
          <cell r="E510" t="str">
            <v>Всего</v>
          </cell>
          <cell r="F510">
            <v>209.99</v>
          </cell>
          <cell r="G510">
            <v>208.87</v>
          </cell>
          <cell r="H510">
            <v>11</v>
          </cell>
          <cell r="I510">
            <v>96.765000000000015</v>
          </cell>
          <cell r="J510">
            <v>101.10500000000002</v>
          </cell>
          <cell r="K510">
            <v>0</v>
          </cell>
          <cell r="L510">
            <v>0</v>
          </cell>
          <cell r="O510" t="str">
            <v>ПТЭО проекта на стадии утверждения</v>
          </cell>
          <cell r="P510" t="str">
            <v>Постановления Президента Республики Узбекистан от 17.11.2014 г. №ПП-2264,ПП-2069 от 18.11.2013 г.Письмо ГАК "Узкимёсаноат" от 22.08.2013 г. №051-3124/Ш</v>
          </cell>
        </row>
        <row r="511">
          <cell r="E511" t="str">
            <v>собственные средства</v>
          </cell>
          <cell r="F511">
            <v>25.1</v>
          </cell>
          <cell r="G511">
            <v>23.98</v>
          </cell>
          <cell r="H511">
            <v>1</v>
          </cell>
          <cell r="I511">
            <v>11.50500000000001</v>
          </cell>
          <cell r="J511">
            <v>11.475000000000009</v>
          </cell>
        </row>
        <row r="512">
          <cell r="E512" t="str">
            <v>ФРРУз</v>
          </cell>
          <cell r="F512">
            <v>26.3</v>
          </cell>
          <cell r="G512">
            <v>26.3</v>
          </cell>
          <cell r="H512">
            <v>5</v>
          </cell>
          <cell r="I512">
            <v>10.7</v>
          </cell>
          <cell r="J512">
            <v>10.6</v>
          </cell>
        </row>
        <row r="513">
          <cell r="E513" t="str">
            <v>иностранные кредиты под гарантию Правительства</v>
          </cell>
          <cell r="F513">
            <v>158.59</v>
          </cell>
          <cell r="G513">
            <v>158.59</v>
          </cell>
          <cell r="H513">
            <v>5</v>
          </cell>
          <cell r="I513">
            <v>74.56</v>
          </cell>
          <cell r="J513">
            <v>79.03</v>
          </cell>
        </row>
        <row r="514">
          <cell r="A514" t="str">
            <v>"Расширение производственных мошностей ДЗКУ( 2-этап)</v>
          </cell>
          <cell r="B514" t="str">
            <v>400,0 тыс.т.</v>
          </cell>
          <cell r="C514" t="str">
            <v>2012-2014 гг.</v>
          </cell>
          <cell r="D514" t="str">
            <v>СИТИК (КНР), ЗУМК (РФ), Эксимбанк КНР</v>
          </cell>
          <cell r="E514" t="str">
            <v>Всего</v>
          </cell>
          <cell r="F514">
            <v>254.8</v>
          </cell>
          <cell r="G514">
            <v>0</v>
          </cell>
          <cell r="H514">
            <v>0</v>
          </cell>
          <cell r="O514" t="str">
            <v xml:space="preserve">Имеется утвержденное ТЭО проекта </v>
          </cell>
          <cell r="P514" t="str">
            <v>Письмо ГАК "Узкимёсаноат" от 22.08.2013 г. №051-3124/ШПП-1442 от 15.12.2010г. ПП-2069 от 18.11.2013г.</v>
          </cell>
        </row>
        <row r="515">
          <cell r="E515" t="str">
            <v>собственные средства</v>
          </cell>
          <cell r="F515">
            <v>16.190000000000001</v>
          </cell>
        </row>
        <row r="516">
          <cell r="E516" t="str">
            <v>ФРРУз</v>
          </cell>
          <cell r="F516">
            <v>128.12</v>
          </cell>
        </row>
        <row r="517">
          <cell r="E517" t="str">
            <v>иностранные кредиты под гарантию Правительства</v>
          </cell>
          <cell r="F517">
            <v>110.49</v>
          </cell>
        </row>
        <row r="518">
          <cell r="A518" t="str">
            <v>модернизация и реконструкция</v>
          </cell>
          <cell r="F518">
            <v>299.70799999999997</v>
          </cell>
          <cell r="G518">
            <v>125.489</v>
          </cell>
          <cell r="H518">
            <v>97.099000000000004</v>
          </cell>
          <cell r="I518">
            <v>28.389999999999997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Реконструкция и модернизация сырьевых производств для обеспечения стабильной работы производства минеральных удобрений на ОАО "Максам-Чирчик"</v>
          </cell>
          <cell r="B519" t="str">
            <v>25,0 тыс. тн серной кислоты</v>
          </cell>
          <cell r="C519" t="str">
            <v>2012-2015 гг.</v>
          </cell>
          <cell r="D519" t="str">
            <v>не требуется</v>
          </cell>
          <cell r="E519" t="str">
            <v>Всего</v>
          </cell>
          <cell r="F519">
            <v>10.428000000000001</v>
          </cell>
          <cell r="G519">
            <v>2.6989999999999998</v>
          </cell>
          <cell r="H519">
            <v>2.6989999999999998</v>
          </cell>
          <cell r="O519" t="str">
            <v>ТЭО проект на стадии согласования</v>
          </cell>
          <cell r="P519" t="str">
            <v>Постановление Президента Республики Узбекистан      от 04.10.2011 г. №ПП-1623,от 17.11.2014 г. №ПП-2264</v>
          </cell>
        </row>
        <row r="520">
          <cell r="E520" t="str">
            <v>собственные средства</v>
          </cell>
          <cell r="F520">
            <v>10.428000000000001</v>
          </cell>
          <cell r="G520">
            <v>2.6989999999999998</v>
          </cell>
          <cell r="H520">
            <v>2.6989999999999998</v>
          </cell>
        </row>
        <row r="521">
          <cell r="A521" t="str">
            <v>Модернизация производства фосфорных удобрений на ОАО "Аммофос-Максам"</v>
          </cell>
          <cell r="B521" t="str">
            <v>42,5 тыс. тн</v>
          </cell>
          <cell r="C521" t="str">
            <v>2012-2016 гг.</v>
          </cell>
          <cell r="D521" t="str">
            <v>Компания "Maxam Corp. International  S.L" (Испания),АБР и другие МФИ</v>
          </cell>
          <cell r="E521" t="str">
            <v>Всего</v>
          </cell>
          <cell r="F521">
            <v>14.59</v>
          </cell>
          <cell r="G521">
            <v>11.37</v>
          </cell>
          <cell r="H521">
            <v>5.5</v>
          </cell>
          <cell r="I521">
            <v>5.8699999999999992</v>
          </cell>
          <cell r="O521" t="str">
            <v xml:space="preserve">Имеется утвержденное ПТЭО проекта </v>
          </cell>
          <cell r="P521" t="str">
            <v>ПП-1623 от 04.10.2011г.ПП-2069 от 18.11.2013 г.ПП-2264 от 17.11.2014 г.</v>
          </cell>
        </row>
        <row r="522">
          <cell r="E522" t="str">
            <v>собственные средства</v>
          </cell>
          <cell r="F522">
            <v>4.24</v>
          </cell>
          <cell r="G522">
            <v>3.5199999999999996</v>
          </cell>
          <cell r="H522">
            <v>0.5</v>
          </cell>
          <cell r="I522">
            <v>3.0199999999999996</v>
          </cell>
        </row>
        <row r="523">
          <cell r="E523" t="str">
            <v>прямые иностранные инвестиции и кредиты</v>
          </cell>
          <cell r="F523">
            <v>10.35</v>
          </cell>
          <cell r="G523">
            <v>7.85</v>
          </cell>
          <cell r="H523">
            <v>5</v>
          </cell>
          <cell r="I523">
            <v>2.85</v>
          </cell>
        </row>
        <row r="524">
          <cell r="A524" t="str">
            <v xml:space="preserve">Организация производства  NPK удобрений на ОАО "Аммофос-Максам" </v>
          </cell>
          <cell r="B524" t="str">
            <v>160,0 тыс. тн</v>
          </cell>
          <cell r="C524" t="str">
            <v>2012-2016 гг.</v>
          </cell>
          <cell r="D524" t="str">
            <v>Компания "Maxam Corp. International  S.L" (Испания),АБР и другие МФИ</v>
          </cell>
          <cell r="E524" t="str">
            <v>Всего</v>
          </cell>
          <cell r="F524">
            <v>17.059999999999999</v>
          </cell>
          <cell r="G524">
            <v>13.899999999999999</v>
          </cell>
          <cell r="H524">
            <v>5.5</v>
          </cell>
          <cell r="I524">
            <v>8.4</v>
          </cell>
          <cell r="O524" t="str">
            <v xml:space="preserve">Имеется утвержденное ПТЭО проекта </v>
          </cell>
          <cell r="P524" t="str">
            <v>ПП-1623 от 04.10.2011г.ПП-2069 от 18.11.2013 г.ПП-2264 от 17.11.2014 г.</v>
          </cell>
        </row>
        <row r="525">
          <cell r="E525" t="str">
            <v>собственные средства</v>
          </cell>
          <cell r="F525">
            <v>2.71</v>
          </cell>
          <cell r="G525">
            <v>2.0499999999999998</v>
          </cell>
          <cell r="H525">
            <v>0.5</v>
          </cell>
          <cell r="I525">
            <v>1.5500000000000007</v>
          </cell>
        </row>
        <row r="526">
          <cell r="E526" t="str">
            <v>прямые иностранные инвестиции и кредиты</v>
          </cell>
          <cell r="F526">
            <v>14.35</v>
          </cell>
          <cell r="G526">
            <v>11.85</v>
          </cell>
          <cell r="H526">
            <v>5</v>
          </cell>
          <cell r="I526">
            <v>6.85</v>
          </cell>
        </row>
        <row r="527">
          <cell r="A527" t="str">
            <v>Реконструкция и модернизация производства карбамида и аммиачной селитры на ОАО "Ферганаазот"</v>
          </cell>
          <cell r="B527" t="str">
            <v>30,0 тыс. тн карбамида, 62,0 тыс. тн аммиачной селитры, 50,0 тыс. тн аммиака, 50,0 тыс. тн азотной кислоты</v>
          </cell>
          <cell r="C527" t="str">
            <v>2012-2016 гг.</v>
          </cell>
          <cell r="D527" t="str">
            <v>не требуется</v>
          </cell>
          <cell r="E527" t="str">
            <v>Всего</v>
          </cell>
          <cell r="F527">
            <v>62.480000000000004</v>
          </cell>
          <cell r="G527">
            <v>37.229999999999997</v>
          </cell>
          <cell r="H527">
            <v>30</v>
          </cell>
          <cell r="I527">
            <v>7.2299999999999978</v>
          </cell>
          <cell r="O527" t="str">
            <v xml:space="preserve">Имеется утвержденное ПТЭО проекта </v>
          </cell>
          <cell r="P527" t="str">
            <v>ПП-1623 от 04.10.2011г.ПП-2069 от 18.11.2013 г.ПП-2264 от 17.11.2014 г.</v>
          </cell>
        </row>
        <row r="528">
          <cell r="E528" t="str">
            <v>собственные средства</v>
          </cell>
          <cell r="F528">
            <v>11.09</v>
          </cell>
          <cell r="G528">
            <v>5.84</v>
          </cell>
          <cell r="H528">
            <v>4.88</v>
          </cell>
          <cell r="I528">
            <v>0.96</v>
          </cell>
        </row>
        <row r="529">
          <cell r="E529" t="str">
            <v>ФРРУз</v>
          </cell>
          <cell r="F529">
            <v>24</v>
          </cell>
          <cell r="G529">
            <v>12</v>
          </cell>
          <cell r="H529">
            <v>12</v>
          </cell>
        </row>
        <row r="530">
          <cell r="E530" t="str">
            <v>кредиты коммерческих банков</v>
          </cell>
          <cell r="F530">
            <v>27.39</v>
          </cell>
          <cell r="G530">
            <v>19.389999999999997</v>
          </cell>
          <cell r="H530">
            <v>13.12</v>
          </cell>
          <cell r="I530">
            <v>6.2699999999999978</v>
          </cell>
        </row>
        <row r="531">
          <cell r="A531" t="str">
            <v>Расширение производства кальцинированной соды на Кунградском содовом заводе с увеличением добычи известняка на карьере Джамансай и технической соли на месторождении Барсакелмес</v>
          </cell>
          <cell r="B531" t="str">
            <v>увеличение на 100,0 тыс. тн</v>
          </cell>
          <cell r="C531" t="str">
            <v>2011-2015 гг.</v>
          </cell>
          <cell r="D531" t="str">
            <v>СИТИК (КНР), ЗУМК (РФ), Эксимбанк КНР</v>
          </cell>
          <cell r="E531" t="str">
            <v>Всего</v>
          </cell>
          <cell r="F531">
            <v>109.47</v>
          </cell>
          <cell r="G531">
            <v>20</v>
          </cell>
          <cell r="H531">
            <v>20</v>
          </cell>
          <cell r="O531" t="str">
            <v xml:space="preserve">Имеется утвержденное ТЭО проекта </v>
          </cell>
          <cell r="P531" t="str">
            <v>ПП-1442 от 15.12.2010 г. ПП-1623 от 04.10.2011г.ПП-2069 от 18.11.2013 г.ПП-2264 от 17.11.2014 г.</v>
          </cell>
        </row>
        <row r="532">
          <cell r="E532" t="str">
            <v>собственные средства</v>
          </cell>
          <cell r="F532">
            <v>6.76</v>
          </cell>
          <cell r="G532">
            <v>1.875</v>
          </cell>
          <cell r="H532">
            <v>1.875</v>
          </cell>
        </row>
        <row r="533">
          <cell r="E533" t="str">
            <v>ФРРУз</v>
          </cell>
          <cell r="F533">
            <v>13.26</v>
          </cell>
          <cell r="G533">
            <v>0.745</v>
          </cell>
          <cell r="H533">
            <v>0.745</v>
          </cell>
        </row>
        <row r="534">
          <cell r="E534" t="str">
            <v>кредиты коммерческих банков</v>
          </cell>
          <cell r="F534">
            <v>12.31</v>
          </cell>
          <cell r="G534">
            <v>0</v>
          </cell>
          <cell r="H534">
            <v>0</v>
          </cell>
        </row>
        <row r="535">
          <cell r="E535" t="str">
            <v>иностранные кредиты под гарантию Правительства</v>
          </cell>
          <cell r="F535">
            <v>77.14</v>
          </cell>
          <cell r="G535">
            <v>17.38</v>
          </cell>
          <cell r="H535">
            <v>17.38</v>
          </cell>
        </row>
        <row r="536">
          <cell r="A536" t="str">
            <v>Обновление (замена) морально и физически устаревшего оборудования</v>
          </cell>
          <cell r="B536" t="str">
            <v>приобретение оборудования</v>
          </cell>
          <cell r="C536" t="str">
            <v>2012-2016 гг.</v>
          </cell>
          <cell r="D536" t="str">
            <v>не требуется</v>
          </cell>
          <cell r="E536" t="str">
            <v>Всего</v>
          </cell>
          <cell r="F536">
            <v>62.28</v>
          </cell>
          <cell r="G536">
            <v>16.89</v>
          </cell>
          <cell r="H536">
            <v>10</v>
          </cell>
          <cell r="I536">
            <v>6.89</v>
          </cell>
          <cell r="P536" t="str">
            <v>Постановление Кабинета Министров от 19.04.2012 г. №115</v>
          </cell>
        </row>
        <row r="537">
          <cell r="E537" t="str">
            <v>собственные средства</v>
          </cell>
          <cell r="F537">
            <v>62.28</v>
          </cell>
          <cell r="G537">
            <v>16.89</v>
          </cell>
          <cell r="H537">
            <v>10</v>
          </cell>
          <cell r="I537">
            <v>6.89</v>
          </cell>
        </row>
        <row r="538">
          <cell r="A538" t="str">
            <v>Организация производства  NPK удобрений в ОАО "Самаркандкиме"</v>
          </cell>
          <cell r="B538" t="str">
            <v xml:space="preserve">240 тыс.тонн комплексных азотно-фосфорно-калийных удобрений. </v>
          </cell>
          <cell r="C538" t="str">
            <v>2014-2015 гг.</v>
          </cell>
          <cell r="D538" t="str">
            <v>Компании "CMEC" и "CAMCE" (КНР)</v>
          </cell>
          <cell r="E538" t="str">
            <v>Всего</v>
          </cell>
          <cell r="F538">
            <v>20</v>
          </cell>
          <cell r="G538">
            <v>20</v>
          </cell>
          <cell r="H538">
            <v>20</v>
          </cell>
          <cell r="I538">
            <v>0</v>
          </cell>
          <cell r="O538" t="str">
            <v>требуется разработка ПТЭО проекта</v>
          </cell>
          <cell r="P538" t="str">
            <v>Постановления Президента Республики Узбекистан от 17.11.2014 г. №ПП-2264</v>
          </cell>
        </row>
        <row r="539">
          <cell r="E539" t="str">
            <v>собственные средства</v>
          </cell>
          <cell r="F539">
            <v>5</v>
          </cell>
          <cell r="G539">
            <v>5</v>
          </cell>
          <cell r="H539">
            <v>5</v>
          </cell>
        </row>
        <row r="540">
          <cell r="E540" t="str">
            <v>кредиты коммерческих банков</v>
          </cell>
          <cell r="F540">
            <v>10</v>
          </cell>
          <cell r="G540">
            <v>10</v>
          </cell>
          <cell r="H540">
            <v>10</v>
          </cell>
        </row>
        <row r="541">
          <cell r="E541" t="str">
            <v>прямые иностранные инвестиции и кредиты</v>
          </cell>
          <cell r="F541">
            <v>5</v>
          </cell>
          <cell r="G541">
            <v>5</v>
          </cell>
          <cell r="H541">
            <v>5</v>
          </cell>
        </row>
        <row r="542">
          <cell r="A542" t="str">
            <v>Организация производства неравнопроходных соединительных деталей для полиэтиленовых труб, полиэтиленовой пленки шириной 12-16 м и труб НД 50-250 мм и НД 710-1200 мм на ОАО "Жиззах пластмасса"</v>
          </cell>
          <cell r="B542" t="str">
            <v>неравнопроходные соединительные детали для полиэтиленовых труб - 100 тонн;полиэтиленовая пленка шириной 12-16 м;трубы НД 50-250 мм и НД 710-1200 мм - 7900 тонн.</v>
          </cell>
          <cell r="C542" t="str">
            <v>2015 г.</v>
          </cell>
          <cell r="D542" t="str">
            <v>Компания "JK materials Co. Ltd." (Корея)</v>
          </cell>
          <cell r="E542" t="str">
            <v>Всего</v>
          </cell>
          <cell r="F542">
            <v>3.4000000000000004</v>
          </cell>
          <cell r="G542">
            <v>3.4000000000000004</v>
          </cell>
          <cell r="H542">
            <v>3.4000000000000004</v>
          </cell>
          <cell r="I542">
            <v>0</v>
          </cell>
          <cell r="O542" t="str">
            <v>требуется разработка ПТЭО проекта</v>
          </cell>
          <cell r="P542" t="str">
            <v>Постановления Президента Республики Узбекистан от 17.11.2014 г. №ПП-2264Постановление Кабинета Министров от 6.06.2014 г. №145</v>
          </cell>
        </row>
        <row r="543">
          <cell r="E543" t="str">
            <v>собственные средства</v>
          </cell>
          <cell r="F543">
            <v>0.2</v>
          </cell>
          <cell r="G543">
            <v>0.2</v>
          </cell>
          <cell r="H543">
            <v>0.2</v>
          </cell>
        </row>
        <row r="544">
          <cell r="E544" t="str">
            <v>кредиты коммерческих банков</v>
          </cell>
          <cell r="F544">
            <v>2.2000000000000002</v>
          </cell>
          <cell r="G544">
            <v>2.2000000000000002</v>
          </cell>
          <cell r="H544">
            <v>2.2000000000000002</v>
          </cell>
        </row>
        <row r="545">
          <cell r="E545" t="str">
            <v>прямые иностранные инвестиции и кредиты</v>
          </cell>
          <cell r="F545">
            <v>1</v>
          </cell>
          <cell r="G545">
            <v>1</v>
          </cell>
          <cell r="H545">
            <v>1</v>
          </cell>
        </row>
        <row r="546">
          <cell r="A546" t="str">
            <v>ОАО "Узметкомбинат"</v>
          </cell>
        </row>
        <row r="547">
          <cell r="A547" t="str">
            <v>Всего</v>
          </cell>
          <cell r="F547">
            <v>1849</v>
          </cell>
          <cell r="G547">
            <v>1848.5</v>
          </cell>
          <cell r="H547">
            <v>35.760000000000005</v>
          </cell>
          <cell r="I547">
            <v>39.700000000000003</v>
          </cell>
          <cell r="J547">
            <v>45.8</v>
          </cell>
          <cell r="K547">
            <v>518.1</v>
          </cell>
          <cell r="L547">
            <v>777.15</v>
          </cell>
          <cell r="M547">
            <v>431.99</v>
          </cell>
        </row>
        <row r="548">
          <cell r="A548" t="str">
            <v>в том числе:</v>
          </cell>
        </row>
        <row r="549">
          <cell r="E549" t="str">
            <v>собственные средства</v>
          </cell>
          <cell r="F549">
            <v>146.1</v>
          </cell>
          <cell r="G549">
            <v>145.6</v>
          </cell>
          <cell r="H549">
            <v>22.560000000000002</v>
          </cell>
          <cell r="I549">
            <v>12.5</v>
          </cell>
          <cell r="J549">
            <v>15.8</v>
          </cell>
          <cell r="K549">
            <v>28.349999999999998</v>
          </cell>
          <cell r="L549">
            <v>42.524999999999999</v>
          </cell>
          <cell r="M549">
            <v>23.865000000000002</v>
          </cell>
        </row>
        <row r="550">
          <cell r="E550" t="str">
            <v>ФРРУз</v>
          </cell>
          <cell r="F550">
            <v>608</v>
          </cell>
          <cell r="G550">
            <v>608</v>
          </cell>
          <cell r="H550">
            <v>5.2</v>
          </cell>
          <cell r="I550">
            <v>2.8</v>
          </cell>
          <cell r="J550">
            <v>0</v>
          </cell>
          <cell r="K550">
            <v>180</v>
          </cell>
          <cell r="L550">
            <v>270</v>
          </cell>
          <cell r="M550">
            <v>150</v>
          </cell>
        </row>
        <row r="551">
          <cell r="E551" t="str">
            <v>кредиты коммерческих банков</v>
          </cell>
          <cell r="F551">
            <v>374.9</v>
          </cell>
          <cell r="G551">
            <v>374.9</v>
          </cell>
          <cell r="H551">
            <v>8</v>
          </cell>
          <cell r="I551">
            <v>24.4</v>
          </cell>
          <cell r="J551">
            <v>30</v>
          </cell>
          <cell r="K551">
            <v>93.75</v>
          </cell>
          <cell r="L551">
            <v>140.625</v>
          </cell>
          <cell r="M551">
            <v>78.125</v>
          </cell>
        </row>
        <row r="552">
          <cell r="E552" t="str">
            <v>прямые иностранные инвестиции и кредиты</v>
          </cell>
          <cell r="F552">
            <v>720</v>
          </cell>
          <cell r="G552">
            <v>720</v>
          </cell>
          <cell r="H552">
            <v>0</v>
          </cell>
          <cell r="I552">
            <v>0</v>
          </cell>
          <cell r="J552">
            <v>0</v>
          </cell>
          <cell r="K552">
            <v>216</v>
          </cell>
          <cell r="L552">
            <v>324</v>
          </cell>
          <cell r="M552">
            <v>180</v>
          </cell>
        </row>
        <row r="553">
          <cell r="E553" t="str">
            <v>иностранные кредиты под гарантию Правительства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новое строительство</v>
          </cell>
          <cell r="F554">
            <v>1827</v>
          </cell>
          <cell r="G554">
            <v>1826.7</v>
          </cell>
          <cell r="H554">
            <v>19.96</v>
          </cell>
          <cell r="I554">
            <v>36.700000000000003</v>
          </cell>
          <cell r="J554">
            <v>42.8</v>
          </cell>
          <cell r="K554">
            <v>518.1</v>
          </cell>
          <cell r="L554">
            <v>777.15</v>
          </cell>
          <cell r="M554">
            <v>431.99</v>
          </cell>
        </row>
        <row r="555">
          <cell r="A555" t="str">
            <v>Организация производства ферросилиция на базе ОАО "Узметкомбинат"</v>
          </cell>
          <cell r="B555" t="str">
            <v>15 тыс. тонн</v>
          </cell>
          <cell r="C555" t="str">
            <v>2014-2017 гг.</v>
          </cell>
          <cell r="D555" t="str">
            <v>не требуется</v>
          </cell>
          <cell r="E555" t="str">
            <v>Всего</v>
          </cell>
          <cell r="F555">
            <v>20</v>
          </cell>
          <cell r="G555">
            <v>19.700000000000003</v>
          </cell>
          <cell r="H555">
            <v>6.2</v>
          </cell>
          <cell r="I555">
            <v>11.7</v>
          </cell>
          <cell r="J555">
            <v>1.7999999999999998</v>
          </cell>
          <cell r="P555" t="str">
            <v xml:space="preserve">Постановления Президента Республики Узбекистан от 17.11.2014 г. №ПП-2264Будет рассмотрена  заседании Межведомственного совета </v>
          </cell>
        </row>
        <row r="556">
          <cell r="E556" t="str">
            <v>собственные средства</v>
          </cell>
          <cell r="F556">
            <v>5.0999999999999996</v>
          </cell>
          <cell r="G556">
            <v>4.8</v>
          </cell>
          <cell r="H556">
            <v>1</v>
          </cell>
          <cell r="I556">
            <v>2</v>
          </cell>
          <cell r="J556">
            <v>1.7999999999999998</v>
          </cell>
        </row>
        <row r="557">
          <cell r="E557" t="str">
            <v>ФРРУз</v>
          </cell>
          <cell r="F557">
            <v>8</v>
          </cell>
          <cell r="G557">
            <v>8</v>
          </cell>
          <cell r="H557">
            <v>5.2</v>
          </cell>
          <cell r="I557">
            <v>2.8</v>
          </cell>
        </row>
        <row r="558">
          <cell r="E558" t="str">
            <v>кредиты коммерческих банков</v>
          </cell>
          <cell r="F558">
            <v>6.9</v>
          </cell>
          <cell r="G558">
            <v>6.9</v>
          </cell>
          <cell r="I558">
            <v>6.9</v>
          </cell>
        </row>
        <row r="559">
          <cell r="A559" t="str">
            <v>Организация производства по выпуску твердых лекарственных форм</v>
          </cell>
          <cell r="B559" t="str">
            <v>5 млн. условных ед.</v>
          </cell>
          <cell r="C559" t="str">
            <v>2013-2015 гг.</v>
          </cell>
          <cell r="D559" t="str">
            <v>не требуется</v>
          </cell>
          <cell r="E559" t="str">
            <v>Всего</v>
          </cell>
          <cell r="F559">
            <v>7</v>
          </cell>
          <cell r="G559">
            <v>7</v>
          </cell>
          <cell r="H559">
            <v>7</v>
          </cell>
          <cell r="I559">
            <v>0</v>
          </cell>
          <cell r="O559" t="str">
            <v>Требуется разработка рабочего проекта</v>
          </cell>
          <cell r="P559" t="str">
            <v>Постановления Президента Республики Узбекистан от 18.11.2013 г. №ПП-2069,от 17.11.2014 г. №ПП-2264</v>
          </cell>
        </row>
        <row r="560">
          <cell r="E560" t="str">
            <v>собственные средства</v>
          </cell>
          <cell r="F560">
            <v>2</v>
          </cell>
          <cell r="G560">
            <v>2</v>
          </cell>
          <cell r="H560">
            <v>2</v>
          </cell>
        </row>
        <row r="561">
          <cell r="E561" t="str">
            <v>кредиты коммерческих банков</v>
          </cell>
          <cell r="F561">
            <v>5</v>
          </cell>
          <cell r="G561">
            <v>5</v>
          </cell>
          <cell r="H561">
            <v>5</v>
          </cell>
        </row>
        <row r="562">
          <cell r="A562" t="str">
            <v>Разработка месторождения Тебинбулак с дальнейшим получением чугуна (I этап)</v>
          </cell>
          <cell r="B562" t="str">
            <v>500 тыс. тонн</v>
          </cell>
          <cell r="C562" t="str">
            <v>2013-2020 гг.</v>
          </cell>
          <cell r="D562" t="str">
            <v>не требуется</v>
          </cell>
          <cell r="E562" t="str">
            <v>Всего</v>
          </cell>
          <cell r="F562">
            <v>1800</v>
          </cell>
          <cell r="G562">
            <v>1800</v>
          </cell>
          <cell r="H562">
            <v>6.76</v>
          </cell>
          <cell r="I562">
            <v>25</v>
          </cell>
          <cell r="J562">
            <v>41</v>
          </cell>
          <cell r="K562">
            <v>518.1</v>
          </cell>
          <cell r="L562">
            <v>777.15</v>
          </cell>
          <cell r="M562">
            <v>431.99</v>
          </cell>
          <cell r="O562" t="str">
            <v>Требуется разработка ПТЭО/ТЭО проекта</v>
          </cell>
          <cell r="P562" t="str">
            <v>Постановления Президента Республики Узбекистан от 17.11.2014 г. №ПП-2264,Протокол Межведомственного совета от 31.12.2013г. №115</v>
          </cell>
        </row>
        <row r="563">
          <cell r="E563" t="str">
            <v>собственные средства</v>
          </cell>
          <cell r="F563">
            <v>120</v>
          </cell>
          <cell r="G563">
            <v>120</v>
          </cell>
          <cell r="H563">
            <v>6.76</v>
          </cell>
          <cell r="I563">
            <v>7.5</v>
          </cell>
          <cell r="J563">
            <v>11</v>
          </cell>
          <cell r="K563">
            <v>28.349999999999998</v>
          </cell>
          <cell r="L563">
            <v>42.524999999999999</v>
          </cell>
          <cell r="M563">
            <v>23.865000000000002</v>
          </cell>
        </row>
        <row r="564">
          <cell r="E564" t="str">
            <v>ФРРУз</v>
          </cell>
          <cell r="F564">
            <v>600</v>
          </cell>
          <cell r="G564">
            <v>600</v>
          </cell>
          <cell r="K564">
            <v>180</v>
          </cell>
          <cell r="L564">
            <v>270</v>
          </cell>
          <cell r="M564">
            <v>150</v>
          </cell>
        </row>
        <row r="565">
          <cell r="E565" t="str">
            <v>кредиты коммерческих банков</v>
          </cell>
          <cell r="F565">
            <v>360</v>
          </cell>
          <cell r="G565">
            <v>360</v>
          </cell>
          <cell r="I565">
            <v>17.5</v>
          </cell>
          <cell r="J565">
            <v>30</v>
          </cell>
          <cell r="K565">
            <v>93.75</v>
          </cell>
          <cell r="L565">
            <v>140.625</v>
          </cell>
          <cell r="M565">
            <v>78.125</v>
          </cell>
        </row>
        <row r="566">
          <cell r="E566" t="str">
            <v>прямые иностранные инвестиции и кредиты</v>
          </cell>
          <cell r="F566">
            <v>720</v>
          </cell>
          <cell r="G566">
            <v>720</v>
          </cell>
          <cell r="K566">
            <v>216</v>
          </cell>
          <cell r="L566">
            <v>324</v>
          </cell>
          <cell r="M566">
            <v>180</v>
          </cell>
        </row>
        <row r="567">
          <cell r="A567" t="str">
            <v>другие направления</v>
          </cell>
          <cell r="F567">
            <v>22</v>
          </cell>
          <cell r="G567">
            <v>21.8</v>
          </cell>
          <cell r="H567">
            <v>15.8</v>
          </cell>
          <cell r="I567">
            <v>3</v>
          </cell>
          <cell r="J567">
            <v>3</v>
          </cell>
          <cell r="K567">
            <v>0</v>
          </cell>
          <cell r="L567">
            <v>0</v>
          </cell>
          <cell r="M567">
            <v>0</v>
          </cell>
        </row>
        <row r="568">
          <cell r="A568" t="str">
            <v>Внедрение комлексной интегрированной информационной системы по компьютеризации финансового учета и отчетности, управления персоналом, оперативной и производственно-технологической деятельности по выпуску металлопроката</v>
          </cell>
          <cell r="B568" t="str">
            <v>Объекты</v>
          </cell>
          <cell r="C568" t="str">
            <v>2014-2015 гг.</v>
          </cell>
          <cell r="D568" t="str">
            <v>не требуется</v>
          </cell>
          <cell r="E568" t="str">
            <v>Всего</v>
          </cell>
          <cell r="F568">
            <v>1</v>
          </cell>
          <cell r="G568">
            <v>0.8</v>
          </cell>
          <cell r="H568">
            <v>0.8</v>
          </cell>
          <cell r="O568" t="str">
            <v>Требуется разработка рабочего проекта</v>
          </cell>
          <cell r="P568" t="str">
            <v>Постановления Президента Республики Узбекистан от 03.04.2014 г. №ПП-2158от 17.11.2014 г. №ПП-2264</v>
          </cell>
        </row>
        <row r="569">
          <cell r="E569" t="str">
            <v>собственные средства</v>
          </cell>
          <cell r="F569">
            <v>1</v>
          </cell>
          <cell r="G569">
            <v>0.8</v>
          </cell>
          <cell r="H569">
            <v>0.8</v>
          </cell>
        </row>
        <row r="570">
          <cell r="A570" t="str">
            <v xml:space="preserve">Приобретение железнодорожной, автомобильной и строительной техники, средств малой механизации  </v>
          </cell>
          <cell r="B570" t="str">
            <v>объекты</v>
          </cell>
          <cell r="C570" t="str">
            <v>2015 г.</v>
          </cell>
          <cell r="D570" t="str">
            <v>не требуется</v>
          </cell>
          <cell r="E570" t="str">
            <v>Всего</v>
          </cell>
          <cell r="F570">
            <v>5</v>
          </cell>
          <cell r="G570">
            <v>5</v>
          </cell>
          <cell r="H570">
            <v>5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O570" t="str">
            <v>не требуется</v>
          </cell>
          <cell r="P570" t="str">
            <v>Постановление Президента Республики Узбекистанот 21.12.2010 г. №ПП -1446,от 17.11.2014 г. №ПП-2264</v>
          </cell>
        </row>
        <row r="571">
          <cell r="E571" t="str">
            <v>собственные средства</v>
          </cell>
          <cell r="F571">
            <v>2</v>
          </cell>
          <cell r="G571">
            <v>2</v>
          </cell>
          <cell r="H571">
            <v>2</v>
          </cell>
        </row>
        <row r="572">
          <cell r="E572" t="str">
            <v>кредиты коммерческих банков</v>
          </cell>
          <cell r="F572">
            <v>3</v>
          </cell>
          <cell r="G572">
            <v>3</v>
          </cell>
          <cell r="H572">
            <v>3</v>
          </cell>
        </row>
        <row r="573">
          <cell r="A573" t="str">
            <v>Обновление металлургического оборудования</v>
          </cell>
          <cell r="B573" t="str">
            <v>замена изношенного оборудования</v>
          </cell>
          <cell r="C573" t="str">
            <v>2015-2017 гг.</v>
          </cell>
          <cell r="D573" t="str">
            <v>не требуется</v>
          </cell>
          <cell r="E573" t="str">
            <v>Всего</v>
          </cell>
          <cell r="F573">
            <v>16</v>
          </cell>
          <cell r="G573">
            <v>16</v>
          </cell>
          <cell r="H573">
            <v>10</v>
          </cell>
          <cell r="I573">
            <v>3</v>
          </cell>
          <cell r="J573">
            <v>3</v>
          </cell>
          <cell r="K573">
            <v>0</v>
          </cell>
          <cell r="L573">
            <v>0</v>
          </cell>
          <cell r="M573">
            <v>0</v>
          </cell>
          <cell r="O573" t="str">
            <v>не требуется</v>
          </cell>
          <cell r="P573" t="str">
            <v>Постановление Президента Республики Узбекистан от от 04.10.2011 года №ПП-1623,от 17.11.2014 г. №ПП-2264</v>
          </cell>
        </row>
        <row r="574">
          <cell r="E574" t="str">
            <v>собственные средства</v>
          </cell>
          <cell r="F574">
            <v>16</v>
          </cell>
          <cell r="G574">
            <v>16</v>
          </cell>
          <cell r="H574">
            <v>10</v>
          </cell>
          <cell r="I574">
            <v>3</v>
          </cell>
          <cell r="J574">
            <v>3</v>
          </cell>
        </row>
        <row r="575">
          <cell r="A575" t="str">
            <v>Госкомгеологии</v>
          </cell>
        </row>
        <row r="576">
          <cell r="A576" t="str">
            <v>Всего</v>
          </cell>
          <cell r="F576">
            <v>157.5</v>
          </cell>
          <cell r="G576">
            <v>152.5</v>
          </cell>
          <cell r="H576">
            <v>3.8</v>
          </cell>
          <cell r="I576">
            <v>1</v>
          </cell>
          <cell r="J576">
            <v>15</v>
          </cell>
          <cell r="K576">
            <v>25</v>
          </cell>
          <cell r="L576">
            <v>30</v>
          </cell>
          <cell r="M576">
            <v>35</v>
          </cell>
        </row>
        <row r="577">
          <cell r="A577" t="str">
            <v>в том числе:</v>
          </cell>
        </row>
        <row r="578">
          <cell r="E578" t="str">
            <v>прямые иностранные инвестиции и кредиты</v>
          </cell>
          <cell r="F578">
            <v>157.5</v>
          </cell>
          <cell r="G578">
            <v>152.5</v>
          </cell>
          <cell r="H578">
            <v>3.8</v>
          </cell>
          <cell r="I578">
            <v>1</v>
          </cell>
          <cell r="J578">
            <v>15</v>
          </cell>
          <cell r="K578">
            <v>25</v>
          </cell>
          <cell r="L578">
            <v>30</v>
          </cell>
          <cell r="M578">
            <v>35</v>
          </cell>
        </row>
        <row r="579">
          <cell r="A579" t="str">
            <v>новое строительство</v>
          </cell>
          <cell r="B579" t="str">
            <v>новое строительство</v>
          </cell>
          <cell r="F579">
            <v>1</v>
          </cell>
          <cell r="G579">
            <v>1</v>
          </cell>
          <cell r="H579">
            <v>1</v>
          </cell>
        </row>
        <row r="580">
          <cell r="A580" t="str">
            <v>Организация производства современных буровых станков</v>
          </cell>
          <cell r="B580" t="str">
            <v>10 ед.</v>
          </cell>
          <cell r="C580" t="str">
            <v>2015-2016 гг.</v>
          </cell>
          <cell r="D580" t="str">
            <v>Компания "Hanjin D&amp;B"(Корея)</v>
          </cell>
          <cell r="E580" t="str">
            <v>Всего</v>
          </cell>
          <cell r="F580">
            <v>1</v>
          </cell>
          <cell r="G580">
            <v>1</v>
          </cell>
          <cell r="H580">
            <v>1</v>
          </cell>
          <cell r="O580" t="str">
            <v>Имеется разработанный УТЭР проекта</v>
          </cell>
          <cell r="P580" t="str">
            <v>Постановление Президента Республики Узбекистан от 25.06.2014 г. №ПП-2192,от 17.11.2014 г. №ПП-2264</v>
          </cell>
        </row>
        <row r="581">
          <cell r="E581" t="str">
            <v>прямые иностранные инвестиции и кредиты</v>
          </cell>
          <cell r="F581">
            <v>1</v>
          </cell>
          <cell r="G581">
            <v>1</v>
          </cell>
          <cell r="H581">
            <v>1</v>
          </cell>
        </row>
        <row r="582">
          <cell r="A582" t="str">
            <v>другие направления</v>
          </cell>
          <cell r="F582">
            <v>156.5</v>
          </cell>
          <cell r="G582">
            <v>151.5</v>
          </cell>
          <cell r="H582">
            <v>2.8</v>
          </cell>
          <cell r="I582">
            <v>1</v>
          </cell>
          <cell r="J582">
            <v>15</v>
          </cell>
          <cell r="K582">
            <v>25</v>
          </cell>
          <cell r="L582">
            <v>30</v>
          </cell>
          <cell r="M582">
            <v>35</v>
          </cell>
        </row>
        <row r="583">
          <cell r="A583" t="str">
            <v>Проведение геологического изучения площади Гава в Наманганской области, с перспективой на выявление месторождений меди и сопутствующих металлов</v>
          </cell>
          <cell r="B583" t="str">
            <v>объект (ГРР)</v>
          </cell>
          <cell r="C583" t="str">
            <v>2013-2015 гг.</v>
          </cell>
          <cell r="D583" t="str">
            <v>Компания "Rio Tinto"(Великобритания)</v>
          </cell>
          <cell r="E583" t="str">
            <v>Всего</v>
          </cell>
          <cell r="F583">
            <v>3</v>
          </cell>
          <cell r="G583">
            <v>1</v>
          </cell>
          <cell r="H583">
            <v>1</v>
          </cell>
          <cell r="O583" t="str">
            <v>Имеется разработанный УТЭР проекта</v>
          </cell>
          <cell r="P583" t="str">
            <v>Постановление Президента Республики Узбекистанот 05.11.2012 г. №ПП-1848,от 17.11.2014 г. №ПП-2264</v>
          </cell>
        </row>
        <row r="584">
          <cell r="E584" t="str">
            <v>прямые иностранные инвестиции и кредиты</v>
          </cell>
          <cell r="F584">
            <v>3</v>
          </cell>
          <cell r="G584">
            <v>1</v>
          </cell>
          <cell r="H584">
            <v>1</v>
          </cell>
        </row>
        <row r="585">
          <cell r="A585" t="str">
            <v>Разработка месторождения вольфрама "Саутбай" (1-й этап)</v>
          </cell>
          <cell r="B585" t="str">
            <v>объект (ГРР)</v>
          </cell>
          <cell r="C585" t="str">
            <v>2013-2022 гг.</v>
          </cell>
          <cell r="D585" t="str">
            <v>Компания "Shindong Resources Co. Ltd" (Корея)</v>
          </cell>
          <cell r="E585" t="str">
            <v>Всего</v>
          </cell>
          <cell r="F585">
            <v>149.5</v>
          </cell>
          <cell r="G585">
            <v>149</v>
          </cell>
          <cell r="H585">
            <v>0.3</v>
          </cell>
          <cell r="I585">
            <v>1</v>
          </cell>
          <cell r="J585">
            <v>15</v>
          </cell>
          <cell r="K585">
            <v>25</v>
          </cell>
          <cell r="L585">
            <v>30</v>
          </cell>
          <cell r="M585">
            <v>35</v>
          </cell>
          <cell r="O585" t="str">
            <v>ПТЭО проекта на стадии согласования</v>
          </cell>
          <cell r="P585" t="str">
            <v>Распоряжение Президента Республики Узбекистан от 25.09.2012 г. №Р-3908,от 17.11.2014 г. №ПП-2264</v>
          </cell>
        </row>
        <row r="586">
          <cell r="E586" t="str">
            <v>прямые иностранные инвестиции и кредиты</v>
          </cell>
          <cell r="F586">
            <v>149.5</v>
          </cell>
          <cell r="G586">
            <v>149</v>
          </cell>
          <cell r="H586">
            <v>0.3</v>
          </cell>
          <cell r="I586">
            <v>1</v>
          </cell>
          <cell r="J586">
            <v>15</v>
          </cell>
          <cell r="K586">
            <v>25</v>
          </cell>
          <cell r="L586">
            <v>30</v>
          </cell>
          <cell r="M586">
            <v>35</v>
          </cell>
        </row>
        <row r="587">
          <cell r="A587" t="str">
            <v>Проведение геологического изучения Джюзкудукской и Тамдыкудук-Тулянташской площадей в Навоийской области, перспективных на выявление месторождений урана "песчаникового" типа</v>
          </cell>
          <cell r="B587" t="str">
            <v>объект (ГРР)</v>
          </cell>
          <cell r="C587" t="str">
            <v>2013-2015 гг.</v>
          </cell>
          <cell r="D587" t="str">
            <v>Корпорация "JOGMEC"(Япония)</v>
          </cell>
          <cell r="E587" t="str">
            <v>Всего</v>
          </cell>
          <cell r="F587">
            <v>4</v>
          </cell>
          <cell r="G587">
            <v>1.5</v>
          </cell>
          <cell r="H587">
            <v>1.5</v>
          </cell>
          <cell r="I587">
            <v>0</v>
          </cell>
          <cell r="J587">
            <v>0</v>
          </cell>
          <cell r="K587">
            <v>0</v>
          </cell>
          <cell r="O587" t="str">
            <v>Имеется разработанный УТЭР проекта</v>
          </cell>
          <cell r="P587" t="str">
            <v>Постановление Президента Республики Узбекистан от 25.06.2013г. №ПП-1988,от 17.11.2014 г. №ПП-2264</v>
          </cell>
        </row>
        <row r="588">
          <cell r="E588" t="str">
            <v>прямые иностранные инвестиции и кредиты</v>
          </cell>
          <cell r="F588">
            <v>4</v>
          </cell>
          <cell r="G588">
            <v>1.5</v>
          </cell>
          <cell r="H588">
            <v>1.5</v>
          </cell>
        </row>
        <row r="589">
          <cell r="A589" t="str">
            <v>ОАО "УзКТЖМ"</v>
          </cell>
        </row>
        <row r="590">
          <cell r="A590" t="str">
            <v>Всего</v>
          </cell>
          <cell r="F590">
            <v>6.4</v>
          </cell>
          <cell r="G590">
            <v>6.4</v>
          </cell>
          <cell r="H590">
            <v>0.7</v>
          </cell>
          <cell r="I590">
            <v>0.8</v>
          </cell>
          <cell r="J590">
            <v>0.9</v>
          </cell>
          <cell r="K590">
            <v>1.2</v>
          </cell>
          <cell r="L590">
            <v>1.3</v>
          </cell>
          <cell r="M590">
            <v>1.5</v>
          </cell>
        </row>
        <row r="591">
          <cell r="A591" t="str">
            <v>в том числе:</v>
          </cell>
        </row>
        <row r="592">
          <cell r="E592" t="str">
            <v>собственные средства</v>
          </cell>
          <cell r="F592">
            <v>3</v>
          </cell>
          <cell r="G592">
            <v>3</v>
          </cell>
          <cell r="H592">
            <v>0.5</v>
          </cell>
          <cell r="I592">
            <v>0</v>
          </cell>
          <cell r="J592">
            <v>0</v>
          </cell>
          <cell r="K592">
            <v>0.2</v>
          </cell>
          <cell r="L592">
            <v>0.8</v>
          </cell>
          <cell r="M592">
            <v>1.5</v>
          </cell>
        </row>
        <row r="593">
          <cell r="E593" t="str">
            <v>кредиты коммерческих банков</v>
          </cell>
          <cell r="F593">
            <v>3.4</v>
          </cell>
          <cell r="G593">
            <v>3.4</v>
          </cell>
          <cell r="H593">
            <v>0.2</v>
          </cell>
          <cell r="I593">
            <v>0.8</v>
          </cell>
          <cell r="J593">
            <v>0.9</v>
          </cell>
          <cell r="K593">
            <v>1</v>
          </cell>
          <cell r="L593">
            <v>0.5</v>
          </cell>
          <cell r="M593">
            <v>0</v>
          </cell>
        </row>
        <row r="594">
          <cell r="A594" t="str">
            <v>модернизация и реконструкция</v>
          </cell>
          <cell r="F594">
            <v>6.4</v>
          </cell>
          <cell r="G594">
            <v>6.4</v>
          </cell>
          <cell r="H594">
            <v>0.7</v>
          </cell>
          <cell r="I594">
            <v>0.8</v>
          </cell>
          <cell r="J594">
            <v>0.9</v>
          </cell>
          <cell r="K594">
            <v>1.2</v>
          </cell>
          <cell r="L594">
            <v>1.3</v>
          </cell>
          <cell r="M594">
            <v>1.5</v>
          </cell>
        </row>
        <row r="595">
          <cell r="A595" t="str">
            <v>Модернизация компрессорной станции водородно кислородного цехе УзКТЖМ с организацией производства килорода в газовых баллонов"</v>
          </cell>
          <cell r="B595" t="str">
            <v>1,5 млн.м3                       килорода в год</v>
          </cell>
          <cell r="C595" t="str">
            <v>2015-2016 гг.</v>
          </cell>
          <cell r="D595" t="str">
            <v>не требуется</v>
          </cell>
          <cell r="E595" t="str">
            <v>Всего</v>
          </cell>
          <cell r="F595">
            <v>0.5</v>
          </cell>
          <cell r="G595">
            <v>0.5</v>
          </cell>
          <cell r="H595">
            <v>0.5</v>
          </cell>
          <cell r="O595" t="str">
            <v>Требуется разработка ПТЭО проекта</v>
          </cell>
          <cell r="P595" t="str">
            <v>Постановления Президента Республики Узбекистан от 17.11.2014 г. №ПП-2264,Письмо ОАО "УзКТЖМ" от 11.06.2013 г. №ИА/944</v>
          </cell>
        </row>
        <row r="596">
          <cell r="E596" t="str">
            <v>собственные средства</v>
          </cell>
          <cell r="F596">
            <v>0.5</v>
          </cell>
          <cell r="G596">
            <v>0.5</v>
          </cell>
          <cell r="H596">
            <v>0.5</v>
          </cell>
        </row>
        <row r="597">
          <cell r="A597" t="str">
            <v xml:space="preserve">ОАО "УзКТЖМ" "Организация производства концевого твердосплавного инструмента и реставрации горонобурового инструмента" </v>
          </cell>
          <cell r="B597" t="str">
            <v>75,8 тн</v>
          </cell>
          <cell r="C597" t="str">
            <v>2016-2018гг.</v>
          </cell>
          <cell r="D597" t="str">
            <v>не требуется</v>
          </cell>
          <cell r="E597" t="str">
            <v>Всего</v>
          </cell>
          <cell r="F597">
            <v>3.4</v>
          </cell>
          <cell r="G597">
            <v>3.4</v>
          </cell>
          <cell r="H597">
            <v>0.2</v>
          </cell>
          <cell r="I597">
            <v>0.8</v>
          </cell>
          <cell r="J597">
            <v>0.9</v>
          </cell>
          <cell r="K597">
            <v>1</v>
          </cell>
          <cell r="L597">
            <v>0.5</v>
          </cell>
          <cell r="O597" t="str">
            <v>Требуется разработка ПСД</v>
          </cell>
          <cell r="P597" t="str">
            <v>Письмо ОАО "УзКТЖМ" от __.__.____ г. №_________</v>
          </cell>
        </row>
        <row r="598">
          <cell r="E598" t="str">
            <v>кредиты коммерческих банков</v>
          </cell>
          <cell r="F598">
            <v>3.4</v>
          </cell>
          <cell r="G598">
            <v>3.4</v>
          </cell>
          <cell r="H598">
            <v>0.2</v>
          </cell>
          <cell r="I598">
            <v>0.8</v>
          </cell>
          <cell r="J598">
            <v>0.9</v>
          </cell>
          <cell r="K598">
            <v>1</v>
          </cell>
          <cell r="L598">
            <v>0.5</v>
          </cell>
        </row>
        <row r="599">
          <cell r="A599" t="str">
            <v>ОАО "УзКТЖМ"                                             "Организация производства метизов и крепежных изделий"</v>
          </cell>
          <cell r="B599" t="str">
            <v>591,2 тн</v>
          </cell>
          <cell r="C599" t="str">
            <v>2018-2020 гг</v>
          </cell>
          <cell r="D599" t="str">
            <v>не требуется</v>
          </cell>
          <cell r="E599" t="str">
            <v>Всего</v>
          </cell>
          <cell r="F599">
            <v>2.5</v>
          </cell>
          <cell r="G599">
            <v>2.5</v>
          </cell>
          <cell r="H599">
            <v>0</v>
          </cell>
          <cell r="I599">
            <v>0</v>
          </cell>
          <cell r="J599">
            <v>0</v>
          </cell>
          <cell r="K599">
            <v>0.2</v>
          </cell>
          <cell r="L599">
            <v>0.8</v>
          </cell>
          <cell r="M599">
            <v>1.5</v>
          </cell>
          <cell r="O599" t="str">
            <v>Требуется разработка ПСД</v>
          </cell>
          <cell r="P599" t="str">
            <v>Письмо ОАО "УзКТЖМ" от __.__.____ г. №_________</v>
          </cell>
        </row>
        <row r="600">
          <cell r="E600" t="str">
            <v>собственные средства</v>
          </cell>
          <cell r="F600">
            <v>2.5</v>
          </cell>
          <cell r="G600">
            <v>2.5</v>
          </cell>
          <cell r="K600">
            <v>0.2</v>
          </cell>
          <cell r="L600">
            <v>0.8</v>
          </cell>
          <cell r="M600">
            <v>1.5</v>
          </cell>
        </row>
        <row r="601">
          <cell r="A601" t="str">
            <v>ОАО "Узбекуголь</v>
          </cell>
        </row>
        <row r="602">
          <cell r="A602" t="str">
            <v>Всего</v>
          </cell>
          <cell r="F602">
            <v>543.6</v>
          </cell>
          <cell r="G602">
            <v>410.14999999999992</v>
          </cell>
          <cell r="H602">
            <v>92.7</v>
          </cell>
          <cell r="I602">
            <v>202.11</v>
          </cell>
          <cell r="J602">
            <v>67.27</v>
          </cell>
          <cell r="K602">
            <v>48.07</v>
          </cell>
          <cell r="L602">
            <v>0</v>
          </cell>
          <cell r="M602">
            <v>0</v>
          </cell>
        </row>
        <row r="603">
          <cell r="A603" t="str">
            <v>в том числе:</v>
          </cell>
        </row>
        <row r="604">
          <cell r="E604" t="str">
            <v>собственные средства</v>
          </cell>
          <cell r="F604">
            <v>66</v>
          </cell>
          <cell r="G604">
            <v>62.6</v>
          </cell>
          <cell r="H604">
            <v>8.4</v>
          </cell>
          <cell r="I604">
            <v>18.059999999999999</v>
          </cell>
          <cell r="J604">
            <v>18.07</v>
          </cell>
          <cell r="K604">
            <v>18.07</v>
          </cell>
          <cell r="L604">
            <v>0</v>
          </cell>
          <cell r="M604">
            <v>0</v>
          </cell>
        </row>
        <row r="605">
          <cell r="E605" t="str">
            <v>кредиты коммерческих банков</v>
          </cell>
          <cell r="F605">
            <v>388.1</v>
          </cell>
          <cell r="G605">
            <v>300.3</v>
          </cell>
          <cell r="H605">
            <v>84.3</v>
          </cell>
          <cell r="I605">
            <v>136.80000000000001</v>
          </cell>
          <cell r="J605">
            <v>49.2</v>
          </cell>
          <cell r="K605">
            <v>29.999999999999996</v>
          </cell>
          <cell r="L605">
            <v>0</v>
          </cell>
          <cell r="M605">
            <v>0</v>
          </cell>
        </row>
        <row r="606">
          <cell r="E606" t="str">
            <v>иностранные кредиты под гарантию Правительства</v>
          </cell>
          <cell r="F606">
            <v>89.5</v>
          </cell>
          <cell r="G606">
            <v>47.25</v>
          </cell>
          <cell r="H606">
            <v>0</v>
          </cell>
          <cell r="I606">
            <v>47.25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A607" t="str">
            <v>новое строительство</v>
          </cell>
          <cell r="F607">
            <v>106.5</v>
          </cell>
          <cell r="G607">
            <v>75</v>
          </cell>
          <cell r="H607">
            <v>22.5</v>
          </cell>
          <cell r="I607">
            <v>52.5</v>
          </cell>
        </row>
        <row r="608">
          <cell r="A608" t="str">
            <v>Строительство разреза "Апартак"</v>
          </cell>
          <cell r="B608" t="str">
            <v>объект</v>
          </cell>
          <cell r="C608" t="str">
            <v>2014-2016 гг.</v>
          </cell>
          <cell r="D608" t="str">
            <v>не требуется</v>
          </cell>
          <cell r="E608" t="str">
            <v>Всего</v>
          </cell>
          <cell r="F608">
            <v>106.5</v>
          </cell>
          <cell r="G608">
            <v>75</v>
          </cell>
          <cell r="H608">
            <v>22.5</v>
          </cell>
          <cell r="I608">
            <v>52.5</v>
          </cell>
          <cell r="O608" t="str">
            <v>Требуется разработка ПТЭО проекта</v>
          </cell>
          <cell r="P608" t="str">
            <v xml:space="preserve">Постановления Президента Республики Узбекистан от 17.11.2014 г. №ПП-2264Постановление Кабинета Министров от 06.06.2013 г. №161 </v>
          </cell>
        </row>
        <row r="609">
          <cell r="E609" t="str">
            <v>кредиты коммерческих банков</v>
          </cell>
          <cell r="F609">
            <v>106.5</v>
          </cell>
          <cell r="G609">
            <v>75</v>
          </cell>
          <cell r="H609">
            <v>22.5</v>
          </cell>
          <cell r="I609">
            <v>52.5</v>
          </cell>
        </row>
        <row r="610">
          <cell r="A610" t="str">
            <v>модернизация и реконструкция</v>
          </cell>
          <cell r="F610">
            <v>437.1</v>
          </cell>
          <cell r="G610">
            <v>335.14999999999992</v>
          </cell>
          <cell r="H610">
            <v>70.2</v>
          </cell>
          <cell r="I610">
            <v>149.61000000000001</v>
          </cell>
          <cell r="J610">
            <v>67.27</v>
          </cell>
          <cell r="K610">
            <v>48.07</v>
          </cell>
        </row>
        <row r="611">
          <cell r="A611" t="str">
            <v>Модернизация ОАО "Шаргункумир"</v>
          </cell>
          <cell r="B611" t="str">
            <v>900,0 тыс. тн в год</v>
          </cell>
          <cell r="C611" t="str">
            <v>2013-2016 гг.</v>
          </cell>
          <cell r="D611" t="str">
            <v>Эксимбанк КНР</v>
          </cell>
          <cell r="E611" t="str">
            <v>Всего</v>
          </cell>
          <cell r="F611">
            <v>101.3</v>
          </cell>
          <cell r="G611">
            <v>55.65</v>
          </cell>
          <cell r="H611">
            <v>8.4</v>
          </cell>
          <cell r="I611">
            <v>47.25</v>
          </cell>
          <cell r="O611" t="str">
            <v>разрабатывается ТЭО проекта</v>
          </cell>
          <cell r="P611" t="str">
            <v xml:space="preserve">Постановления Президента Республики Узбекистан от 17.11.2014 г. №ПП-2264Постановление Кабинета Министров от 06.06.2013 г. №161 </v>
          </cell>
        </row>
        <row r="612">
          <cell r="E612" t="str">
            <v>собственные средства</v>
          </cell>
          <cell r="F612">
            <v>11.8</v>
          </cell>
          <cell r="G612">
            <v>8.4</v>
          </cell>
          <cell r="H612">
            <v>8.4</v>
          </cell>
        </row>
        <row r="613">
          <cell r="E613" t="str">
            <v>иностранные кредиты под гарантию Правительства</v>
          </cell>
          <cell r="F613">
            <v>89.5</v>
          </cell>
          <cell r="G613">
            <v>47.25</v>
          </cell>
          <cell r="I613">
            <v>47.25</v>
          </cell>
        </row>
        <row r="614">
          <cell r="A614" t="str">
            <v>Обновление (замена) морально и физически устаревшего оборудования</v>
          </cell>
          <cell r="B614" t="str">
            <v>замена изношенного оборудования</v>
          </cell>
          <cell r="C614" t="str">
            <v>2013-2018гг.</v>
          </cell>
          <cell r="D614" t="str">
            <v>не требуется</v>
          </cell>
          <cell r="E614" t="str">
            <v>Всего</v>
          </cell>
          <cell r="F614">
            <v>232.89999999999998</v>
          </cell>
          <cell r="G614">
            <v>204.2</v>
          </cell>
          <cell r="H614">
            <v>43.5</v>
          </cell>
          <cell r="I614">
            <v>69.260000000000005</v>
          </cell>
          <cell r="J614">
            <v>47.269999999999996</v>
          </cell>
          <cell r="K614">
            <v>44.17</v>
          </cell>
          <cell r="O614" t="str">
            <v xml:space="preserve">ПТЭР проекта на стадии согласования </v>
          </cell>
          <cell r="P614" t="str">
            <v>Постановление Кабинета Министров от 19.04.2012 г. №115</v>
          </cell>
        </row>
        <row r="615">
          <cell r="E615" t="str">
            <v>собственные средства</v>
          </cell>
          <cell r="F615">
            <v>54.2</v>
          </cell>
          <cell r="G615">
            <v>54.2</v>
          </cell>
          <cell r="H615">
            <v>0</v>
          </cell>
          <cell r="I615">
            <v>18.059999999999999</v>
          </cell>
          <cell r="J615">
            <v>18.07</v>
          </cell>
          <cell r="K615">
            <v>18.07</v>
          </cell>
        </row>
        <row r="616">
          <cell r="E616" t="str">
            <v>кредиты коммерческих банков</v>
          </cell>
          <cell r="F616">
            <v>178.7</v>
          </cell>
          <cell r="G616">
            <v>150</v>
          </cell>
          <cell r="H616">
            <v>43.5</v>
          </cell>
          <cell r="I616">
            <v>51.2</v>
          </cell>
          <cell r="J616">
            <v>29.2</v>
          </cell>
          <cell r="K616">
            <v>26.099999999999998</v>
          </cell>
        </row>
        <row r="617">
          <cell r="A617" t="str">
            <v>Поддержание производственной мощности ОАО "Узбекуголь"</v>
          </cell>
          <cell r="B617" t="str">
            <v>замена изношенного оборудования</v>
          </cell>
          <cell r="C617" t="str">
            <v>2013-2018 гг.</v>
          </cell>
          <cell r="D617" t="str">
            <v>не требуется</v>
          </cell>
          <cell r="E617" t="str">
            <v>Всего</v>
          </cell>
          <cell r="F617">
            <v>24.5</v>
          </cell>
          <cell r="G617">
            <v>18.899999999999999</v>
          </cell>
          <cell r="H617">
            <v>3</v>
          </cell>
          <cell r="I617">
            <v>8</v>
          </cell>
          <cell r="J617">
            <v>4</v>
          </cell>
          <cell r="K617">
            <v>3.9</v>
          </cell>
          <cell r="O617" t="str">
            <v xml:space="preserve">ПТЭР проекта на стадии согласования </v>
          </cell>
          <cell r="P617" t="str">
            <v xml:space="preserve">Постановления Президента Республики Узбекистан от 17.11.2014 г. №ПП-2264Постановление Кабинета Министров от 06.06.2013 г. №161 </v>
          </cell>
        </row>
        <row r="618">
          <cell r="E618" t="str">
            <v>кредиты коммерческих банков</v>
          </cell>
          <cell r="F618">
            <v>24.5</v>
          </cell>
          <cell r="G618">
            <v>18.899999999999999</v>
          </cell>
          <cell r="H618">
            <v>3</v>
          </cell>
          <cell r="I618">
            <v>8</v>
          </cell>
          <cell r="J618">
            <v>4</v>
          </cell>
          <cell r="K618">
            <v>3.9</v>
          </cell>
        </row>
        <row r="619">
          <cell r="A619" t="str">
            <v>Модернизация железнодорожного хозяйства ОАО "Узбеккумир"</v>
          </cell>
          <cell r="B619" t="str">
            <v>объект</v>
          </cell>
          <cell r="C619" t="str">
            <v>2013-2017 гг.</v>
          </cell>
          <cell r="D619" t="str">
            <v>не требуется</v>
          </cell>
          <cell r="E619" t="str">
            <v>Всего</v>
          </cell>
          <cell r="F619">
            <v>78.400000000000006</v>
          </cell>
          <cell r="G619">
            <v>56.4</v>
          </cell>
          <cell r="H619">
            <v>15.3</v>
          </cell>
          <cell r="I619">
            <v>25.1</v>
          </cell>
          <cell r="J619">
            <v>16</v>
          </cell>
          <cell r="O619" t="str">
            <v xml:space="preserve">ПТЭР проекта на стадии согласования </v>
          </cell>
          <cell r="P619" t="str">
            <v xml:space="preserve">Постановления Президента Республики Узбекистан от 17.11.2014 г. №ПП-2264Постановление Кабинета Министров от 06.06.2013 г. №161 </v>
          </cell>
        </row>
        <row r="620">
          <cell r="E620" t="str">
            <v>кредиты коммерческих банков</v>
          </cell>
          <cell r="F620">
            <v>78.400000000000006</v>
          </cell>
          <cell r="G620">
            <v>56.4</v>
          </cell>
          <cell r="H620">
            <v>15.3</v>
          </cell>
          <cell r="I620">
            <v>25.1</v>
          </cell>
          <cell r="J620">
            <v>16</v>
          </cell>
        </row>
        <row r="621">
          <cell r="A621" t="str">
            <v>ОАО "ТашЛОЦМ"</v>
          </cell>
        </row>
        <row r="622">
          <cell r="A622" t="str">
            <v>Всего</v>
          </cell>
          <cell r="F622">
            <v>2.42</v>
          </cell>
          <cell r="G622">
            <v>2.42</v>
          </cell>
          <cell r="H622">
            <v>0.47</v>
          </cell>
          <cell r="I622">
            <v>1.06</v>
          </cell>
          <cell r="J622">
            <v>0.1</v>
          </cell>
          <cell r="K622">
            <v>0.43999999999999995</v>
          </cell>
          <cell r="L622">
            <v>0.35</v>
          </cell>
          <cell r="M622">
            <v>0</v>
          </cell>
        </row>
        <row r="623">
          <cell r="A623" t="str">
            <v>в том числе:</v>
          </cell>
        </row>
        <row r="624">
          <cell r="E624" t="str">
            <v>собственные средства</v>
          </cell>
          <cell r="F624">
            <v>2.42</v>
          </cell>
          <cell r="G624">
            <v>2.42</v>
          </cell>
          <cell r="H624">
            <v>0.47</v>
          </cell>
          <cell r="I624">
            <v>1.06</v>
          </cell>
          <cell r="J624">
            <v>0.1</v>
          </cell>
          <cell r="K624">
            <v>0.43999999999999995</v>
          </cell>
          <cell r="L624">
            <v>0.35</v>
          </cell>
          <cell r="M624">
            <v>0</v>
          </cell>
        </row>
        <row r="625">
          <cell r="A625" t="str">
            <v>модернизация и реконструкция</v>
          </cell>
          <cell r="F625">
            <v>0.72</v>
          </cell>
          <cell r="G625">
            <v>0.72</v>
          </cell>
          <cell r="H625">
            <v>0.17</v>
          </cell>
          <cell r="I625">
            <v>0.16</v>
          </cell>
          <cell r="J625">
            <v>0.1</v>
          </cell>
          <cell r="K625">
            <v>0.28999999999999998</v>
          </cell>
        </row>
        <row r="626">
          <cell r="A626" t="str">
            <v>Установка шаровой мельницы для производства диоксида свинца</v>
          </cell>
          <cell r="B626" t="str">
            <v>1000 тн</v>
          </cell>
          <cell r="C626" t="str">
            <v>2015г.</v>
          </cell>
          <cell r="D626" t="str">
            <v>не требуется</v>
          </cell>
          <cell r="E626" t="str">
            <v>Всего</v>
          </cell>
          <cell r="F626">
            <v>7.0000000000000007E-2</v>
          </cell>
          <cell r="G626">
            <v>7.0000000000000007E-2</v>
          </cell>
          <cell r="H626">
            <v>7.0000000000000007E-2</v>
          </cell>
          <cell r="I626">
            <v>0</v>
          </cell>
          <cell r="J626">
            <v>0</v>
          </cell>
          <cell r="O626" t="str">
            <v>Требуется разработка бизнес-плана проект</v>
          </cell>
          <cell r="P626" t="str">
            <v>Письмо ОАО "ТашЛОЦМ" от __.__.____ г. №_________</v>
          </cell>
        </row>
        <row r="627">
          <cell r="E627" t="str">
            <v>собственные средства</v>
          </cell>
          <cell r="F627">
            <v>7.0000000000000007E-2</v>
          </cell>
          <cell r="G627">
            <v>7.0000000000000007E-2</v>
          </cell>
          <cell r="H627">
            <v>7.0000000000000007E-2</v>
          </cell>
        </row>
        <row r="628">
          <cell r="A628" t="str">
            <v>Техническая и технологическая модернизация медного участка. Освоение выпуска медных прутков (дл.6м; диаметр от 10 до 60мм)</v>
          </cell>
          <cell r="B628" t="str">
            <v>360 тн</v>
          </cell>
          <cell r="C628" t="str">
            <v>2015-2016г.г.</v>
          </cell>
          <cell r="D628" t="str">
            <v>не требуется</v>
          </cell>
          <cell r="E628" t="str">
            <v>Всего</v>
          </cell>
          <cell r="F628">
            <v>0.26</v>
          </cell>
          <cell r="G628">
            <v>0.26</v>
          </cell>
          <cell r="H628">
            <v>0.1</v>
          </cell>
          <cell r="I628">
            <v>0.16</v>
          </cell>
          <cell r="J628">
            <v>0</v>
          </cell>
          <cell r="O628" t="str">
            <v>Требуется разработка бизнес-плана проект</v>
          </cell>
          <cell r="P628" t="str">
            <v>Письмо ОАО "ТашЛОЦМ" от __.__.____ г. №_________</v>
          </cell>
        </row>
        <row r="629">
          <cell r="E629" t="str">
            <v>собственные средства</v>
          </cell>
          <cell r="F629">
            <v>0.26</v>
          </cell>
          <cell r="G629">
            <v>0.26</v>
          </cell>
          <cell r="H629">
            <v>0.1</v>
          </cell>
          <cell r="I629">
            <v>0.16</v>
          </cell>
        </row>
        <row r="630">
          <cell r="A630" t="str">
            <v>Модернизация участка ТНП</v>
          </cell>
          <cell r="B630" t="str">
            <v>расширение номенклатуры продукции</v>
          </cell>
          <cell r="C630" t="str">
            <v>2017-2018г.</v>
          </cell>
          <cell r="D630" t="str">
            <v>не требуется</v>
          </cell>
          <cell r="E630" t="str">
            <v>Всего</v>
          </cell>
          <cell r="F630">
            <v>0.39</v>
          </cell>
          <cell r="G630">
            <v>0.39</v>
          </cell>
          <cell r="H630">
            <v>0</v>
          </cell>
          <cell r="I630">
            <v>0</v>
          </cell>
          <cell r="J630">
            <v>0.1</v>
          </cell>
          <cell r="K630">
            <v>0.28999999999999998</v>
          </cell>
          <cell r="O630" t="str">
            <v>Требуется разработка бизнес-плана проект</v>
          </cell>
          <cell r="P630" t="str">
            <v>Письмо ОАО "ТашЛОЦМ" от __.__.____ г. №_________</v>
          </cell>
        </row>
        <row r="631">
          <cell r="E631" t="str">
            <v>собственные средства</v>
          </cell>
          <cell r="F631">
            <v>0.39</v>
          </cell>
          <cell r="G631">
            <v>0.39</v>
          </cell>
          <cell r="J631">
            <v>0.1</v>
          </cell>
          <cell r="K631">
            <v>0.28999999999999998</v>
          </cell>
        </row>
        <row r="632">
          <cell r="A632" t="str">
            <v>другие направления</v>
          </cell>
          <cell r="F632">
            <v>1.7</v>
          </cell>
          <cell r="G632">
            <v>1.7</v>
          </cell>
          <cell r="H632">
            <v>0.3</v>
          </cell>
          <cell r="I632">
            <v>0.9</v>
          </cell>
          <cell r="J632">
            <v>0</v>
          </cell>
          <cell r="K632">
            <v>0.15</v>
          </cell>
          <cell r="L632">
            <v>0.35</v>
          </cell>
        </row>
        <row r="633">
          <cell r="A633" t="str">
            <v>Организация производства по выпуску эмалированного провода</v>
          </cell>
          <cell r="B633">
            <v>555</v>
          </cell>
          <cell r="C633" t="str">
            <v>2016-2017г.г</v>
          </cell>
          <cell r="D633" t="str">
            <v>не требуется</v>
          </cell>
          <cell r="E633" t="str">
            <v>Всего</v>
          </cell>
          <cell r="F633">
            <v>1.2</v>
          </cell>
          <cell r="G633">
            <v>1.2</v>
          </cell>
          <cell r="H633">
            <v>0.3</v>
          </cell>
          <cell r="I633">
            <v>0.9</v>
          </cell>
          <cell r="J633">
            <v>0</v>
          </cell>
          <cell r="O633" t="str">
            <v>Требуется разработка бизнес-плана проект</v>
          </cell>
          <cell r="P633" t="str">
            <v>Письмо ОАО "ТашЛОЦМ" от __.__.____ г. №_________</v>
          </cell>
        </row>
        <row r="634">
          <cell r="E634" t="str">
            <v>собственные средства</v>
          </cell>
          <cell r="F634">
            <v>1.2</v>
          </cell>
          <cell r="G634">
            <v>1.2</v>
          </cell>
          <cell r="H634">
            <v>0.3</v>
          </cell>
          <cell r="I634">
            <v>0.9</v>
          </cell>
        </row>
        <row r="635">
          <cell r="A635" t="str">
            <v>Освоение выпуска алюминиевых и свинцовых листов (ширина -130 см; толщина до 1 мм)</v>
          </cell>
          <cell r="B635" t="str">
            <v>600 тн</v>
          </cell>
          <cell r="C635" t="str">
            <v>2018-2019г.г.</v>
          </cell>
          <cell r="D635" t="str">
            <v>не требуется</v>
          </cell>
          <cell r="E635" t="str">
            <v>Всего</v>
          </cell>
          <cell r="F635">
            <v>0.5</v>
          </cell>
          <cell r="G635">
            <v>0.5</v>
          </cell>
          <cell r="H635">
            <v>0</v>
          </cell>
          <cell r="I635">
            <v>0</v>
          </cell>
          <cell r="J635">
            <v>0</v>
          </cell>
          <cell r="K635">
            <v>0.15</v>
          </cell>
          <cell r="L635">
            <v>0.35</v>
          </cell>
          <cell r="O635" t="str">
            <v>Требуется разработка бизнес-плана проект</v>
          </cell>
          <cell r="P635" t="str">
            <v>Письмо ОАО "ТашЛОЦМ" от __.__.____ г. №_________</v>
          </cell>
        </row>
        <row r="636">
          <cell r="E636" t="str">
            <v>собственные средства</v>
          </cell>
          <cell r="F636">
            <v>0.5</v>
          </cell>
          <cell r="G636">
            <v>0.5</v>
          </cell>
          <cell r="K636">
            <v>0.15</v>
          </cell>
          <cell r="L636">
            <v>0.35</v>
          </cell>
        </row>
        <row r="637">
          <cell r="A637" t="str">
            <v>Комплекс по вопросам развития машиностроения, электротехнической и авиационной промышленности, стандартизации продукции, всего</v>
          </cell>
          <cell r="F637">
            <v>700.42</v>
          </cell>
          <cell r="G637">
            <v>650.16000000000008</v>
          </cell>
          <cell r="H637">
            <v>186.28999999999996</v>
          </cell>
          <cell r="I637">
            <v>131.53</v>
          </cell>
          <cell r="J637">
            <v>135.18500000000003</v>
          </cell>
          <cell r="K637">
            <v>102.05499999999999</v>
          </cell>
          <cell r="L637">
            <v>49.76</v>
          </cell>
          <cell r="M637">
            <v>45.34</v>
          </cell>
        </row>
        <row r="638">
          <cell r="A638" t="str">
            <v>новое строительство</v>
          </cell>
          <cell r="F638">
            <v>21.6</v>
          </cell>
          <cell r="G638">
            <v>17.600000000000001</v>
          </cell>
          <cell r="H638">
            <v>17.600000000000001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A639" t="str">
            <v>модернизация и реконструкция</v>
          </cell>
          <cell r="F639">
            <v>678.81999999999994</v>
          </cell>
          <cell r="G639">
            <v>632.56000000000006</v>
          </cell>
          <cell r="H639">
            <v>168.68999999999997</v>
          </cell>
          <cell r="I639">
            <v>131.53</v>
          </cell>
          <cell r="J639">
            <v>135.18500000000003</v>
          </cell>
          <cell r="K639">
            <v>102.05499999999999</v>
          </cell>
          <cell r="L639">
            <v>49.76</v>
          </cell>
          <cell r="M639">
            <v>45.34</v>
          </cell>
        </row>
        <row r="640">
          <cell r="A640" t="str">
            <v>другие направления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A641" t="str">
            <v>АК "Узавтосаноат"</v>
          </cell>
        </row>
        <row r="642">
          <cell r="A642" t="str">
            <v>Всего</v>
          </cell>
          <cell r="F642">
            <v>487.81</v>
          </cell>
          <cell r="G642">
            <v>481.92</v>
          </cell>
          <cell r="H642">
            <v>111.38000000000001</v>
          </cell>
          <cell r="I642">
            <v>108.95</v>
          </cell>
          <cell r="J642">
            <v>119.38500000000002</v>
          </cell>
          <cell r="K642">
            <v>86.405000000000001</v>
          </cell>
          <cell r="L642">
            <v>31.5</v>
          </cell>
          <cell r="M642">
            <v>24.3</v>
          </cell>
        </row>
        <row r="643">
          <cell r="A643" t="str">
            <v>в том числе:</v>
          </cell>
        </row>
        <row r="644">
          <cell r="E644" t="str">
            <v>собственные средства</v>
          </cell>
          <cell r="F644">
            <v>279.47749999999996</v>
          </cell>
          <cell r="G644">
            <v>283.4975</v>
          </cell>
          <cell r="H644">
            <v>58.11</v>
          </cell>
          <cell r="I644">
            <v>71.260000000000005</v>
          </cell>
          <cell r="J644">
            <v>78.581249999999983</v>
          </cell>
          <cell r="K644">
            <v>44.096249999999998</v>
          </cell>
          <cell r="L644">
            <v>19.25</v>
          </cell>
          <cell r="M644">
            <v>12.2</v>
          </cell>
        </row>
        <row r="645">
          <cell r="E645" t="str">
            <v>кредиты коммерческих банков</v>
          </cell>
          <cell r="F645">
            <v>199.8125</v>
          </cell>
          <cell r="G645">
            <v>190.7825</v>
          </cell>
          <cell r="H645">
            <v>46.190000000000005</v>
          </cell>
          <cell r="I645">
            <v>37.130000000000003</v>
          </cell>
          <cell r="J645">
            <v>40.803750000000001</v>
          </cell>
          <cell r="K645">
            <v>42.308749999999996</v>
          </cell>
          <cell r="L645">
            <v>12.25</v>
          </cell>
          <cell r="M645">
            <v>12.1</v>
          </cell>
        </row>
        <row r="646">
          <cell r="E646" t="str">
            <v>прямые иностранные инвестиции и кредиты</v>
          </cell>
          <cell r="F646">
            <v>8.52</v>
          </cell>
          <cell r="G646">
            <v>7.6400000000000006</v>
          </cell>
          <cell r="H646">
            <v>7.080000000000001</v>
          </cell>
          <cell r="I646">
            <v>0.56000000000000005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A647" t="str">
            <v>новое строительство</v>
          </cell>
          <cell r="F647">
            <v>0.5</v>
          </cell>
          <cell r="G647">
            <v>0.5</v>
          </cell>
          <cell r="H647">
            <v>0.5</v>
          </cell>
          <cell r="I647">
            <v>0</v>
          </cell>
        </row>
        <row r="648">
          <cell r="A648" t="str">
            <v>Организация производства медного эмалированного провода для автомобильной промышленности на территории СИЭЗ "Навои"</v>
          </cell>
          <cell r="B648" t="str">
            <v>100 тн.</v>
          </cell>
          <cell r="C648" t="str">
            <v>2014-2015гг.</v>
          </cell>
          <cell r="D648" t="str">
            <v>не требуется</v>
          </cell>
          <cell r="E648" t="str">
            <v>Всего</v>
          </cell>
          <cell r="F648">
            <v>0.5</v>
          </cell>
          <cell r="G648">
            <v>0.5</v>
          </cell>
          <cell r="H648">
            <v>0.5</v>
          </cell>
          <cell r="I648">
            <v>0</v>
          </cell>
          <cell r="O648" t="str">
            <v>Бизнес-план проекта на стадии разработки</v>
          </cell>
          <cell r="P648" t="str">
            <v>Постановления Президента Республики Узбекистан от 17.11.2014 г. №ПП-2264Протокол Межведомственного совета №115 от 27.12.2013г.</v>
          </cell>
        </row>
        <row r="649">
          <cell r="E649" t="str">
            <v>кредиты коммерческих банков</v>
          </cell>
          <cell r="F649">
            <v>0.5</v>
          </cell>
          <cell r="G649">
            <v>0.5</v>
          </cell>
          <cell r="H649">
            <v>0.5</v>
          </cell>
        </row>
        <row r="650">
          <cell r="A650" t="str">
            <v>модернизация и реконструкция</v>
          </cell>
          <cell r="F650">
            <v>487.31</v>
          </cell>
          <cell r="G650">
            <v>481.42</v>
          </cell>
          <cell r="H650">
            <v>110.88000000000001</v>
          </cell>
          <cell r="I650">
            <v>108.95</v>
          </cell>
          <cell r="J650">
            <v>119.38500000000002</v>
          </cell>
          <cell r="K650">
            <v>86.405000000000001</v>
          </cell>
          <cell r="L650">
            <v>31.5</v>
          </cell>
          <cell r="M650">
            <v>24.3</v>
          </cell>
        </row>
        <row r="651">
          <cell r="A651" t="str">
            <v>Освоение процесса сборки кабины и локализация частей грузовых автотранспортных средств, СП "JV MAN AUTO Uzbekistan" и ООО "UZAUTOTRAILER"</v>
          </cell>
          <cell r="B651" t="str">
            <v>3 тыс. ед.</v>
          </cell>
          <cell r="C651" t="str">
            <v>2013-2015 гг.</v>
          </cell>
          <cell r="D651" t="str">
            <v>не требуется</v>
          </cell>
          <cell r="E651" t="str">
            <v>Всего</v>
          </cell>
          <cell r="F651">
            <v>16</v>
          </cell>
          <cell r="G651">
            <v>14</v>
          </cell>
          <cell r="H651">
            <v>14</v>
          </cell>
          <cell r="O651" t="str">
            <v>Бизнес-план проекта на стадии разработки</v>
          </cell>
          <cell r="P651" t="str">
            <v>Постановления Президента Республики Узбекистан от 17.11.2014 г. №ПП-2264ПП-2069 от 18.11.2013г.Письмо АК "Узавтосаноат"от 12.07.2012 г. №17/03-36-2204</v>
          </cell>
        </row>
        <row r="652">
          <cell r="E652" t="str">
            <v>собственные средства</v>
          </cell>
          <cell r="F652">
            <v>0.5</v>
          </cell>
          <cell r="G652">
            <v>0.5</v>
          </cell>
          <cell r="H652">
            <v>0.5</v>
          </cell>
        </row>
        <row r="653">
          <cell r="E653" t="str">
            <v>кредиты коммерческих банков</v>
          </cell>
          <cell r="F653">
            <v>15.5</v>
          </cell>
          <cell r="G653">
            <v>13.5</v>
          </cell>
          <cell r="H653">
            <v>13.5</v>
          </cell>
        </row>
        <row r="654">
          <cell r="A654" t="str">
            <v>Освоение производства комплектующих деталей для сборки кабины грузовых автомобилей (СП "УзХанву", ООО "Автоойна" и СП "УзЧасис")</v>
          </cell>
          <cell r="B654" t="str">
            <v>3 тыс. комплектов</v>
          </cell>
          <cell r="C654" t="str">
            <v>2013-2016 гг.</v>
          </cell>
          <cell r="D654" t="str">
            <v>не требуется</v>
          </cell>
          <cell r="E654" t="str">
            <v>Всего</v>
          </cell>
          <cell r="F654">
            <v>6.2</v>
          </cell>
          <cell r="G654">
            <v>5.2</v>
          </cell>
          <cell r="H654">
            <v>1</v>
          </cell>
          <cell r="I654">
            <v>4.2</v>
          </cell>
          <cell r="O654" t="str">
            <v>Бизнес-план проекта на стадии разработки</v>
          </cell>
          <cell r="P654" t="str">
            <v>Постановления Президента Республики Узбекистан от 17.11.2014 г. №ПП-2264ПП-2069 от 18.11.2013г.Письмо АК "Узавтосаноат"от 12.07.2012 г. №17/03-36-2204</v>
          </cell>
        </row>
        <row r="655">
          <cell r="E655" t="str">
            <v>кредиты коммерческих банков</v>
          </cell>
          <cell r="F655">
            <v>6.2</v>
          </cell>
          <cell r="G655">
            <v>5.2</v>
          </cell>
          <cell r="H655">
            <v>1</v>
          </cell>
          <cell r="I655">
            <v>4.2</v>
          </cell>
        </row>
        <row r="656">
          <cell r="A656" t="str">
            <v>Освоение производства деталей грузовых автомобилей (не требующих валидационных испытаний) (ООО "УзКорам" и СП "УзДонгЯнг")</v>
          </cell>
          <cell r="B656" t="str">
            <v>3 тыс. комплектов</v>
          </cell>
          <cell r="C656" t="str">
            <v>2013-2015 гг.</v>
          </cell>
          <cell r="D656" t="str">
            <v>не требуется</v>
          </cell>
          <cell r="E656" t="str">
            <v>Всего</v>
          </cell>
          <cell r="F656">
            <v>4.5</v>
          </cell>
          <cell r="G656">
            <v>2.5</v>
          </cell>
          <cell r="H656">
            <v>2.5</v>
          </cell>
          <cell r="O656" t="str">
            <v>Бизнес-план проекта на стадии разработки</v>
          </cell>
          <cell r="P656" t="str">
            <v>Постановления Президента Республики Узбекистан от 17.11.2014 г. №ПП-2264ПП-2069 от 18.11.2013г.Письмо АК "Узавтосаноат"от 12.07.2012 г. №17/03-36-2204</v>
          </cell>
        </row>
        <row r="657">
          <cell r="E657" t="str">
            <v>кредиты коммерческих банков</v>
          </cell>
          <cell r="F657">
            <v>4.5</v>
          </cell>
          <cell r="G657">
            <v>2.5</v>
          </cell>
          <cell r="H657">
            <v>2.5</v>
          </cell>
        </row>
        <row r="658">
          <cell r="A658" t="str">
            <v>Установка новой линии термообработки и линии предварительной обработки автомобильных стекол в ООО "Автоойна"</v>
          </cell>
          <cell r="B658" t="str">
            <v>80,0 тыс. комплеков</v>
          </cell>
          <cell r="C658" t="str">
            <v>2014-2015 гг.</v>
          </cell>
          <cell r="D658" t="str">
            <v>не требуется</v>
          </cell>
          <cell r="E658" t="str">
            <v>Всего</v>
          </cell>
          <cell r="F658">
            <v>7.58</v>
          </cell>
          <cell r="G658">
            <v>6.46</v>
          </cell>
          <cell r="H658">
            <v>6.46</v>
          </cell>
          <cell r="O658" t="str">
            <v>Имеется разработанное ТЭО проекта</v>
          </cell>
          <cell r="P658" t="str">
            <v>Постановления Президента Республики Узбекистан от 17.11.2014 г. №ПП-2264Постановление Президента Республики Узбекистан от 04.10.2011 г. №ПП-1623ПП-2069 от 18.11.2013г.</v>
          </cell>
        </row>
        <row r="659">
          <cell r="E659" t="str">
            <v>собственные средства</v>
          </cell>
          <cell r="F659">
            <v>0.32</v>
          </cell>
          <cell r="G659">
            <v>0.32</v>
          </cell>
          <cell r="H659">
            <v>0.32</v>
          </cell>
        </row>
        <row r="660">
          <cell r="E660" t="str">
            <v>кредиты коммерческих банков</v>
          </cell>
          <cell r="F660">
            <v>7.26</v>
          </cell>
          <cell r="G660">
            <v>6.14</v>
          </cell>
          <cell r="H660">
            <v>6.14</v>
          </cell>
        </row>
        <row r="661">
          <cell r="A661" t="str">
            <v>Освоение производства панелей высокой прочности для автомобилей ЗАО "ДжиЭм Узбекистан", ООО "УзКорам"</v>
          </cell>
          <cell r="B661" t="str">
            <v>50 тыс. комплеков</v>
          </cell>
          <cell r="C661" t="str">
            <v>2013-2015 гг.</v>
          </cell>
          <cell r="D661" t="str">
            <v>не требуется</v>
          </cell>
          <cell r="E661" t="str">
            <v>Всего</v>
          </cell>
          <cell r="F661">
            <v>3.61</v>
          </cell>
          <cell r="G661">
            <v>2</v>
          </cell>
          <cell r="H661">
            <v>2</v>
          </cell>
          <cell r="I661">
            <v>0</v>
          </cell>
          <cell r="O661" t="str">
            <v>Бизнес-план проекта на стадии разработки</v>
          </cell>
          <cell r="P661" t="str">
            <v>Постановления Президента Республики Узбекистан от 17.11.2014 г. №ПП-2264ПП-2069 от 18.11.2013г.Письмо АК "Узавтосаноат"от 01.08.2013 г. №17/03-36-1942</v>
          </cell>
        </row>
        <row r="662">
          <cell r="E662" t="str">
            <v>кредиты коммерческих банков</v>
          </cell>
          <cell r="F662">
            <v>3.61</v>
          </cell>
          <cell r="G662">
            <v>2</v>
          </cell>
          <cell r="H662">
            <v>2</v>
          </cell>
        </row>
        <row r="663">
          <cell r="A663" t="str">
            <v>Модернизация технологического оборудования ОАО "ДАЗ" на территории СИЗ "Джизак"</v>
          </cell>
          <cell r="B663" t="str">
            <v>модернизация, закупка оборудования</v>
          </cell>
          <cell r="C663" t="str">
            <v>2013-2015 гг.</v>
          </cell>
          <cell r="D663" t="str">
            <v>не требуется</v>
          </cell>
          <cell r="E663" t="str">
            <v>Всего</v>
          </cell>
          <cell r="F663">
            <v>2</v>
          </cell>
          <cell r="G663">
            <v>1</v>
          </cell>
          <cell r="H663">
            <v>1</v>
          </cell>
          <cell r="O663" t="str">
            <v>Имеется разработанное ТЭО проекта</v>
          </cell>
          <cell r="P663" t="str">
            <v>ПП-2069 от 18.11.2013г.Письмо АК "Узавтосаноат"от 01.08.2013 г. №17/03-36-1942</v>
          </cell>
        </row>
        <row r="664">
          <cell r="E664" t="str">
            <v>собственные средства</v>
          </cell>
          <cell r="F664">
            <v>0.5</v>
          </cell>
          <cell r="G664">
            <v>0.5</v>
          </cell>
          <cell r="H664">
            <v>0.5</v>
          </cell>
        </row>
        <row r="665">
          <cell r="E665" t="str">
            <v>кредиты коммерческих банков</v>
          </cell>
          <cell r="F665">
            <v>1.5</v>
          </cell>
          <cell r="G665">
            <v>0.5</v>
          </cell>
          <cell r="H665">
            <v>0.5</v>
          </cell>
        </row>
        <row r="666">
          <cell r="A666" t="str">
            <v>Модернизация и замена устаревшего оборудования и технологической оснастки, ЗАО "ДжиЭм Узбекистан" (3-этап)</v>
          </cell>
          <cell r="B666" t="str">
            <v>модернизация, закупка оборудования</v>
          </cell>
          <cell r="C666" t="str">
            <v>2015-2016 гг.</v>
          </cell>
          <cell r="D666" t="str">
            <v>не требуется</v>
          </cell>
          <cell r="E666" t="str">
            <v>Всего</v>
          </cell>
          <cell r="F666">
            <v>12</v>
          </cell>
          <cell r="G666">
            <v>12</v>
          </cell>
          <cell r="H666">
            <v>12</v>
          </cell>
          <cell r="O666" t="str">
            <v>Бизнес-план проекта на стадии разработки</v>
          </cell>
          <cell r="P666" t="str">
            <v>Постановления Президента Республики Узбекистан от 17.11.2014 г. №ПП-2264Письмо АК "Узавтосаноат" от 14.10.2013 г. №17/03-31-2525</v>
          </cell>
        </row>
        <row r="667">
          <cell r="E667" t="str">
            <v>собственные средства</v>
          </cell>
          <cell r="F667">
            <v>9</v>
          </cell>
          <cell r="G667">
            <v>9</v>
          </cell>
          <cell r="H667">
            <v>9</v>
          </cell>
        </row>
        <row r="668">
          <cell r="E668" t="str">
            <v>прямые иностранные инвестиции и кредиты</v>
          </cell>
          <cell r="F668">
            <v>3</v>
          </cell>
          <cell r="G668">
            <v>3</v>
          </cell>
          <cell r="H668">
            <v>3</v>
          </cell>
        </row>
        <row r="669">
          <cell r="A669" t="str">
            <v>Организация производства а/м Лабо, ЗАО "ДжиЭм Узбекистан"</v>
          </cell>
          <cell r="B669" t="str">
            <v>5 тыс. авто.</v>
          </cell>
          <cell r="C669" t="str">
            <v>2014-2015 гг.</v>
          </cell>
          <cell r="D669" t="str">
            <v>не требуется</v>
          </cell>
          <cell r="E669" t="str">
            <v>Всего</v>
          </cell>
          <cell r="F669">
            <v>5.93</v>
          </cell>
          <cell r="G669">
            <v>5.93</v>
          </cell>
          <cell r="H669">
            <v>5.93</v>
          </cell>
          <cell r="O669" t="str">
            <v>Бизнес-план проекта на стадии разработки</v>
          </cell>
          <cell r="P669" t="str">
            <v>Постановления Президента Республики Узбекистан от 17.11.2014 г. №ПП-2264Письмо АК "Узавтосаноат"от 05.06.2014 г. №13/04-35-1359</v>
          </cell>
        </row>
        <row r="670">
          <cell r="E670" t="str">
            <v>собственные средства</v>
          </cell>
          <cell r="F670">
            <v>5.93</v>
          </cell>
          <cell r="G670">
            <v>5.93</v>
          </cell>
          <cell r="H670">
            <v>5.93</v>
          </cell>
        </row>
        <row r="671">
          <cell r="A671" t="str">
            <v>Доведение до сертификационных требований Российской Федерации модели Матиз</v>
          </cell>
          <cell r="B671" t="str">
            <v>17,2 тыс. авто.</v>
          </cell>
          <cell r="C671" t="str">
            <v>2014-2016 гг.</v>
          </cell>
          <cell r="D671" t="str">
            <v>не требуется</v>
          </cell>
          <cell r="E671" t="str">
            <v>Всего</v>
          </cell>
          <cell r="F671">
            <v>7</v>
          </cell>
          <cell r="G671">
            <v>4.4800000000000004</v>
          </cell>
          <cell r="H671">
            <v>2.2400000000000002</v>
          </cell>
          <cell r="I671">
            <v>2.2400000000000002</v>
          </cell>
          <cell r="O671" t="str">
            <v>Бизнес-план проекта на стадии разработки</v>
          </cell>
          <cell r="P671" t="str">
            <v>Постановления Президента Республики Узбекистан от 17.11.2014 г. №ПП-2264Письмо АК "Узавтосаноат"от 05.06.2014 г. №13/04-35-1359</v>
          </cell>
        </row>
        <row r="672">
          <cell r="E672" t="str">
            <v>собственные средства</v>
          </cell>
          <cell r="F672">
            <v>5</v>
          </cell>
          <cell r="G672">
            <v>3.36</v>
          </cell>
          <cell r="H672">
            <v>1.68</v>
          </cell>
          <cell r="I672">
            <v>1.68</v>
          </cell>
        </row>
        <row r="673">
          <cell r="E673" t="str">
            <v>прямые иностранные инвестиции и кредиты</v>
          </cell>
          <cell r="F673">
            <v>2</v>
          </cell>
          <cell r="G673">
            <v>1.1200000000000001</v>
          </cell>
          <cell r="H673">
            <v>0.56000000000000005</v>
          </cell>
          <cell r="I673">
            <v>0.56000000000000005</v>
          </cell>
        </row>
        <row r="674">
          <cell r="A674" t="str">
            <v>Организация производства штампосварных деталей для модели автомобиля Ласетти (Джентра)</v>
          </cell>
          <cell r="B674" t="str">
            <v>50 тыс. компл.</v>
          </cell>
          <cell r="C674" t="str">
            <v>2014-2016 гг.</v>
          </cell>
          <cell r="D674" t="str">
            <v>не требуется</v>
          </cell>
          <cell r="E674" t="str">
            <v>Всего</v>
          </cell>
          <cell r="F674">
            <v>30</v>
          </cell>
          <cell r="G674">
            <v>30</v>
          </cell>
          <cell r="H674">
            <v>17.3</v>
          </cell>
          <cell r="I674">
            <v>12.700000000000001</v>
          </cell>
          <cell r="O674" t="str">
            <v>ПТЭО проекта на стадии разработки</v>
          </cell>
          <cell r="P674" t="str">
            <v>Постановления Президента Республики Узбекистан от 17.11.2014 г. №ПП-2264Письмо АК "Узавтосаноат"от 05.06.2014 г. №13/04-35-1359</v>
          </cell>
        </row>
        <row r="675">
          <cell r="E675" t="str">
            <v>собственные средства</v>
          </cell>
          <cell r="F675">
            <v>19.5</v>
          </cell>
          <cell r="G675">
            <v>19.5</v>
          </cell>
          <cell r="H675">
            <v>6.81</v>
          </cell>
          <cell r="I675">
            <v>12.690000000000001</v>
          </cell>
        </row>
        <row r="676">
          <cell r="E676" t="str">
            <v>прямые иностранные инвестиции и кредиты</v>
          </cell>
          <cell r="F676">
            <v>1</v>
          </cell>
          <cell r="G676">
            <v>1</v>
          </cell>
          <cell r="H676">
            <v>1</v>
          </cell>
          <cell r="I676">
            <v>0</v>
          </cell>
        </row>
        <row r="677">
          <cell r="E677" t="str">
            <v>кредиты коммерческих банков</v>
          </cell>
          <cell r="F677">
            <v>9.5</v>
          </cell>
          <cell r="G677">
            <v>9.5</v>
          </cell>
          <cell r="H677">
            <v>9.49</v>
          </cell>
          <cell r="I677">
            <v>0.01</v>
          </cell>
        </row>
        <row r="678">
          <cell r="A678" t="str">
            <v>Организация производства алюминиевых изделий для автомобилей ЗАО "Джи Эм Узбекистан"</v>
          </cell>
          <cell r="B678" t="str">
            <v>150 тыс. компл.</v>
          </cell>
          <cell r="C678" t="str">
            <v>2014-2016 гг.</v>
          </cell>
          <cell r="D678" t="str">
            <v>не требуется</v>
          </cell>
          <cell r="E678" t="str">
            <v>Всего</v>
          </cell>
          <cell r="F678">
            <v>13.2</v>
          </cell>
          <cell r="G678">
            <v>13.2</v>
          </cell>
          <cell r="H678">
            <v>7.2</v>
          </cell>
          <cell r="I678">
            <v>6</v>
          </cell>
          <cell r="O678" t="str">
            <v>ПТЭО проекта на стадии разработки</v>
          </cell>
          <cell r="P678" t="str">
            <v>Постановления Президента Республики Узбекистан от 17.11.2014 г. №ПП-2264Письмо АК "Узавтосаноат"от 05.06.2014 г. №13/04-35-1359</v>
          </cell>
        </row>
        <row r="679">
          <cell r="E679" t="str">
            <v>собственные средства</v>
          </cell>
          <cell r="F679">
            <v>3.45</v>
          </cell>
          <cell r="G679">
            <v>3.45</v>
          </cell>
          <cell r="H679">
            <v>0.3</v>
          </cell>
          <cell r="I679">
            <v>3.1500000000000004</v>
          </cell>
        </row>
        <row r="680">
          <cell r="E680" t="str">
            <v>прямые иностранные инвестиции и кредиты</v>
          </cell>
          <cell r="F680">
            <v>1.5</v>
          </cell>
          <cell r="G680">
            <v>1.5</v>
          </cell>
          <cell r="H680">
            <v>1.5</v>
          </cell>
        </row>
        <row r="681">
          <cell r="E681" t="str">
            <v>кредиты коммерческих банков</v>
          </cell>
          <cell r="F681">
            <v>8.25</v>
          </cell>
          <cell r="G681">
            <v>8.25</v>
          </cell>
          <cell r="H681">
            <v>5.4</v>
          </cell>
          <cell r="I681">
            <v>2.8499999999999996</v>
          </cell>
        </row>
        <row r="682">
          <cell r="A682" t="str">
            <v>Организация производства узлов шасси (оси) для легковых автомобилей ЗАО "ДжиЭм Узбекистан</v>
          </cell>
          <cell r="B682" t="str">
            <v>80 тыс. компл.</v>
          </cell>
          <cell r="C682" t="str">
            <v>2014-2016 гг.</v>
          </cell>
          <cell r="D682" t="str">
            <v>не требуется</v>
          </cell>
          <cell r="E682" t="str">
            <v>Всего</v>
          </cell>
          <cell r="F682">
            <v>5.3000000000000007</v>
          </cell>
          <cell r="G682">
            <v>5.3000000000000007</v>
          </cell>
          <cell r="H682">
            <v>2.27</v>
          </cell>
          <cell r="I682">
            <v>3.0300000000000002</v>
          </cell>
          <cell r="O682" t="str">
            <v>ПТЭО проекта на стадии разработки</v>
          </cell>
          <cell r="P682" t="str">
            <v>Постановления Президента Республики Узбекистан от 17.11.2014 г. №ПП-2264Письмо АК "Узавтосаноат"от 05.06.2014 г. №13/04-35-1359</v>
          </cell>
        </row>
        <row r="683">
          <cell r="E683" t="str">
            <v>собственные средства</v>
          </cell>
          <cell r="F683">
            <v>3.7</v>
          </cell>
          <cell r="G683">
            <v>3.7</v>
          </cell>
          <cell r="H683">
            <v>0.91</v>
          </cell>
          <cell r="I683">
            <v>2.79</v>
          </cell>
        </row>
        <row r="684">
          <cell r="E684" t="str">
            <v>прямые иностранные инвестиции и кредиты</v>
          </cell>
          <cell r="F684">
            <v>0.4</v>
          </cell>
          <cell r="G684">
            <v>0.4</v>
          </cell>
          <cell r="H684">
            <v>0.4</v>
          </cell>
        </row>
        <row r="685">
          <cell r="E685" t="str">
            <v>кредиты коммерческих банков</v>
          </cell>
          <cell r="F685">
            <v>1.2000000000000002</v>
          </cell>
          <cell r="G685">
            <v>1.2</v>
          </cell>
          <cell r="H685">
            <v>0.96</v>
          </cell>
          <cell r="I685">
            <v>0.24</v>
          </cell>
        </row>
        <row r="686">
          <cell r="A686" t="str">
            <v>Оснащение автомобилей ЗАО "ДжиЭм Узбекистан" системой Эра Глонасс</v>
          </cell>
          <cell r="B686" t="str">
            <v>53,2 тыс. компл.</v>
          </cell>
          <cell r="C686" t="str">
            <v>2014-2017 гг.</v>
          </cell>
          <cell r="D686" t="str">
            <v>не требуется</v>
          </cell>
          <cell r="E686" t="str">
            <v>Всего</v>
          </cell>
          <cell r="F686">
            <v>7.79</v>
          </cell>
          <cell r="G686">
            <v>4.95</v>
          </cell>
          <cell r="H686">
            <v>2.48</v>
          </cell>
          <cell r="I686">
            <v>2.4699999999999998</v>
          </cell>
          <cell r="O686" t="str">
            <v>Бизнес-план проекта на стадии разработки</v>
          </cell>
          <cell r="P686" t="str">
            <v>Постановления Президента Республики Узбекистан от 17.11.2014 г. №ПП-2264Письмо АК "Узавтосаноат"от 05.06.2014 г. №13/04-35-1359</v>
          </cell>
        </row>
        <row r="687">
          <cell r="E687" t="str">
            <v>собственные средства</v>
          </cell>
          <cell r="F687">
            <v>7.17</v>
          </cell>
          <cell r="G687">
            <v>4.33</v>
          </cell>
          <cell r="H687">
            <v>1.86</v>
          </cell>
          <cell r="I687">
            <v>2.4699999999999998</v>
          </cell>
        </row>
        <row r="688">
          <cell r="E688" t="str">
            <v>прямые иностранные инвестиции и кредиты</v>
          </cell>
          <cell r="F688">
            <v>0.62</v>
          </cell>
          <cell r="G688">
            <v>0.62</v>
          </cell>
          <cell r="H688">
            <v>0.62</v>
          </cell>
          <cell r="I688">
            <v>0</v>
          </cell>
        </row>
        <row r="689">
          <cell r="A689" t="str">
            <v>Организация производства статоров для а/м ЗАО "ДжиЭм Узбекистан" на территории СИЭЗ "Навои"</v>
          </cell>
          <cell r="B689" t="str">
            <v>200 тыс. шт.</v>
          </cell>
          <cell r="C689" t="str">
            <v>2014-2015 гг.</v>
          </cell>
          <cell r="D689" t="str">
            <v>не требуется</v>
          </cell>
          <cell r="E689" t="str">
            <v>Всего</v>
          </cell>
          <cell r="F689">
            <v>2</v>
          </cell>
          <cell r="G689">
            <v>2</v>
          </cell>
          <cell r="H689">
            <v>2</v>
          </cell>
          <cell r="I689">
            <v>0</v>
          </cell>
          <cell r="O689" t="str">
            <v>Бизнес-план проекта на стадии разработки</v>
          </cell>
          <cell r="P689" t="str">
            <v>Постановления Президента Республики Узбекистан от 17.11.2014 г. №ПП-2264Протокол Межведомственного совета №115 от 27.12.2013г.</v>
          </cell>
        </row>
        <row r="690">
          <cell r="E690" t="str">
            <v>кредиты коммерческих банков</v>
          </cell>
          <cell r="F690">
            <v>2</v>
          </cell>
          <cell r="G690">
            <v>2</v>
          </cell>
          <cell r="H690">
            <v>2</v>
          </cell>
        </row>
        <row r="691">
          <cell r="A691" t="str">
            <v>Организация производства аккумляторных батарей (стационарных, вагонных, тяговых) на территории СИЗ "Джизак"</v>
          </cell>
          <cell r="B691" t="str">
            <v>220,0 тыс.шт.</v>
          </cell>
          <cell r="C691" t="str">
            <v>2016-2018 гг.</v>
          </cell>
          <cell r="D691" t="str">
            <v>не требуется</v>
          </cell>
          <cell r="E691" t="str">
            <v>Всего</v>
          </cell>
          <cell r="F691">
            <v>25.700000000000003</v>
          </cell>
          <cell r="G691">
            <v>25.700000000000003</v>
          </cell>
          <cell r="H691">
            <v>0</v>
          </cell>
          <cell r="I691">
            <v>8.1300000000000008</v>
          </cell>
          <cell r="J691">
            <v>12.55</v>
          </cell>
          <cell r="K691">
            <v>5.0200000000000005</v>
          </cell>
          <cell r="L691">
            <v>0</v>
          </cell>
          <cell r="O691" t="str">
            <v>Требуется разработка ПТЭО/бизнес-плана проекта</v>
          </cell>
          <cell r="P691" t="str">
            <v>Протокол №3 Административного совета СИЗ "Джизак" от 06.09.2013 г.Протокол Межведомственного совета №115 от 27.12.2013г.</v>
          </cell>
        </row>
        <row r="692">
          <cell r="E692" t="str">
            <v>собственные средства</v>
          </cell>
          <cell r="F692">
            <v>0.6</v>
          </cell>
          <cell r="G692">
            <v>0.6</v>
          </cell>
          <cell r="I692">
            <v>0.6</v>
          </cell>
        </row>
        <row r="693">
          <cell r="E693" t="str">
            <v>кредиты коммерческих банков</v>
          </cell>
          <cell r="F693">
            <v>25.1</v>
          </cell>
          <cell r="G693">
            <v>25.1</v>
          </cell>
          <cell r="I693">
            <v>7.53</v>
          </cell>
          <cell r="J693">
            <v>12.55</v>
          </cell>
          <cell r="K693">
            <v>5.0200000000000005</v>
          </cell>
        </row>
        <row r="694">
          <cell r="A694" t="str">
            <v>Организация производства элементов питания для бытовых нужд, ОАО "ДАЗ" в СИЗ "Джизак"</v>
          </cell>
          <cell r="B694" t="str">
            <v>90 млн. шт.</v>
          </cell>
          <cell r="C694" t="str">
            <v>2014-2016 гг.</v>
          </cell>
          <cell r="D694" t="str">
            <v>не требуется</v>
          </cell>
          <cell r="E694" t="str">
            <v>Всего</v>
          </cell>
          <cell r="F694">
            <v>22.400000000000002</v>
          </cell>
          <cell r="G694">
            <v>22.1</v>
          </cell>
          <cell r="H694">
            <v>2.5</v>
          </cell>
          <cell r="I694">
            <v>19.600000000000001</v>
          </cell>
          <cell r="J694">
            <v>0</v>
          </cell>
          <cell r="O694" t="str">
            <v>ПТЭО проекта на стадии разработки</v>
          </cell>
          <cell r="P694" t="str">
            <v>Постановления Президента Республики Узбекистан от 17.11.2014 г. №ПП-2264Протокол Межведомственного совета №115 от 27.12.2013г.</v>
          </cell>
        </row>
        <row r="695">
          <cell r="E695" t="str">
            <v>собственные средства</v>
          </cell>
          <cell r="F695">
            <v>0.6</v>
          </cell>
          <cell r="G695">
            <v>0.6</v>
          </cell>
          <cell r="H695">
            <v>0.3</v>
          </cell>
          <cell r="I695">
            <v>0.3</v>
          </cell>
        </row>
        <row r="696">
          <cell r="E696" t="str">
            <v>кредиты коммерческих банков</v>
          </cell>
          <cell r="F696">
            <v>21.8</v>
          </cell>
          <cell r="G696">
            <v>21.5</v>
          </cell>
          <cell r="H696">
            <v>2.2000000000000002</v>
          </cell>
          <cell r="I696">
            <v>19.3</v>
          </cell>
        </row>
        <row r="697">
          <cell r="A697" t="str">
            <v>Организация серийного производства легковых автомобилей модели "Т250" на ЗАО "ДжиЭм Узбекистан</v>
          </cell>
          <cell r="B697" t="str">
            <v>73,6 тыс. авто.</v>
          </cell>
          <cell r="C697" t="str">
            <v>2014-2017 гг.</v>
          </cell>
          <cell r="D697" t="str">
            <v>не требуется</v>
          </cell>
          <cell r="E697" t="str">
            <v>Всего</v>
          </cell>
          <cell r="F697">
            <v>104.24</v>
          </cell>
          <cell r="G697">
            <v>97.74</v>
          </cell>
          <cell r="H697">
            <v>30</v>
          </cell>
          <cell r="I697">
            <v>38.58</v>
          </cell>
          <cell r="J697">
            <v>29.16</v>
          </cell>
          <cell r="O697" t="str">
            <v>Бизнес-план проекта на стадии разработки</v>
          </cell>
          <cell r="P697" t="str">
            <v>Постановления Президента Республики Узбекистан от 17.11.2014 г. №ПП-2264Письмо АК "Узавтосаноат"от 05.06.2014 г. №13/04-35-1359</v>
          </cell>
        </row>
        <row r="698">
          <cell r="E698" t="str">
            <v>собственные средства</v>
          </cell>
          <cell r="F698">
            <v>104.24</v>
          </cell>
          <cell r="G698">
            <v>97.74</v>
          </cell>
          <cell r="H698">
            <v>30</v>
          </cell>
          <cell r="I698">
            <v>38.58</v>
          </cell>
          <cell r="J698">
            <v>29.16</v>
          </cell>
        </row>
        <row r="699">
          <cell r="A699" t="str">
            <v>Организация производства штампосварных деталей для модели автомобиля Дамас</v>
          </cell>
          <cell r="B699" t="str">
            <v>40 тыс. компл.</v>
          </cell>
          <cell r="C699" t="str">
            <v>2016-2018 гг.</v>
          </cell>
          <cell r="D699" t="str">
            <v>не требуется</v>
          </cell>
          <cell r="E699" t="str">
            <v>Всего</v>
          </cell>
          <cell r="F699">
            <v>30</v>
          </cell>
          <cell r="G699">
            <v>30</v>
          </cell>
          <cell r="H699">
            <v>0</v>
          </cell>
          <cell r="I699">
            <v>6</v>
          </cell>
          <cell r="J699">
            <v>18.5</v>
          </cell>
          <cell r="K699">
            <v>5.5</v>
          </cell>
          <cell r="O699" t="str">
            <v>Требуется разработка ПТЭО/бизнес-плана проекта</v>
          </cell>
          <cell r="P699" t="str">
            <v>Письмо АК "Узавтосаноат"от 05.06.2014 г. №13/04-35-1359</v>
          </cell>
        </row>
        <row r="700">
          <cell r="E700" t="str">
            <v>собственные средства</v>
          </cell>
          <cell r="F700">
            <v>7.5</v>
          </cell>
          <cell r="G700">
            <v>7.5</v>
          </cell>
          <cell r="I700">
            <v>3</v>
          </cell>
          <cell r="J700">
            <v>4.5</v>
          </cell>
        </row>
        <row r="701">
          <cell r="E701" t="str">
            <v>кредиты коммерческих банков</v>
          </cell>
          <cell r="F701">
            <v>22.5</v>
          </cell>
          <cell r="G701">
            <v>22.5</v>
          </cell>
          <cell r="I701">
            <v>3</v>
          </cell>
          <cell r="J701">
            <v>14</v>
          </cell>
          <cell r="K701">
            <v>5.5</v>
          </cell>
        </row>
        <row r="702">
          <cell r="A702" t="str">
            <v>Организация производства элементов тормозных систем</v>
          </cell>
          <cell r="B702" t="str">
            <v>определяется</v>
          </cell>
          <cell r="C702" t="str">
            <v>2016-2018 гг.</v>
          </cell>
          <cell r="D702" t="str">
            <v>не требуется</v>
          </cell>
          <cell r="E702" t="str">
            <v>Всего</v>
          </cell>
          <cell r="F702">
            <v>25</v>
          </cell>
          <cell r="G702">
            <v>25</v>
          </cell>
          <cell r="H702">
            <v>0</v>
          </cell>
          <cell r="I702">
            <v>1</v>
          </cell>
          <cell r="J702">
            <v>6.5</v>
          </cell>
          <cell r="K702">
            <v>17.5</v>
          </cell>
          <cell r="L702">
            <v>0</v>
          </cell>
          <cell r="O702" t="str">
            <v>Требуется разработка ПТЭО/бизнес-плана проекта</v>
          </cell>
          <cell r="P702" t="str">
            <v>Протокол Межведомственного совета №115 от 27.12.2013г.</v>
          </cell>
        </row>
        <row r="703">
          <cell r="E703" t="str">
            <v>собственные средства</v>
          </cell>
          <cell r="F703">
            <v>25</v>
          </cell>
          <cell r="G703">
            <v>25</v>
          </cell>
          <cell r="I703">
            <v>1</v>
          </cell>
          <cell r="J703">
            <v>6.5</v>
          </cell>
          <cell r="K703">
            <v>17.5</v>
          </cell>
        </row>
        <row r="704">
          <cell r="A704" t="str">
            <v>Организация производства пластмассовых деталей для автомобилей Джентра, Спарк, Кобальт и T250</v>
          </cell>
          <cell r="B704" t="str">
            <v>242 тыс. компл.</v>
          </cell>
          <cell r="C704" t="str">
            <v>2017-2018 гг.</v>
          </cell>
          <cell r="D704" t="str">
            <v>не требуется</v>
          </cell>
          <cell r="E704" t="str">
            <v>Всего</v>
          </cell>
          <cell r="F704">
            <v>21.509999999999998</v>
          </cell>
          <cell r="G704">
            <v>21.509999999999998</v>
          </cell>
          <cell r="H704">
            <v>0</v>
          </cell>
          <cell r="I704">
            <v>0</v>
          </cell>
          <cell r="J704">
            <v>6.47</v>
          </cell>
          <cell r="K704">
            <v>15.04</v>
          </cell>
          <cell r="O704" t="str">
            <v>требуется разработка БП/ПТЭО проекта</v>
          </cell>
          <cell r="P704" t="str">
            <v>Письмо АК "Узавтосаноат"от 05.06.2014 г. №13/04-35-1359</v>
          </cell>
        </row>
        <row r="705">
          <cell r="E705" t="str">
            <v>собственные средства</v>
          </cell>
          <cell r="F705">
            <v>5.38</v>
          </cell>
          <cell r="G705">
            <v>5.38</v>
          </cell>
          <cell r="J705">
            <v>1.62</v>
          </cell>
          <cell r="K705">
            <v>3.76</v>
          </cell>
        </row>
        <row r="706">
          <cell r="E706" t="str">
            <v>кредиты коммерческих банков</v>
          </cell>
          <cell r="F706">
            <v>16.13</v>
          </cell>
          <cell r="G706">
            <v>16.13</v>
          </cell>
          <cell r="J706">
            <v>4.8499999999999996</v>
          </cell>
          <cell r="K706">
            <v>11.28</v>
          </cell>
        </row>
        <row r="707">
          <cell r="A707" t="str">
            <v>Организация производства рулевых колес для автомобилей Джентра, Спарк, Кобальт и T250</v>
          </cell>
          <cell r="B707" t="str">
            <v>242 тыс. компл.</v>
          </cell>
          <cell r="C707" t="str">
            <v>2017-2018 гг.</v>
          </cell>
          <cell r="D707" t="str">
            <v>не требуется</v>
          </cell>
          <cell r="E707" t="str">
            <v>Всего</v>
          </cell>
          <cell r="F707">
            <v>5.5</v>
          </cell>
          <cell r="G707">
            <v>5.5</v>
          </cell>
          <cell r="H707">
            <v>0</v>
          </cell>
          <cell r="I707">
            <v>0</v>
          </cell>
          <cell r="J707">
            <v>1.65</v>
          </cell>
          <cell r="K707">
            <v>3.85</v>
          </cell>
          <cell r="O707" t="str">
            <v>Требуется разработка ПТЭО/бизнес-плана проекта</v>
          </cell>
          <cell r="P707" t="str">
            <v>Письмо АК "Узавтосаноат"от 05.06.2014 г. №13/04-35-1359</v>
          </cell>
        </row>
        <row r="708">
          <cell r="E708" t="str">
            <v>собственные средства</v>
          </cell>
          <cell r="F708">
            <v>1.375</v>
          </cell>
          <cell r="G708">
            <v>1.375</v>
          </cell>
          <cell r="J708">
            <v>0.41249999999999998</v>
          </cell>
          <cell r="K708">
            <v>0.96250000000000002</v>
          </cell>
        </row>
        <row r="709">
          <cell r="E709" t="str">
            <v>кредиты коммерческих банков</v>
          </cell>
          <cell r="F709">
            <v>4.125</v>
          </cell>
          <cell r="G709">
            <v>4.125</v>
          </cell>
          <cell r="J709">
            <v>1.2375</v>
          </cell>
          <cell r="K709">
            <v>2.8875000000000002</v>
          </cell>
        </row>
        <row r="710">
          <cell r="A710" t="str">
            <v>Организация производства  амортизаторов и рулевых механизмов для автомобилей</v>
          </cell>
          <cell r="B710" t="str">
            <v>217 тыс. компл.</v>
          </cell>
          <cell r="C710" t="str">
            <v>2017-2018 гг.</v>
          </cell>
          <cell r="D710" t="str">
            <v>не требуется</v>
          </cell>
          <cell r="E710" t="str">
            <v>Всего</v>
          </cell>
          <cell r="F710">
            <v>20</v>
          </cell>
          <cell r="G710">
            <v>20</v>
          </cell>
          <cell r="H710">
            <v>0</v>
          </cell>
          <cell r="I710">
            <v>0</v>
          </cell>
          <cell r="J710">
            <v>6</v>
          </cell>
          <cell r="K710">
            <v>14</v>
          </cell>
          <cell r="O710" t="str">
            <v>Требуется разработка ПТЭО/бизнес-плана проекта</v>
          </cell>
          <cell r="P710" t="str">
            <v>Письмо АК "Узавтосаноат"от 05.06.2014 г. №13/04-35-1359</v>
          </cell>
        </row>
        <row r="711">
          <cell r="E711" t="str">
            <v>собственные средства</v>
          </cell>
          <cell r="F711">
            <v>5</v>
          </cell>
          <cell r="G711">
            <v>5</v>
          </cell>
          <cell r="J711">
            <v>1.5</v>
          </cell>
          <cell r="K711">
            <v>3.5</v>
          </cell>
        </row>
        <row r="712">
          <cell r="E712" t="str">
            <v>кредиты коммерческих банков</v>
          </cell>
          <cell r="F712">
            <v>15</v>
          </cell>
          <cell r="G712">
            <v>15</v>
          </cell>
          <cell r="J712">
            <v>4.5</v>
          </cell>
          <cell r="K712">
            <v>10.5</v>
          </cell>
        </row>
        <row r="713">
          <cell r="A713" t="str">
            <v>Организация производства электрических переключателей для автомобилей</v>
          </cell>
          <cell r="B713" t="str">
            <v>297 тыс. компл.</v>
          </cell>
          <cell r="C713" t="str">
            <v>2017-2018 гг.</v>
          </cell>
          <cell r="D713" t="str">
            <v>не требуется</v>
          </cell>
          <cell r="E713" t="str">
            <v>Всего</v>
          </cell>
          <cell r="F713">
            <v>3.85</v>
          </cell>
          <cell r="G713">
            <v>3.85</v>
          </cell>
          <cell r="H713">
            <v>0</v>
          </cell>
          <cell r="I713">
            <v>0</v>
          </cell>
          <cell r="J713">
            <v>1.155</v>
          </cell>
          <cell r="K713">
            <v>2.6950000000000003</v>
          </cell>
          <cell r="O713" t="str">
            <v>Требуется разработка ПТЭО/бизнес-плана проекта</v>
          </cell>
          <cell r="P713" t="str">
            <v>Письмо АК "Узавтосаноат"от 05.06.2014 г. №13/04-35-1359</v>
          </cell>
        </row>
        <row r="714">
          <cell r="E714" t="str">
            <v>собственные средства</v>
          </cell>
          <cell r="F714">
            <v>0.96250000000000002</v>
          </cell>
          <cell r="G714">
            <v>0.96250000000000002</v>
          </cell>
          <cell r="J714">
            <v>0.28875000000000001</v>
          </cell>
          <cell r="K714">
            <v>0.67374999999999996</v>
          </cell>
        </row>
        <row r="715">
          <cell r="E715" t="str">
            <v>кредиты коммерческих банков</v>
          </cell>
          <cell r="F715">
            <v>2.8875000000000002</v>
          </cell>
          <cell r="G715">
            <v>2.8875000000000002</v>
          </cell>
          <cell r="J715">
            <v>0.86624999999999996</v>
          </cell>
          <cell r="K715">
            <v>2.0212500000000002</v>
          </cell>
        </row>
        <row r="716">
          <cell r="A716" t="str">
            <v>Организация производства экструзии профилей резиновых уплотнителей</v>
          </cell>
          <cell r="B716" t="str">
            <v>217 тыс. компл.</v>
          </cell>
          <cell r="C716" t="str">
            <v>2017-2018 гг.</v>
          </cell>
          <cell r="D716" t="str">
            <v>не требуется</v>
          </cell>
          <cell r="E716" t="str">
            <v>Всего</v>
          </cell>
          <cell r="F716">
            <v>6</v>
          </cell>
          <cell r="G716">
            <v>6</v>
          </cell>
          <cell r="H716">
            <v>0</v>
          </cell>
          <cell r="I716">
            <v>0</v>
          </cell>
          <cell r="J716">
            <v>2.4000000000000004</v>
          </cell>
          <cell r="K716">
            <v>3.5999999999999996</v>
          </cell>
          <cell r="O716" t="str">
            <v>требуется разработка БП/ПТЭО проекта</v>
          </cell>
          <cell r="P716" t="str">
            <v>Письмо АК "Узавтосаноат"от 05.06.2014 г. №13/04-35-1359</v>
          </cell>
        </row>
        <row r="717">
          <cell r="E717" t="str">
            <v>собственные средства</v>
          </cell>
          <cell r="F717">
            <v>2</v>
          </cell>
          <cell r="G717">
            <v>2</v>
          </cell>
          <cell r="J717">
            <v>0.8</v>
          </cell>
          <cell r="K717">
            <v>1.2</v>
          </cell>
        </row>
        <row r="718">
          <cell r="E718" t="str">
            <v>кредиты коммерческих банков</v>
          </cell>
          <cell r="F718">
            <v>4</v>
          </cell>
          <cell r="G718">
            <v>4</v>
          </cell>
          <cell r="J718">
            <v>1.6</v>
          </cell>
          <cell r="K718">
            <v>2.4</v>
          </cell>
        </row>
        <row r="719">
          <cell r="A719" t="str">
            <v>Организация производства педалей в сборе для автомобилей Спарк и Кобальт</v>
          </cell>
          <cell r="B719" t="str">
            <v>115 тыс. компл.</v>
          </cell>
          <cell r="C719" t="str">
            <v>2017-2018 гг.</v>
          </cell>
          <cell r="D719" t="str">
            <v>не требуется</v>
          </cell>
          <cell r="E719" t="str">
            <v>Всего</v>
          </cell>
          <cell r="F719">
            <v>5</v>
          </cell>
          <cell r="G719">
            <v>5</v>
          </cell>
          <cell r="H719">
            <v>0</v>
          </cell>
          <cell r="I719">
            <v>0</v>
          </cell>
          <cell r="J719">
            <v>2</v>
          </cell>
          <cell r="K719">
            <v>3</v>
          </cell>
          <cell r="O719" t="str">
            <v>Требуется разработка ПТЭО/бизнес-плана проекта</v>
          </cell>
          <cell r="P719" t="str">
            <v>Письмо АК "Узавтосаноат"от 05.06.2014 г. №13/04-35-1359</v>
          </cell>
        </row>
        <row r="720">
          <cell r="E720" t="str">
            <v>собственные средства</v>
          </cell>
          <cell r="F720">
            <v>2</v>
          </cell>
          <cell r="G720">
            <v>2</v>
          </cell>
          <cell r="J720">
            <v>0.8</v>
          </cell>
          <cell r="K720">
            <v>1.2</v>
          </cell>
        </row>
        <row r="721">
          <cell r="E721" t="str">
            <v>кредиты коммерческих банков</v>
          </cell>
          <cell r="F721">
            <v>3</v>
          </cell>
          <cell r="G721">
            <v>3</v>
          </cell>
          <cell r="J721">
            <v>1.2000000000000002</v>
          </cell>
          <cell r="K721">
            <v>1.7999999999999998</v>
          </cell>
        </row>
        <row r="722">
          <cell r="A722" t="str">
            <v>Организация производства пружины подвески для автомобилей</v>
          </cell>
          <cell r="B722" t="str">
            <v>297 тыс. компл.</v>
          </cell>
          <cell r="C722" t="str">
            <v>2018-2019 гг.</v>
          </cell>
          <cell r="D722" t="str">
            <v>не требуется</v>
          </cell>
          <cell r="E722" t="str">
            <v>Всего</v>
          </cell>
          <cell r="F722">
            <v>3</v>
          </cell>
          <cell r="G722">
            <v>3</v>
          </cell>
          <cell r="H722">
            <v>0</v>
          </cell>
          <cell r="I722">
            <v>0</v>
          </cell>
          <cell r="J722">
            <v>0</v>
          </cell>
          <cell r="K722">
            <v>1.2000000000000002</v>
          </cell>
          <cell r="L722">
            <v>1.7999999999999998</v>
          </cell>
          <cell r="O722" t="str">
            <v>Требуется разработка ПТЭО/бизнес-плана проекта</v>
          </cell>
          <cell r="P722" t="str">
            <v>Письмо АК "Узавтосаноат"от 05.06.2014 г. №13/04-35-1359</v>
          </cell>
        </row>
        <row r="723">
          <cell r="E723" t="str">
            <v>собственные средства</v>
          </cell>
          <cell r="F723">
            <v>0.75</v>
          </cell>
          <cell r="G723">
            <v>0.75</v>
          </cell>
          <cell r="K723">
            <v>0.30000000000000004</v>
          </cell>
          <cell r="L723">
            <v>0.44999999999999996</v>
          </cell>
        </row>
        <row r="724">
          <cell r="E724" t="str">
            <v>кредиты коммерческих банков</v>
          </cell>
          <cell r="F724">
            <v>2.25</v>
          </cell>
          <cell r="G724">
            <v>2.25</v>
          </cell>
          <cell r="K724">
            <v>0.9</v>
          </cell>
          <cell r="L724">
            <v>1.3499999999999999</v>
          </cell>
        </row>
        <row r="725">
          <cell r="A725" t="str">
            <v>Организация производства  ремней безопасности для автомобилей</v>
          </cell>
          <cell r="B725" t="str">
            <v>217 тыс. компл.</v>
          </cell>
          <cell r="C725" t="str">
            <v>2019-2020 гг.</v>
          </cell>
          <cell r="D725" t="str">
            <v>не требуется</v>
          </cell>
          <cell r="E725" t="str">
            <v>Всего</v>
          </cell>
          <cell r="F725">
            <v>10</v>
          </cell>
          <cell r="G725">
            <v>10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3</v>
          </cell>
          <cell r="M725">
            <v>7</v>
          </cell>
          <cell r="O725" t="str">
            <v>Требуется разработка ПТЭО/бизнес-плана проекта</v>
          </cell>
          <cell r="P725" t="str">
            <v>Письмо АК "Узавтосаноат"от 05.06.2014 г. №13/04-35-1359</v>
          </cell>
        </row>
        <row r="726">
          <cell r="E726" t="str">
            <v>собственные средства</v>
          </cell>
          <cell r="F726">
            <v>2.5</v>
          </cell>
          <cell r="G726">
            <v>2.5</v>
          </cell>
          <cell r="L726">
            <v>0.75</v>
          </cell>
          <cell r="M726">
            <v>1.75</v>
          </cell>
        </row>
        <row r="727">
          <cell r="E727" t="str">
            <v>кредиты коммерческих банков</v>
          </cell>
          <cell r="F727">
            <v>7.5</v>
          </cell>
          <cell r="G727">
            <v>7.5</v>
          </cell>
          <cell r="L727">
            <v>2.25</v>
          </cell>
          <cell r="M727">
            <v>5.25</v>
          </cell>
        </row>
        <row r="728">
          <cell r="A728" t="str">
            <v>Организация производства полуосей для автомобилей</v>
          </cell>
          <cell r="B728" t="str">
            <v>297 тыс. компл.</v>
          </cell>
          <cell r="C728" t="str">
            <v>2019-2020 гг.</v>
          </cell>
          <cell r="D728" t="str">
            <v>не требуется</v>
          </cell>
          <cell r="E728" t="str">
            <v>Всего</v>
          </cell>
          <cell r="F728">
            <v>14</v>
          </cell>
          <cell r="G728">
            <v>14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8.2000000000000011</v>
          </cell>
          <cell r="M728">
            <v>5.8</v>
          </cell>
          <cell r="O728" t="str">
            <v>Требуется разработка ПТЭО/бизнес-плана проекта</v>
          </cell>
          <cell r="P728" t="str">
            <v>Письмо АК "Узавтосаноат"от 05.06.2014 г. №13/04-35-1359</v>
          </cell>
        </row>
        <row r="729">
          <cell r="E729" t="str">
            <v>собственные средства</v>
          </cell>
          <cell r="F729">
            <v>3.5</v>
          </cell>
          <cell r="G729">
            <v>3.5</v>
          </cell>
          <cell r="L729">
            <v>1.05</v>
          </cell>
          <cell r="M729">
            <v>2.4499999999999997</v>
          </cell>
        </row>
        <row r="730">
          <cell r="E730" t="str">
            <v>кредиты коммерческих банков</v>
          </cell>
          <cell r="F730">
            <v>10.5</v>
          </cell>
          <cell r="G730">
            <v>10.5</v>
          </cell>
          <cell r="L730">
            <v>7.15</v>
          </cell>
          <cell r="M730">
            <v>3.35</v>
          </cell>
        </row>
        <row r="731">
          <cell r="A731" t="str">
            <v>Модернизация действующих предприятий локализации под выпуск комплектующих частей новой модели Т250, ЗАО "ДжиЭм Узбекистан"</v>
          </cell>
          <cell r="B731" t="str">
            <v>модернизация</v>
          </cell>
          <cell r="C731" t="str">
            <v>2016-2018 гг.</v>
          </cell>
          <cell r="D731" t="str">
            <v>не требуется</v>
          </cell>
          <cell r="E731" t="str">
            <v>Всего</v>
          </cell>
          <cell r="F731">
            <v>48</v>
          </cell>
          <cell r="G731">
            <v>48</v>
          </cell>
          <cell r="H731">
            <v>0</v>
          </cell>
          <cell r="I731">
            <v>5</v>
          </cell>
          <cell r="J731">
            <v>33</v>
          </cell>
          <cell r="K731">
            <v>10</v>
          </cell>
          <cell r="L731">
            <v>0</v>
          </cell>
          <cell r="M731">
            <v>0</v>
          </cell>
          <cell r="O731" t="str">
            <v>Бизнес-план проекта на стадии разработки</v>
          </cell>
          <cell r="P731" t="str">
            <v>Письмо АК "Узавтосаноат"от 05.06.2014 г. №13/04-35-1359</v>
          </cell>
        </row>
        <row r="732">
          <cell r="E732" t="str">
            <v>собственные средства</v>
          </cell>
          <cell r="F732">
            <v>48</v>
          </cell>
          <cell r="G732">
            <v>48</v>
          </cell>
          <cell r="I732">
            <v>5</v>
          </cell>
          <cell r="J732">
            <v>33</v>
          </cell>
          <cell r="K732">
            <v>10</v>
          </cell>
        </row>
        <row r="733">
          <cell r="A733" t="str">
            <v xml:space="preserve">Организация производства электромоторов малой мощности </v>
          </cell>
          <cell r="B733" t="str">
            <v>определяется</v>
          </cell>
          <cell r="C733" t="str">
            <v>2019-2020 гг.</v>
          </cell>
          <cell r="D733" t="str">
            <v>не требуется</v>
          </cell>
          <cell r="E733" t="str">
            <v>Всего</v>
          </cell>
          <cell r="F733">
            <v>10</v>
          </cell>
          <cell r="G733">
            <v>10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3.5</v>
          </cell>
          <cell r="M733">
            <v>6.5</v>
          </cell>
          <cell r="O733" t="str">
            <v>Требуется разработка ПТЭО/бизнес-плана проекта</v>
          </cell>
          <cell r="P733" t="str">
            <v>Письмо АК "Узавтосаноат"от 05.06.2014 г. №13/04-35-1359</v>
          </cell>
        </row>
        <row r="734">
          <cell r="E734" t="str">
            <v>собственные средства</v>
          </cell>
          <cell r="F734">
            <v>5</v>
          </cell>
          <cell r="G734">
            <v>5</v>
          </cell>
          <cell r="L734">
            <v>2</v>
          </cell>
          <cell r="M734">
            <v>3</v>
          </cell>
        </row>
        <row r="735">
          <cell r="E735" t="str">
            <v>кредиты коммерческих банков</v>
          </cell>
          <cell r="F735">
            <v>5</v>
          </cell>
          <cell r="G735">
            <v>5</v>
          </cell>
          <cell r="L735">
            <v>1.5</v>
          </cell>
          <cell r="M735">
            <v>3.5</v>
          </cell>
        </row>
        <row r="736">
          <cell r="A736" t="str">
            <v xml:space="preserve">Создание мощностей по механообработке чугунных изделий </v>
          </cell>
          <cell r="B736" t="str">
            <v>определяется</v>
          </cell>
          <cell r="C736" t="str">
            <v>2018-2020 гг.</v>
          </cell>
          <cell r="D736" t="str">
            <v>не требуется</v>
          </cell>
          <cell r="E736" t="str">
            <v>Всего</v>
          </cell>
          <cell r="F736">
            <v>10</v>
          </cell>
          <cell r="G736">
            <v>25</v>
          </cell>
          <cell r="H736">
            <v>0</v>
          </cell>
          <cell r="I736">
            <v>0</v>
          </cell>
          <cell r="J736">
            <v>0</v>
          </cell>
          <cell r="K736">
            <v>5</v>
          </cell>
          <cell r="L736">
            <v>15</v>
          </cell>
          <cell r="M736">
            <v>5</v>
          </cell>
          <cell r="O736" t="str">
            <v>Требуется разработка ПТЭО/бизнес-плана проекта</v>
          </cell>
          <cell r="P736" t="str">
            <v>Письмо АК "Узавтосаноат"от 05.06.2014 г. №13/04-35-1359</v>
          </cell>
        </row>
        <row r="737">
          <cell r="E737" t="str">
            <v>собственные средства</v>
          </cell>
          <cell r="F737">
            <v>10</v>
          </cell>
          <cell r="G737">
            <v>25</v>
          </cell>
          <cell r="K737">
            <v>5</v>
          </cell>
          <cell r="L737">
            <v>15</v>
          </cell>
          <cell r="M737">
            <v>5</v>
          </cell>
        </row>
        <row r="738">
          <cell r="A738" t="str">
            <v>Ассоциация "Узэлтехсаноат"</v>
          </cell>
        </row>
        <row r="739">
          <cell r="A739" t="str">
            <v>Всего</v>
          </cell>
          <cell r="F739">
            <v>134.6</v>
          </cell>
          <cell r="G739">
            <v>93.38</v>
          </cell>
          <cell r="H739">
            <v>62.73</v>
          </cell>
          <cell r="I739">
            <v>10.700000000000001</v>
          </cell>
          <cell r="J739">
            <v>5.4</v>
          </cell>
          <cell r="K739">
            <v>4.8499999999999996</v>
          </cell>
          <cell r="L739">
            <v>4.8000000000000007</v>
          </cell>
          <cell r="M739">
            <v>4.9000000000000004</v>
          </cell>
        </row>
        <row r="740">
          <cell r="A740" t="str">
            <v>в том числе:</v>
          </cell>
        </row>
        <row r="741">
          <cell r="E741" t="str">
            <v>собственные средства</v>
          </cell>
          <cell r="F741">
            <v>69.88</v>
          </cell>
          <cell r="G741">
            <v>42.089999999999996</v>
          </cell>
          <cell r="H741">
            <v>25.9</v>
          </cell>
          <cell r="I741">
            <v>6.72</v>
          </cell>
          <cell r="J741">
            <v>2.5499999999999998</v>
          </cell>
          <cell r="K741">
            <v>2.4000000000000004</v>
          </cell>
          <cell r="L741">
            <v>2.2199999999999998</v>
          </cell>
          <cell r="M741">
            <v>2.2999999999999998</v>
          </cell>
        </row>
        <row r="742">
          <cell r="E742" t="str">
            <v>кредиты коммерческих банков</v>
          </cell>
          <cell r="F742">
            <v>19.259999999999998</v>
          </cell>
          <cell r="G742">
            <v>19.09</v>
          </cell>
          <cell r="H742">
            <v>15.82</v>
          </cell>
          <cell r="I742">
            <v>1.32</v>
          </cell>
          <cell r="J742">
            <v>0.85</v>
          </cell>
          <cell r="K742">
            <v>0.35</v>
          </cell>
          <cell r="L742">
            <v>0.37</v>
          </cell>
          <cell r="M742">
            <v>0.38</v>
          </cell>
        </row>
        <row r="743">
          <cell r="E743" t="str">
            <v>прямые иностранные инвестиции и кредиты</v>
          </cell>
          <cell r="F743">
            <v>45.460000000000008</v>
          </cell>
          <cell r="G743">
            <v>32.200000000000003</v>
          </cell>
          <cell r="H743">
            <v>21.01</v>
          </cell>
          <cell r="I743">
            <v>2.66</v>
          </cell>
          <cell r="J743">
            <v>2</v>
          </cell>
          <cell r="K743">
            <v>2.1</v>
          </cell>
          <cell r="L743">
            <v>2.21</v>
          </cell>
          <cell r="M743">
            <v>2.2199999999999998</v>
          </cell>
        </row>
        <row r="744">
          <cell r="A744" t="str">
            <v>новое строительство</v>
          </cell>
          <cell r="F744">
            <v>21.1</v>
          </cell>
          <cell r="G744">
            <v>17.100000000000001</v>
          </cell>
          <cell r="H744">
            <v>17.100000000000001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</row>
        <row r="745">
          <cell r="A745" t="str">
            <v>Организация производства глазурованного керамогранита и глазурованной керамической плитки на базе внов создавоемого предприятия на СИЗ «Ангрен»</v>
          </cell>
          <cell r="B745" t="str">
            <v>4,5 млн.кв.м.</v>
          </cell>
          <cell r="C745" t="str">
            <v>2014-2015 гг.</v>
          </cell>
          <cell r="D745" t="str">
            <v xml:space="preserve">Компания «Gulf Cable Trading Company» (КНР) </v>
          </cell>
          <cell r="E745" t="str">
            <v>Всего</v>
          </cell>
          <cell r="F745">
            <v>21.1</v>
          </cell>
          <cell r="G745">
            <v>17.100000000000001</v>
          </cell>
          <cell r="H745">
            <v>17.100000000000001</v>
          </cell>
          <cell r="O745" t="str">
            <v>Имеется разработанный бизнес-план проекта</v>
          </cell>
          <cell r="P745" t="str">
            <v>Постановления Президента Республики Узбекистан от 17.11.2014 г. №ПП-2264Письмо Ассоциации "Узэлтехсаноат" от  26.05.2014г.  №03-642</v>
          </cell>
        </row>
        <row r="746">
          <cell r="E746" t="str">
            <v>прямые иностранные инвестиции и кредиты</v>
          </cell>
          <cell r="F746">
            <v>21.1</v>
          </cell>
          <cell r="G746">
            <v>17.100000000000001</v>
          </cell>
          <cell r="H746">
            <v>17.100000000000001</v>
          </cell>
        </row>
        <row r="747">
          <cell r="A747" t="str">
            <v>модернизация и реконструкция</v>
          </cell>
          <cell r="F747">
            <v>113.5</v>
          </cell>
          <cell r="G747">
            <v>76.279999999999987</v>
          </cell>
          <cell r="H747">
            <v>45.629999999999995</v>
          </cell>
          <cell r="I747">
            <v>10.700000000000001</v>
          </cell>
          <cell r="J747">
            <v>5.4</v>
          </cell>
          <cell r="K747">
            <v>4.8499999999999996</v>
          </cell>
          <cell r="L747">
            <v>4.8000000000000007</v>
          </cell>
          <cell r="M747">
            <v>4.9000000000000004</v>
          </cell>
        </row>
        <row r="748">
          <cell r="A748" t="str">
            <v>Технологическая модернизация кабельно-проводникового производства на СП ОАО "Дойче Кабель Ташкент АГ" и освоение новых видов КПП</v>
          </cell>
          <cell r="B748" t="str">
            <v>освоение новых видов КПП</v>
          </cell>
          <cell r="C748" t="str">
            <v>2011-2015 гг.</v>
          </cell>
          <cell r="D748" t="str">
            <v>не требуется</v>
          </cell>
          <cell r="E748" t="str">
            <v>Всего</v>
          </cell>
          <cell r="F748">
            <v>8.6</v>
          </cell>
          <cell r="G748">
            <v>1.54</v>
          </cell>
          <cell r="H748">
            <v>1.54</v>
          </cell>
          <cell r="O748" t="str">
            <v>Имеется разработанный бизнес-план проекта</v>
          </cell>
          <cell r="P748" t="str">
            <v>Постановление Президента Республики Узбекистан №ПП-2069 от 18.11.2013г. от 17.11.2014 г. №ПП-2264Письмо Ассоциации "Узэлтехсаноат" от 30.07.2013 г. №04-785</v>
          </cell>
        </row>
        <row r="749">
          <cell r="E749" t="str">
            <v>собственные средства</v>
          </cell>
          <cell r="F749">
            <v>8.6</v>
          </cell>
          <cell r="G749">
            <v>1.54</v>
          </cell>
          <cell r="H749">
            <v>1.54</v>
          </cell>
        </row>
        <row r="750">
          <cell r="A750" t="str">
            <v xml:space="preserve">Организация производства скрученных и покрытых проводников на СП ОАО "Дойче кабель АГ Ташкент" </v>
          </cell>
          <cell r="B750" t="str">
            <v>2860 тыс. км</v>
          </cell>
          <cell r="C750" t="str">
            <v>2012-2015 гг.</v>
          </cell>
          <cell r="D750" t="str">
            <v>Компания  "Falk-Porche-Technik GmbH" (Германия)</v>
          </cell>
          <cell r="E750" t="str">
            <v>Всего</v>
          </cell>
          <cell r="F750">
            <v>28</v>
          </cell>
          <cell r="G750">
            <v>7.05</v>
          </cell>
          <cell r="H750">
            <v>7.05</v>
          </cell>
          <cell r="O750" t="str">
            <v>Имеется разработанный бизнес-план проекта</v>
          </cell>
          <cell r="P750" t="str">
            <v>Постановление Президента Республики Узбекистан №ПП-2069 от 18.11.2013г. от 17.11.2014 г. №ПП-2264Письмо Ассоциации "Узэлтехсаноат" от 30.07.2013 г. №04-785</v>
          </cell>
        </row>
        <row r="751">
          <cell r="E751" t="str">
            <v>собственные средства</v>
          </cell>
          <cell r="F751">
            <v>22.4</v>
          </cell>
          <cell r="G751">
            <v>7.05</v>
          </cell>
          <cell r="H751">
            <v>7.05</v>
          </cell>
        </row>
        <row r="752">
          <cell r="E752" t="str">
            <v>прямые иностранные инвестиции и кредиты</v>
          </cell>
          <cell r="F752">
            <v>5.6</v>
          </cell>
          <cell r="H752">
            <v>0</v>
          </cell>
        </row>
        <row r="753">
          <cell r="A753" t="str">
            <v>Технологическое переоснащение и модернизация производства на СП ОАО "Узэлектроаппарат-Электрощит"</v>
          </cell>
          <cell r="B753" t="str">
            <v>расширение выпускаемых видов продукции</v>
          </cell>
          <cell r="C753" t="str">
            <v>2011-2015 гг.</v>
          </cell>
          <cell r="D753" t="str">
            <v>ЗАО "ГК Электрощит-ТМ Самара" (Россия)</v>
          </cell>
          <cell r="E753" t="str">
            <v>Всего</v>
          </cell>
          <cell r="F753">
            <v>10</v>
          </cell>
          <cell r="G753">
            <v>1.94</v>
          </cell>
          <cell r="H753">
            <v>1.94</v>
          </cell>
          <cell r="O753" t="str">
            <v>Имеется разработанный бизнес-план проекта</v>
          </cell>
          <cell r="P753" t="str">
            <v>Постановление Президента Республики Узбекистан от 15.12.2010 г. №ПП-1442,от 17.11.2014 г. №ПП-2264</v>
          </cell>
        </row>
        <row r="754">
          <cell r="E754" t="str">
            <v>собственные средства</v>
          </cell>
          <cell r="F754">
            <v>6.5</v>
          </cell>
          <cell r="G754">
            <v>1.29</v>
          </cell>
          <cell r="H754">
            <v>1.29</v>
          </cell>
        </row>
        <row r="755">
          <cell r="E755" t="str">
            <v>прямые иностранные инвестиции и кредиты</v>
          </cell>
          <cell r="F755">
            <v>3.5</v>
          </cell>
          <cell r="G755">
            <v>0.65</v>
          </cell>
          <cell r="H755">
            <v>0.65</v>
          </cell>
        </row>
        <row r="756">
          <cell r="A756" t="str">
            <v>Техническая и технологическая модернизация, диверсификация производства продукции СП ОАО "Андижанкабель" (Фаза 2)</v>
          </cell>
          <cell r="B756" t="str">
            <v>расширение выпускаемых видов продукции</v>
          </cell>
          <cell r="C756" t="str">
            <v>2014-2016 гг.</v>
          </cell>
          <cell r="D756" t="str">
            <v>ЗАО «Самарская кабельная компания» (Россия)</v>
          </cell>
          <cell r="E756" t="str">
            <v>Всего</v>
          </cell>
          <cell r="F756">
            <v>6.75</v>
          </cell>
          <cell r="G756">
            <v>5.6</v>
          </cell>
          <cell r="H756">
            <v>2.1</v>
          </cell>
          <cell r="I756">
            <v>3.5</v>
          </cell>
          <cell r="O756" t="str">
            <v>Имеется разработанный бизнес-план проекта</v>
          </cell>
          <cell r="P756" t="str">
            <v>Постановление Президента Республики Узбекистан №ПП-2123 от 6.02.2014г. от 17.11.2014 г. №ПП-2264Письмо Ассоциации "Узэлтехсаноат от 30.07.2013 г. №04-785</v>
          </cell>
        </row>
        <row r="757">
          <cell r="E757" t="str">
            <v>собственные средства</v>
          </cell>
          <cell r="F757">
            <v>1.01</v>
          </cell>
          <cell r="G757">
            <v>0.84</v>
          </cell>
          <cell r="H757">
            <v>0.42</v>
          </cell>
          <cell r="I757">
            <v>0.42</v>
          </cell>
        </row>
        <row r="758">
          <cell r="E758" t="str">
            <v>кредиты коммерческих банков</v>
          </cell>
          <cell r="F758">
            <v>1.01</v>
          </cell>
          <cell r="G758">
            <v>0.84</v>
          </cell>
          <cell r="H758">
            <v>0.42</v>
          </cell>
          <cell r="I758">
            <v>0.42</v>
          </cell>
        </row>
        <row r="759">
          <cell r="E759" t="str">
            <v>прямые иностранные инвестиции и кредиты</v>
          </cell>
          <cell r="F759">
            <v>4.7300000000000004</v>
          </cell>
          <cell r="G759">
            <v>3.92</v>
          </cell>
          <cell r="H759">
            <v>1.26</v>
          </cell>
          <cell r="I759">
            <v>2.66</v>
          </cell>
        </row>
        <row r="760">
          <cell r="A760" t="str">
            <v>Организация производства холодильников на базе бездействующих производственных площадей ОАО «Моторный завод»</v>
          </cell>
          <cell r="B760" t="str">
            <v>До 300 тыс. шт.</v>
          </cell>
          <cell r="C760" t="str">
            <v>2015-2016 гг.</v>
          </cell>
          <cell r="D760" t="str">
            <v>Компания "Мидея" (Китай)</v>
          </cell>
          <cell r="E760" t="str">
            <v>Всего</v>
          </cell>
          <cell r="F760">
            <v>8</v>
          </cell>
          <cell r="G760">
            <v>8</v>
          </cell>
          <cell r="H760">
            <v>4.5999999999999996</v>
          </cell>
          <cell r="I760">
            <v>3.4</v>
          </cell>
          <cell r="O760" t="str">
            <v>Имеется разработанный бизнес-план проекта</v>
          </cell>
          <cell r="P760" t="str">
            <v>Постановление Президента Республики Узбекистан №ПП-2123 от 6.02.2014г.от 17.11.2014 г. №ПП-2264</v>
          </cell>
        </row>
        <row r="761">
          <cell r="E761" t="str">
            <v>собственные средства</v>
          </cell>
          <cell r="F761">
            <v>5.6</v>
          </cell>
          <cell r="G761">
            <v>5.6</v>
          </cell>
          <cell r="H761">
            <v>2.6</v>
          </cell>
          <cell r="I761">
            <v>3</v>
          </cell>
        </row>
        <row r="762">
          <cell r="E762" t="str">
            <v>кредиты коммерческих банков</v>
          </cell>
          <cell r="F762">
            <v>2.4</v>
          </cell>
          <cell r="G762">
            <v>2.4</v>
          </cell>
          <cell r="H762">
            <v>2</v>
          </cell>
          <cell r="I762">
            <v>0.4</v>
          </cell>
        </row>
        <row r="763">
          <cell r="A763" t="str">
            <v>Организация производства бытовых газовых и комбинированных плит  на базе бездействующих производственных площадей ОАО «Моторный завод»</v>
          </cell>
          <cell r="B763" t="str">
            <v>До 500 тыс. шт.</v>
          </cell>
          <cell r="C763" t="str">
            <v>2015-2016 гг.</v>
          </cell>
          <cell r="D763" t="str">
            <v>Компания "Чангхонг" (Китай)</v>
          </cell>
          <cell r="E763" t="str">
            <v>Всего</v>
          </cell>
          <cell r="F763">
            <v>4.5</v>
          </cell>
          <cell r="G763">
            <v>4.5</v>
          </cell>
          <cell r="H763">
            <v>3.3</v>
          </cell>
          <cell r="I763">
            <v>1.2</v>
          </cell>
          <cell r="O763" t="str">
            <v>Имеется разработанный бизнес-план проекта</v>
          </cell>
          <cell r="P763" t="str">
            <v>Постановление Президента Республики Узбекистан №ПП-2123 от 6.02.2014г.от 17.11.2014 г. №ПП-2264</v>
          </cell>
        </row>
        <row r="764">
          <cell r="E764" t="str">
            <v>собственные средства</v>
          </cell>
          <cell r="F764">
            <v>3.15</v>
          </cell>
          <cell r="G764">
            <v>3.15</v>
          </cell>
          <cell r="H764">
            <v>1.95</v>
          </cell>
          <cell r="I764">
            <v>1.2</v>
          </cell>
        </row>
        <row r="765">
          <cell r="E765" t="str">
            <v>кредиты коммерческих банков</v>
          </cell>
          <cell r="F765">
            <v>1.35</v>
          </cell>
          <cell r="G765">
            <v>1.35</v>
          </cell>
          <cell r="H765">
            <v>1.35</v>
          </cell>
        </row>
        <row r="766">
          <cell r="A766" t="str">
            <v>Организация производства изделий из алюминия и пластмассы, включая компоненты бытовой техники на базе бездействующих производственных площадей ОАО «Моторный завод»</v>
          </cell>
          <cell r="B766" t="str">
            <v>До 7500 тн.</v>
          </cell>
          <cell r="C766" t="str">
            <v>2015 г.</v>
          </cell>
          <cell r="D766" t="str">
            <v>не требуется</v>
          </cell>
          <cell r="E766" t="str">
            <v>Всего</v>
          </cell>
          <cell r="F766">
            <v>0.9</v>
          </cell>
          <cell r="G766">
            <v>0.9</v>
          </cell>
          <cell r="H766">
            <v>0.9</v>
          </cell>
          <cell r="O766" t="str">
            <v>Имеется разработанный бизнес-план проекта</v>
          </cell>
          <cell r="P766" t="str">
            <v>Постановление Президента Республики Узбекистан №ПП-2123 от 6.02.2014г.от 17.11.2014 г. №ПП-2264</v>
          </cell>
        </row>
        <row r="767">
          <cell r="E767" t="str">
            <v>собственные средства</v>
          </cell>
          <cell r="F767">
            <v>0.45</v>
          </cell>
          <cell r="G767">
            <v>0.45</v>
          </cell>
          <cell r="H767">
            <v>0.45</v>
          </cell>
        </row>
        <row r="768">
          <cell r="E768" t="str">
            <v>кредиты коммерческих банков</v>
          </cell>
          <cell r="F768">
            <v>0.45</v>
          </cell>
          <cell r="G768">
            <v>0.45</v>
          </cell>
          <cell r="H768">
            <v>0.45</v>
          </cell>
        </row>
        <row r="769">
          <cell r="A769" t="str">
            <v>Организация центра логистики электротехнической продукции на базе бездействующих производственных площадей ОАО «Моторный завод»</v>
          </cell>
          <cell r="B769" t="str">
            <v>До 200,0 тыс.тн.</v>
          </cell>
          <cell r="C769" t="str">
            <v>2015 г.</v>
          </cell>
          <cell r="D769" t="str">
            <v>не требуется</v>
          </cell>
          <cell r="E769" t="str">
            <v>Всего</v>
          </cell>
          <cell r="F769">
            <v>1.2</v>
          </cell>
          <cell r="G769">
            <v>1.2</v>
          </cell>
          <cell r="H769">
            <v>1.2</v>
          </cell>
          <cell r="O769" t="str">
            <v>Имеется разработанный бизнес-план проекта</v>
          </cell>
          <cell r="P769" t="str">
            <v>Постановление Президента Республики Узбекистан №ПП-2123 от 6.02.2014г.от 17.11.2014 г. №ПП-2264</v>
          </cell>
        </row>
        <row r="770">
          <cell r="E770" t="str">
            <v>собственные средства</v>
          </cell>
          <cell r="F770">
            <v>0.6</v>
          </cell>
          <cell r="G770">
            <v>0.6</v>
          </cell>
          <cell r="H770">
            <v>0.6</v>
          </cell>
        </row>
        <row r="771">
          <cell r="E771" t="str">
            <v>кредиты коммерческих банков</v>
          </cell>
          <cell r="F771">
            <v>0.6</v>
          </cell>
          <cell r="G771">
            <v>0.6</v>
          </cell>
          <cell r="H771">
            <v>0.6</v>
          </cell>
        </row>
        <row r="772">
          <cell r="A772" t="str">
            <v>Техническая модернизация и освоение новых видов кабельно-проводниковой продукции на ИП ООО "Navoi Cable Connector" (СИЭЗ "Навои")</v>
          </cell>
          <cell r="B772" t="str">
            <v>Расширение и освоение новых видов КПП</v>
          </cell>
          <cell r="C772" t="str">
            <v>2015 г.</v>
          </cell>
          <cell r="D772" t="str">
            <v xml:space="preserve">Компания «Gulf Cable Trading Company» (КНР) </v>
          </cell>
          <cell r="E772" t="str">
            <v>Всего</v>
          </cell>
          <cell r="F772">
            <v>2</v>
          </cell>
          <cell r="G772">
            <v>2</v>
          </cell>
          <cell r="H772">
            <v>2</v>
          </cell>
          <cell r="O772" t="str">
            <v>Имеется разработанный бизнес-план проекта</v>
          </cell>
          <cell r="P772" t="str">
            <v>Постановления Президента Республики Узбекистан от 17.11.2014 г. №ПП-2264Письмо Ассоциации "Узэлтехсаноат" от  26.05.2014г.  №03-642</v>
          </cell>
        </row>
        <row r="773">
          <cell r="E773" t="str">
            <v>прямые иностранные инвестиции и кредиты</v>
          </cell>
          <cell r="F773">
            <v>2</v>
          </cell>
          <cell r="G773">
            <v>2</v>
          </cell>
          <cell r="H773">
            <v>2</v>
          </cell>
        </row>
        <row r="774">
          <cell r="A774" t="str">
            <v>Модернизация, техническое и технологическое перевооружение хрустального производства и создание новых производств на ООО «Оникс Ташкент»</v>
          </cell>
          <cell r="B774" t="str">
            <v>модернизация и освоение новых видов КПП</v>
          </cell>
          <cell r="C774" t="str">
            <v>2014-2015 гг.</v>
          </cell>
          <cell r="D774" t="str">
            <v>не требуется</v>
          </cell>
          <cell r="E774" t="str">
            <v>Всего</v>
          </cell>
          <cell r="F774">
            <v>6</v>
          </cell>
          <cell r="G774">
            <v>6</v>
          </cell>
          <cell r="H774">
            <v>6</v>
          </cell>
          <cell r="O774" t="str">
            <v>Имеется разработанный бизнес-план проекта</v>
          </cell>
          <cell r="P774" t="str">
            <v>Постановления Президента Республики Узбекистан от 17.11.2014 г. №ПП-2264Письмо Ассоциации "Узэлтехсаноат" от  26.05.2014г.  №03-642</v>
          </cell>
        </row>
        <row r="775">
          <cell r="E775" t="str">
            <v>кредиты коммерческих банков</v>
          </cell>
          <cell r="F775">
            <v>6</v>
          </cell>
          <cell r="G775">
            <v>6</v>
          </cell>
          <cell r="H775">
            <v>6</v>
          </cell>
        </row>
        <row r="776">
          <cell r="A776" t="str">
            <v>Расширение номенклатуры производимой электробытовой продукции путем технической и технологической модернизации производств</v>
          </cell>
          <cell r="B776" t="str">
            <v>До 100 тыс. шт.</v>
          </cell>
          <cell r="C776" t="str">
            <v>2015г.</v>
          </cell>
          <cell r="D776" t="str">
            <v>не требуется</v>
          </cell>
          <cell r="E776" t="str">
            <v>Всего</v>
          </cell>
          <cell r="F776">
            <v>15</v>
          </cell>
          <cell r="G776">
            <v>15</v>
          </cell>
          <cell r="H776">
            <v>15</v>
          </cell>
          <cell r="O776" t="str">
            <v>Имеется разработанный бизнес-план проекта</v>
          </cell>
          <cell r="P776" t="str">
            <v>Постановления Президента Республики Узбекистан от 17.11.2014 г. №ПП-2264Письмо Ассоциации "Узэлтехсаноат" от  26.05.2014г.  №03-642</v>
          </cell>
        </row>
        <row r="777">
          <cell r="E777" t="str">
            <v>собственные средства</v>
          </cell>
          <cell r="F777">
            <v>10</v>
          </cell>
          <cell r="G777">
            <v>10</v>
          </cell>
          <cell r="H777">
            <v>10</v>
          </cell>
        </row>
        <row r="778">
          <cell r="E778" t="str">
            <v>кредиты коммерческих банков</v>
          </cell>
          <cell r="F778">
            <v>5</v>
          </cell>
          <cell r="G778">
            <v>5</v>
          </cell>
          <cell r="H778">
            <v>5</v>
          </cell>
        </row>
        <row r="779">
          <cell r="A779" t="str">
            <v>Техническая и технологическая модернизация производства продукции на СП ОАО "Андижанкабель"</v>
          </cell>
          <cell r="B779" t="str">
            <v>Расширение и освоение новых видов продукции</v>
          </cell>
          <cell r="C779" t="str">
            <v>2017-2020 гг.</v>
          </cell>
          <cell r="D779" t="str">
            <v>ЗАО «Самарская кабельная компания» (Россия)</v>
          </cell>
          <cell r="E779" t="str">
            <v>Всего</v>
          </cell>
          <cell r="F779">
            <v>10.65</v>
          </cell>
          <cell r="G779">
            <v>10.65</v>
          </cell>
          <cell r="J779">
            <v>2.5</v>
          </cell>
          <cell r="K779">
            <v>2.65</v>
          </cell>
          <cell r="L779">
            <v>2.7</v>
          </cell>
          <cell r="M779">
            <v>2.8</v>
          </cell>
          <cell r="O779" t="str">
            <v>Имеется разработанный бизнес-план проекта</v>
          </cell>
          <cell r="P779" t="str">
            <v>Письмо Ассоциации "Узэлтехсаноат" от  26.05.2014г.  №03-642</v>
          </cell>
        </row>
        <row r="780">
          <cell r="E780" t="str">
            <v>собственные средства</v>
          </cell>
          <cell r="F780">
            <v>1.67</v>
          </cell>
          <cell r="G780">
            <v>1.67</v>
          </cell>
          <cell r="J780">
            <v>0.35</v>
          </cell>
          <cell r="K780">
            <v>0.4</v>
          </cell>
          <cell r="L780">
            <v>0.42</v>
          </cell>
          <cell r="M780">
            <v>0.5</v>
          </cell>
        </row>
        <row r="781">
          <cell r="E781" t="str">
            <v>кредиты коммерческих банков</v>
          </cell>
          <cell r="F781">
            <v>1.45</v>
          </cell>
          <cell r="G781">
            <v>1.45</v>
          </cell>
          <cell r="J781">
            <v>0.35</v>
          </cell>
          <cell r="K781">
            <v>0.35</v>
          </cell>
          <cell r="L781">
            <v>0.37</v>
          </cell>
          <cell r="M781">
            <v>0.38</v>
          </cell>
        </row>
        <row r="782">
          <cell r="E782" t="str">
            <v>прямые иностранные инвестиции и кредиты</v>
          </cell>
          <cell r="F782">
            <v>7.53</v>
          </cell>
          <cell r="G782">
            <v>7.53</v>
          </cell>
          <cell r="J782">
            <v>1.8</v>
          </cell>
          <cell r="K782">
            <v>1.9</v>
          </cell>
          <cell r="L782">
            <v>1.91</v>
          </cell>
          <cell r="M782">
            <v>1.92</v>
          </cell>
        </row>
        <row r="783">
          <cell r="A783" t="str">
            <v>Модернизация корпуса блочной подстанции и модульных зданий СП ОАО "Узэлектроаппарат-Электрощит"</v>
          </cell>
          <cell r="B783" t="str">
            <v>60 шт</v>
          </cell>
          <cell r="C783" t="str">
            <v>2018-2020 гг.</v>
          </cell>
          <cell r="D783" t="str">
            <v>не требуется</v>
          </cell>
          <cell r="E783" t="str">
            <v>Всего</v>
          </cell>
          <cell r="F783">
            <v>0.8</v>
          </cell>
          <cell r="G783">
            <v>0.8</v>
          </cell>
          <cell r="K783">
            <v>0.4</v>
          </cell>
          <cell r="L783">
            <v>0.2</v>
          </cell>
          <cell r="M783">
            <v>0.2</v>
          </cell>
          <cell r="O783" t="str">
            <v>Имеется разработанный бизнес-план проекта</v>
          </cell>
          <cell r="P783" t="str">
            <v>Письмо Ассоциации "Узэлтехсаноат" от  26.05.2014г.  №03-642</v>
          </cell>
        </row>
        <row r="784">
          <cell r="E784" t="str">
            <v>собственные средства</v>
          </cell>
          <cell r="F784">
            <v>0.8</v>
          </cell>
          <cell r="G784">
            <v>0.8</v>
          </cell>
          <cell r="K784">
            <v>0.4</v>
          </cell>
          <cell r="L784">
            <v>0.2</v>
          </cell>
          <cell r="M784">
            <v>0.2</v>
          </cell>
        </row>
        <row r="785">
          <cell r="A785" t="str">
            <v>Техническое и технологическое перевооружение ОАО «Оникс» и освоение новых видов изделий, в том числе электроосветительные приборы</v>
          </cell>
          <cell r="B785" t="str">
            <v>технологическое перевооружение и освоение новых видов изделий</v>
          </cell>
          <cell r="C785" t="str">
            <v>2016-2017 гг.</v>
          </cell>
          <cell r="D785" t="str">
            <v>не требуется</v>
          </cell>
          <cell r="E785" t="str">
            <v>Всего</v>
          </cell>
          <cell r="F785">
            <v>2</v>
          </cell>
          <cell r="G785">
            <v>2</v>
          </cell>
          <cell r="I785">
            <v>1</v>
          </cell>
          <cell r="J785">
            <v>1</v>
          </cell>
          <cell r="O785" t="str">
            <v>Имеется разработанный бизнес-план проекта</v>
          </cell>
          <cell r="P785" t="str">
            <v>Письмо Ассоциации "Узэлтехсаноат" от  26.05.2014г.  №03-642</v>
          </cell>
        </row>
        <row r="786">
          <cell r="E786" t="str">
            <v>собственные средства</v>
          </cell>
          <cell r="F786">
            <v>1</v>
          </cell>
          <cell r="G786">
            <v>1</v>
          </cell>
          <cell r="I786">
            <v>0.5</v>
          </cell>
          <cell r="J786">
            <v>0.5</v>
          </cell>
        </row>
        <row r="787">
          <cell r="E787" t="str">
            <v>кредиты коммерческих банков</v>
          </cell>
          <cell r="F787">
            <v>1</v>
          </cell>
          <cell r="G787">
            <v>1</v>
          </cell>
          <cell r="I787">
            <v>0.5</v>
          </cell>
          <cell r="J787">
            <v>0.5</v>
          </cell>
        </row>
        <row r="788">
          <cell r="A788" t="str">
            <v>Технологическое перевооружение  СП ОАО "Узкабель" и освоение новых видов продукции</v>
          </cell>
          <cell r="B788" t="str">
            <v>Расширение и освоение новых видов продукции</v>
          </cell>
          <cell r="C788" t="str">
            <v>2016-2020 гг.</v>
          </cell>
          <cell r="D788" t="str">
            <v>Компании "Gulf Cable Trading Company"(КНР)</v>
          </cell>
          <cell r="E788" t="str">
            <v>Всего</v>
          </cell>
          <cell r="F788">
            <v>4.0999999999999996</v>
          </cell>
          <cell r="G788">
            <v>4.0999999999999996</v>
          </cell>
          <cell r="H788">
            <v>0</v>
          </cell>
          <cell r="I788">
            <v>0.8</v>
          </cell>
          <cell r="J788">
            <v>0.9</v>
          </cell>
          <cell r="K788">
            <v>0.8</v>
          </cell>
          <cell r="L788">
            <v>0.8</v>
          </cell>
          <cell r="M788">
            <v>0.8</v>
          </cell>
          <cell r="O788" t="str">
            <v>Имеется разработанный бизнес-план проекта</v>
          </cell>
          <cell r="P788" t="str">
            <v>Письмо Ассоциации "Узэлтехсаноат" от  26.05.2014г.  №03-642</v>
          </cell>
        </row>
        <row r="789">
          <cell r="E789" t="str">
            <v>собственные средства</v>
          </cell>
          <cell r="F789">
            <v>4.0999999999999996</v>
          </cell>
          <cell r="G789">
            <v>4.0999999999999996</v>
          </cell>
          <cell r="I789">
            <v>0.8</v>
          </cell>
          <cell r="J789">
            <v>0.9</v>
          </cell>
          <cell r="K789">
            <v>0.8</v>
          </cell>
          <cell r="L789">
            <v>0.8</v>
          </cell>
          <cell r="M789">
            <v>0.8</v>
          </cell>
        </row>
        <row r="790">
          <cell r="A790" t="str">
            <v xml:space="preserve">Технологическое перевооружение  СП ОАО "Дойче Кабель Ташкент АГ" и освоение новых видов продукции </v>
          </cell>
          <cell r="B790" t="str">
            <v>Расширение и освоение новых видов продукции</v>
          </cell>
          <cell r="C790" t="str">
            <v>2016-2020 гг.</v>
          </cell>
          <cell r="D790" t="str">
            <v>Компания  "Falk-Porche-Technik GmbH" (Германия)</v>
          </cell>
          <cell r="E790" t="str">
            <v>Всего</v>
          </cell>
          <cell r="F790">
            <v>5</v>
          </cell>
          <cell r="G790">
            <v>5</v>
          </cell>
          <cell r="H790">
            <v>0</v>
          </cell>
          <cell r="I790">
            <v>0.8</v>
          </cell>
          <cell r="J790">
            <v>1</v>
          </cell>
          <cell r="K790">
            <v>1</v>
          </cell>
          <cell r="L790">
            <v>1.1000000000000001</v>
          </cell>
          <cell r="M790">
            <v>1.1000000000000001</v>
          </cell>
          <cell r="O790" t="str">
            <v>Имеется разработанный бизнес-план проекта</v>
          </cell>
          <cell r="P790" t="str">
            <v>Письмо Ассоциации "Узэлтехсаноат" от  26.05.2014г.  №03-642</v>
          </cell>
        </row>
        <row r="791">
          <cell r="E791" t="str">
            <v>собственные средства</v>
          </cell>
          <cell r="F791">
            <v>4</v>
          </cell>
          <cell r="G791">
            <v>4</v>
          </cell>
          <cell r="I791">
            <v>0.8</v>
          </cell>
          <cell r="J791">
            <v>0.8</v>
          </cell>
          <cell r="K791">
            <v>0.8</v>
          </cell>
          <cell r="L791">
            <v>0.8</v>
          </cell>
          <cell r="M791">
            <v>0.8</v>
          </cell>
        </row>
        <row r="792">
          <cell r="E792" t="str">
            <v>прямые иностранные инвестиции и кредиты</v>
          </cell>
          <cell r="F792">
            <v>1</v>
          </cell>
          <cell r="G792">
            <v>1</v>
          </cell>
          <cell r="J792">
            <v>0.2</v>
          </cell>
          <cell r="K792">
            <v>0.2</v>
          </cell>
          <cell r="L792">
            <v>0.3</v>
          </cell>
          <cell r="M792">
            <v>0.3</v>
          </cell>
        </row>
        <row r="793">
          <cell r="A793" t="str">
            <v>ХК "Узагропроммашхолдинг"</v>
          </cell>
        </row>
        <row r="794">
          <cell r="A794" t="str">
            <v>Всего</v>
          </cell>
          <cell r="F794">
            <v>75.009999999999991</v>
          </cell>
          <cell r="G794">
            <v>71.86</v>
          </cell>
          <cell r="H794">
            <v>10.14</v>
          </cell>
          <cell r="I794">
            <v>10.92</v>
          </cell>
          <cell r="J794">
            <v>10.399999999999999</v>
          </cell>
          <cell r="K794">
            <v>10.799999999999999</v>
          </cell>
          <cell r="L794">
            <v>13.459999999999999</v>
          </cell>
          <cell r="M794">
            <v>16.14</v>
          </cell>
        </row>
        <row r="795">
          <cell r="A795" t="str">
            <v>в том числе:</v>
          </cell>
        </row>
        <row r="796">
          <cell r="E796" t="str">
            <v>собственные средства</v>
          </cell>
          <cell r="F796">
            <v>6.8749999999999991</v>
          </cell>
          <cell r="G796">
            <v>7.0149999999999979</v>
          </cell>
          <cell r="H796">
            <v>3.0150000000000001</v>
          </cell>
          <cell r="I796">
            <v>0.76</v>
          </cell>
          <cell r="J796">
            <v>0.75</v>
          </cell>
          <cell r="K796">
            <v>0.74</v>
          </cell>
          <cell r="L796">
            <v>0.90000000000000013</v>
          </cell>
          <cell r="M796">
            <v>0.85000000000000009</v>
          </cell>
        </row>
        <row r="797">
          <cell r="E797" t="str">
            <v>кредиты коммерческих банков</v>
          </cell>
          <cell r="F797">
            <v>68.134999999999991</v>
          </cell>
          <cell r="G797">
            <v>64.844999999999999</v>
          </cell>
          <cell r="H797">
            <v>7.125</v>
          </cell>
          <cell r="I797">
            <v>10.16</v>
          </cell>
          <cell r="J797">
            <v>9.6499999999999986</v>
          </cell>
          <cell r="K797">
            <v>10.059999999999999</v>
          </cell>
          <cell r="L797">
            <v>12.559999999999999</v>
          </cell>
          <cell r="M797">
            <v>15.29</v>
          </cell>
        </row>
        <row r="798">
          <cell r="A798" t="str">
            <v>модернизация и реконструкция</v>
          </cell>
          <cell r="F798">
            <v>75.010000000000019</v>
          </cell>
          <cell r="G798">
            <v>71.860000000000014</v>
          </cell>
          <cell r="H798">
            <v>10.14</v>
          </cell>
          <cell r="I798">
            <v>10.92</v>
          </cell>
          <cell r="J798">
            <v>10.399999999999999</v>
          </cell>
          <cell r="K798">
            <v>10.8</v>
          </cell>
          <cell r="L798">
            <v>13.46</v>
          </cell>
          <cell r="M798">
            <v>16.14</v>
          </cell>
        </row>
        <row r="799">
          <cell r="A799" t="str">
            <v>Модернизация и техническое перевооружение производства для локализации производства новых видов сельскохозяйственной техники (8 проектов)</v>
          </cell>
          <cell r="B799" t="str">
            <v>опрыскиватели штанговые широкозахватные-100 ед., опрыскиватели навесные садовые-50 ед.,комбинированные машины для обработки почвы и посева семян пустынных кормовых растений-50 ед.,  картофелекапатели-50 ед.,  косилки дисковые-150 ед. и косилки роторные-15</v>
          </cell>
          <cell r="C799" t="str">
            <v>2014-2015 гг.</v>
          </cell>
          <cell r="D799" t="str">
            <v>не требуется</v>
          </cell>
          <cell r="E799" t="str">
            <v>Всего</v>
          </cell>
          <cell r="F799">
            <v>1.6</v>
          </cell>
          <cell r="G799">
            <v>1.33</v>
          </cell>
          <cell r="H799">
            <v>1.33</v>
          </cell>
          <cell r="O799" t="str">
            <v>Имеется разработанный бизнес-план проекта</v>
          </cell>
          <cell r="P799" t="str">
            <v>Постановление Президента Республики Узбекистан      от 21.05.2012 г. №ПП-1758,от 17.11.2014 г. №ПП-2264</v>
          </cell>
        </row>
        <row r="800">
          <cell r="E800" t="str">
            <v>собственные средства</v>
          </cell>
          <cell r="F800">
            <v>0.6</v>
          </cell>
          <cell r="G800">
            <v>0.33</v>
          </cell>
          <cell r="H800">
            <v>0.33</v>
          </cell>
        </row>
        <row r="801">
          <cell r="E801" t="str">
            <v>кредиты коммерческих банков</v>
          </cell>
          <cell r="F801">
            <v>1</v>
          </cell>
          <cell r="G801">
            <v>1</v>
          </cell>
          <cell r="H801">
            <v>1</v>
          </cell>
        </row>
        <row r="802">
          <cell r="A802" t="str">
            <v>Модернизация и реконструкция производства для выпуска новых видов сельскохозяйственной техники на производственных площадях ООО "Agregat-Agrotech"</v>
          </cell>
          <cell r="B802" t="str">
            <v>разбрасыватели удобрений - 1600 ед., глубокорыхлители -300 ед., сеялки - 1150 ед., картофелеса - жалки-50 ед.,опрыскиватели - 350 ед.</v>
          </cell>
          <cell r="C802" t="str">
            <v>2013-2016 гг.</v>
          </cell>
          <cell r="D802" t="str">
            <v>не требуется</v>
          </cell>
          <cell r="E802" t="str">
            <v>Всего</v>
          </cell>
          <cell r="F802">
            <v>5.88</v>
          </cell>
          <cell r="G802">
            <v>3</v>
          </cell>
          <cell r="H802">
            <v>1.88</v>
          </cell>
          <cell r="I802">
            <v>1.1200000000000001</v>
          </cell>
          <cell r="O802" t="str">
            <v>Имеется разработанный бизнес-план проекта</v>
          </cell>
          <cell r="P802" t="str">
            <v>Постановление Президента Республики Узбекистан      от 21.05.2012 г. №ПП-1758 №ПП-2069,от 17.11.2014 г. №ПП-2264</v>
          </cell>
        </row>
        <row r="803">
          <cell r="E803" t="str">
            <v>собственные средства</v>
          </cell>
          <cell r="F803">
            <v>1.47</v>
          </cell>
          <cell r="G803">
            <v>1.88</v>
          </cell>
          <cell r="H803">
            <v>1.88</v>
          </cell>
          <cell r="I803">
            <v>0</v>
          </cell>
        </row>
        <row r="804">
          <cell r="E804" t="str">
            <v>кредиты коммерческих банков</v>
          </cell>
          <cell r="F804">
            <v>4.41</v>
          </cell>
          <cell r="G804">
            <v>1.1200000000000001</v>
          </cell>
          <cell r="H804">
            <v>0</v>
          </cell>
          <cell r="I804">
            <v>1.1200000000000001</v>
          </cell>
        </row>
        <row r="805">
          <cell r="A805" t="str">
            <v>Организация участка по производству вентиляционной системы хлопкоуборочной машины модели МХ-1,8</v>
          </cell>
          <cell r="B805" t="str">
            <v>500 шт.</v>
          </cell>
          <cell r="C805" t="str">
            <v>2015 г.</v>
          </cell>
          <cell r="E805" t="str">
            <v>Всего</v>
          </cell>
          <cell r="F805">
            <v>0.7</v>
          </cell>
          <cell r="G805">
            <v>0.7</v>
          </cell>
          <cell r="H805">
            <v>0.7</v>
          </cell>
          <cell r="I805">
            <v>0</v>
          </cell>
          <cell r="J805">
            <v>0</v>
          </cell>
          <cell r="K805">
            <v>0</v>
          </cell>
          <cell r="O805" t="str">
            <v>Требуется разработка бизнес-плана проекта</v>
          </cell>
          <cell r="P805" t="str">
            <v>Письмо ОАО "Технолог" от 12.06.2014г. №1-73-10/83,от 17.11.2014 г. №ПП-2264</v>
          </cell>
        </row>
        <row r="806">
          <cell r="E806" t="str">
            <v>собственные средства</v>
          </cell>
          <cell r="F806">
            <v>0.17499999999999999</v>
          </cell>
          <cell r="G806">
            <v>0.17499999999999999</v>
          </cell>
          <cell r="H806">
            <v>0.17499999999999999</v>
          </cell>
        </row>
        <row r="807">
          <cell r="E807" t="str">
            <v>кредиты коммерческих банков</v>
          </cell>
          <cell r="F807">
            <v>0.52500000000000002</v>
          </cell>
          <cell r="G807">
            <v>0.52500000000000002</v>
          </cell>
          <cell r="H807">
            <v>0.52500000000000002</v>
          </cell>
        </row>
        <row r="808">
          <cell r="A808" t="str">
            <v>Модернизация станочного парка оборудования</v>
          </cell>
          <cell r="B808" t="str">
            <v>замена изношенного оборудования</v>
          </cell>
          <cell r="C808" t="str">
            <v>2016-2020гг.</v>
          </cell>
          <cell r="D808" t="str">
            <v>не требуется</v>
          </cell>
          <cell r="E808" t="str">
            <v>Всего</v>
          </cell>
          <cell r="F808">
            <v>7.8000000000000007</v>
          </cell>
          <cell r="G808">
            <v>7.8000000000000007</v>
          </cell>
          <cell r="H808">
            <v>0</v>
          </cell>
          <cell r="I808">
            <v>1.2000000000000002</v>
          </cell>
          <cell r="J808">
            <v>1.5</v>
          </cell>
          <cell r="K808">
            <v>1.7</v>
          </cell>
          <cell r="L808">
            <v>1.7</v>
          </cell>
          <cell r="M808">
            <v>1.7</v>
          </cell>
          <cell r="O808" t="str">
            <v>Требуется разработка ТЭО проекта</v>
          </cell>
          <cell r="P808" t="str">
            <v>Письмо ОАО "Агрегатный завод" от _______ № ______</v>
          </cell>
        </row>
        <row r="809">
          <cell r="E809" t="str">
            <v>собственные средства</v>
          </cell>
          <cell r="F809">
            <v>0.78000000000000014</v>
          </cell>
          <cell r="G809">
            <v>0.78</v>
          </cell>
          <cell r="H809">
            <v>0</v>
          </cell>
          <cell r="I809">
            <v>0.12</v>
          </cell>
          <cell r="J809">
            <v>0.15000000000000002</v>
          </cell>
          <cell r="K809">
            <v>0.17</v>
          </cell>
          <cell r="L809">
            <v>0.17</v>
          </cell>
          <cell r="M809">
            <v>0.17</v>
          </cell>
        </row>
        <row r="810">
          <cell r="E810" t="str">
            <v>кредиты коммерческих банков</v>
          </cell>
          <cell r="F810">
            <v>7.0200000000000005</v>
          </cell>
          <cell r="G810">
            <v>7.0200000000000005</v>
          </cell>
          <cell r="H810">
            <v>0</v>
          </cell>
          <cell r="I810">
            <v>1.08</v>
          </cell>
          <cell r="J810">
            <v>1.35</v>
          </cell>
          <cell r="K810">
            <v>1.53</v>
          </cell>
          <cell r="L810">
            <v>1.53</v>
          </cell>
          <cell r="M810">
            <v>1.53</v>
          </cell>
        </row>
        <row r="811">
          <cell r="A811" t="str">
            <v>Модернизация производства культиваторов, плугов и чизель-культиваторов</v>
          </cell>
          <cell r="B811" t="str">
            <v>культиваторы-500шт. плуги-100шт. чизель-50шт.</v>
          </cell>
          <cell r="C811" t="str">
            <v>2015-2017 гг.</v>
          </cell>
          <cell r="D811" t="str">
            <v>не требуется</v>
          </cell>
          <cell r="E811" t="str">
            <v>Всего</v>
          </cell>
          <cell r="F811">
            <v>3</v>
          </cell>
          <cell r="G811">
            <v>3</v>
          </cell>
          <cell r="H811">
            <v>0.89999999999999991</v>
          </cell>
          <cell r="I811">
            <v>1.05</v>
          </cell>
          <cell r="J811">
            <v>1.05</v>
          </cell>
          <cell r="O811" t="str">
            <v>Требуется разработка ПСД</v>
          </cell>
          <cell r="P811" t="str">
            <v>ПП-2176</v>
          </cell>
        </row>
        <row r="812">
          <cell r="E812" t="str">
            <v>собственные средства</v>
          </cell>
          <cell r="F812">
            <v>0.8</v>
          </cell>
          <cell r="G812">
            <v>0.8</v>
          </cell>
          <cell r="H812">
            <v>0.2</v>
          </cell>
          <cell r="I812">
            <v>0.3</v>
          </cell>
          <cell r="J812">
            <v>0.3</v>
          </cell>
        </row>
        <row r="813">
          <cell r="E813" t="str">
            <v>кредиты коммерческих банков</v>
          </cell>
          <cell r="F813">
            <v>2.2000000000000002</v>
          </cell>
          <cell r="G813">
            <v>2.2000000000000002</v>
          </cell>
          <cell r="H813">
            <v>0.7</v>
          </cell>
          <cell r="I813">
            <v>0.75</v>
          </cell>
          <cell r="J813">
            <v>0.75</v>
          </cell>
        </row>
        <row r="814">
          <cell r="A814" t="str">
            <v>Модернизация автоматного участка</v>
          </cell>
          <cell r="B814" t="str">
            <v>метизы и комплектующие -220тн.</v>
          </cell>
          <cell r="C814" t="str">
            <v>2018-2019 гг.</v>
          </cell>
          <cell r="D814" t="str">
            <v>не требуется</v>
          </cell>
          <cell r="E814" t="str">
            <v>Всего</v>
          </cell>
          <cell r="F814">
            <v>1.1000000000000001</v>
          </cell>
          <cell r="G814">
            <v>1.1000000000000001</v>
          </cell>
          <cell r="H814">
            <v>0</v>
          </cell>
          <cell r="I814">
            <v>0</v>
          </cell>
          <cell r="J814">
            <v>0</v>
          </cell>
          <cell r="K814">
            <v>0.57999999999999996</v>
          </cell>
          <cell r="L814">
            <v>0.52</v>
          </cell>
          <cell r="O814" t="str">
            <v>Требуется разработка ПСД</v>
          </cell>
          <cell r="P814" t="str">
            <v>ПП-2176</v>
          </cell>
        </row>
        <row r="815">
          <cell r="E815" t="str">
            <v>собственные средства</v>
          </cell>
          <cell r="F815">
            <v>0.27</v>
          </cell>
          <cell r="G815">
            <v>0.27</v>
          </cell>
          <cell r="K815">
            <v>0.15</v>
          </cell>
          <cell r="L815">
            <v>0.12</v>
          </cell>
        </row>
        <row r="816">
          <cell r="E816" t="str">
            <v>кредиты коммерческих банков</v>
          </cell>
          <cell r="F816">
            <v>0.83</v>
          </cell>
          <cell r="G816">
            <v>0.83</v>
          </cell>
          <cell r="K816">
            <v>0.43</v>
          </cell>
          <cell r="L816">
            <v>0.4</v>
          </cell>
        </row>
        <row r="817">
          <cell r="A817" t="str">
            <v>Модернизация корпуса цеха №6 (заготовительный, окрасочно-сборочный, сварочный, кузнечно-прессовый участки)</v>
          </cell>
          <cell r="B817" t="str">
            <v>посевная техника -500шт.опрыскиватели - 500шт.кормоуборочная техника - 300шт.</v>
          </cell>
          <cell r="C817" t="str">
            <v>2015-2017 гг.</v>
          </cell>
          <cell r="D817" t="str">
            <v>не требуется</v>
          </cell>
          <cell r="E817" t="str">
            <v>Всего</v>
          </cell>
          <cell r="F817">
            <v>3.3</v>
          </cell>
          <cell r="G817">
            <v>3.3</v>
          </cell>
          <cell r="H817">
            <v>0.89999999999999991</v>
          </cell>
          <cell r="I817">
            <v>1.1499999999999999</v>
          </cell>
          <cell r="J817">
            <v>1.25</v>
          </cell>
          <cell r="O817" t="str">
            <v>Требуется разработка ПСД</v>
          </cell>
          <cell r="P817" t="str">
            <v>ПП-2176</v>
          </cell>
        </row>
        <row r="818">
          <cell r="E818" t="str">
            <v>собственные средства</v>
          </cell>
          <cell r="F818">
            <v>0.8</v>
          </cell>
          <cell r="G818">
            <v>0.8</v>
          </cell>
          <cell r="H818">
            <v>0.2</v>
          </cell>
          <cell r="I818">
            <v>0.3</v>
          </cell>
          <cell r="J818">
            <v>0.3</v>
          </cell>
        </row>
        <row r="819">
          <cell r="E819" t="str">
            <v>кредиты коммерческих банков</v>
          </cell>
          <cell r="F819">
            <v>2.5</v>
          </cell>
          <cell r="G819">
            <v>2.5</v>
          </cell>
          <cell r="H819">
            <v>0.7</v>
          </cell>
          <cell r="I819">
            <v>0.85</v>
          </cell>
          <cell r="J819">
            <v>0.95</v>
          </cell>
        </row>
        <row r="820">
          <cell r="A820" t="str">
            <v>Модернизация литейного производства</v>
          </cell>
          <cell r="B820" t="str">
            <v>стальное литье - 4000 тн.</v>
          </cell>
          <cell r="C820" t="str">
            <v>2018-2020 гг.</v>
          </cell>
          <cell r="D820" t="str">
            <v>не требуется</v>
          </cell>
          <cell r="E820" t="str">
            <v>Всего</v>
          </cell>
          <cell r="F820">
            <v>5.58</v>
          </cell>
          <cell r="G820">
            <v>5.58</v>
          </cell>
          <cell r="H820">
            <v>0</v>
          </cell>
          <cell r="I820">
            <v>0</v>
          </cell>
          <cell r="J820">
            <v>0</v>
          </cell>
          <cell r="K820">
            <v>1.71</v>
          </cell>
          <cell r="L820">
            <v>1.52</v>
          </cell>
          <cell r="M820">
            <v>2.35</v>
          </cell>
          <cell r="O820" t="str">
            <v>Требуется разработка ПСД</v>
          </cell>
          <cell r="P820" t="str">
            <v>ПП-2176</v>
          </cell>
        </row>
        <row r="821">
          <cell r="E821" t="str">
            <v>собственные средства</v>
          </cell>
          <cell r="F821">
            <v>1.05</v>
          </cell>
          <cell r="G821">
            <v>1.05</v>
          </cell>
          <cell r="K821">
            <v>0.35</v>
          </cell>
          <cell r="L821">
            <v>0.2</v>
          </cell>
          <cell r="M821">
            <v>0.5</v>
          </cell>
        </row>
        <row r="822">
          <cell r="E822" t="str">
            <v>кредиты коммерческих банков</v>
          </cell>
          <cell r="F822">
            <v>4.53</v>
          </cell>
          <cell r="G822">
            <v>4.53</v>
          </cell>
          <cell r="K822">
            <v>1.36</v>
          </cell>
          <cell r="L822">
            <v>1.32</v>
          </cell>
          <cell r="M822">
            <v>1.85</v>
          </cell>
        </row>
        <row r="823">
          <cell r="A823" t="str">
            <v>Организация производстваплугов специальных садовых</v>
          </cell>
          <cell r="B823" t="str">
            <v>600 шт</v>
          </cell>
          <cell r="C823" t="str">
            <v>2018-2019 гг.</v>
          </cell>
          <cell r="D823" t="str">
            <v>не требуется</v>
          </cell>
          <cell r="E823" t="str">
            <v>Всего</v>
          </cell>
          <cell r="F823">
            <v>0.12</v>
          </cell>
          <cell r="G823">
            <v>0.12</v>
          </cell>
          <cell r="H823">
            <v>0</v>
          </cell>
          <cell r="I823">
            <v>0</v>
          </cell>
          <cell r="J823">
            <v>0</v>
          </cell>
          <cell r="K823">
            <v>0.06</v>
          </cell>
          <cell r="L823">
            <v>0.06</v>
          </cell>
          <cell r="O823" t="str">
            <v>Требуется разработка ПСД</v>
          </cell>
          <cell r="P823" t="str">
            <v>ПП-1758</v>
          </cell>
        </row>
        <row r="824">
          <cell r="E824" t="str">
            <v>собственные средства</v>
          </cell>
          <cell r="F824">
            <v>0.04</v>
          </cell>
          <cell r="G824">
            <v>0.04</v>
          </cell>
          <cell r="K824">
            <v>0.02</v>
          </cell>
          <cell r="L824">
            <v>0.02</v>
          </cell>
        </row>
        <row r="825">
          <cell r="E825" t="str">
            <v>кредиты коммерческих банков</v>
          </cell>
          <cell r="F825">
            <v>0.08</v>
          </cell>
          <cell r="G825">
            <v>0.08</v>
          </cell>
          <cell r="K825">
            <v>0.04</v>
          </cell>
          <cell r="L825">
            <v>0.04</v>
          </cell>
        </row>
        <row r="826">
          <cell r="A826" t="str">
            <v>Организация современного производства фрез садово-виноградарских для межствольной обработки с гидрокопиром</v>
          </cell>
          <cell r="B826" t="str">
            <v>400 шт</v>
          </cell>
          <cell r="C826" t="str">
            <v>2018-2019 гг.</v>
          </cell>
          <cell r="D826" t="str">
            <v>не требуется</v>
          </cell>
          <cell r="E826" t="str">
            <v>Всего</v>
          </cell>
          <cell r="F826">
            <v>0.30000000000000004</v>
          </cell>
          <cell r="G826">
            <v>0.30000000000000004</v>
          </cell>
          <cell r="H826">
            <v>0</v>
          </cell>
          <cell r="I826">
            <v>0</v>
          </cell>
          <cell r="J826">
            <v>0</v>
          </cell>
          <cell r="K826">
            <v>0.15000000000000002</v>
          </cell>
          <cell r="L826">
            <v>0.15000000000000002</v>
          </cell>
          <cell r="O826" t="str">
            <v>Требуется разработка ПСД</v>
          </cell>
          <cell r="P826" t="str">
            <v>ПП-1758</v>
          </cell>
        </row>
        <row r="827">
          <cell r="E827" t="str">
            <v>собственные средства</v>
          </cell>
          <cell r="F827">
            <v>0.1</v>
          </cell>
          <cell r="G827">
            <v>0.1</v>
          </cell>
          <cell r="K827">
            <v>0.05</v>
          </cell>
          <cell r="L827">
            <v>0.05</v>
          </cell>
        </row>
        <row r="828">
          <cell r="E828" t="str">
            <v>кредиты коммерческих банков</v>
          </cell>
          <cell r="F828">
            <v>0.2</v>
          </cell>
          <cell r="G828">
            <v>0.2</v>
          </cell>
          <cell r="K828">
            <v>0.1</v>
          </cell>
          <cell r="L828">
            <v>0.1</v>
          </cell>
        </row>
        <row r="829">
          <cell r="A829" t="str">
            <v>Организация производства культиваторов садово-виноградарских</v>
          </cell>
          <cell r="B829" t="str">
            <v>400 шт</v>
          </cell>
          <cell r="C829" t="str">
            <v>2019-2020 гг.</v>
          </cell>
          <cell r="D829" t="str">
            <v>не требуется</v>
          </cell>
          <cell r="E829" t="str">
            <v>Всего</v>
          </cell>
          <cell r="F829">
            <v>0.1</v>
          </cell>
          <cell r="G829">
            <v>0.1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0.05</v>
          </cell>
          <cell r="M829">
            <v>0.05</v>
          </cell>
          <cell r="O829" t="str">
            <v>Требуется разработка ПСД</v>
          </cell>
          <cell r="P829" t="str">
            <v>ПП-1758</v>
          </cell>
        </row>
        <row r="830">
          <cell r="E830" t="str">
            <v>кредиты коммерческих банков</v>
          </cell>
          <cell r="F830">
            <v>0.1</v>
          </cell>
          <cell r="G830">
            <v>0.1</v>
          </cell>
          <cell r="L830">
            <v>0.05</v>
          </cell>
          <cell r="M830">
            <v>0.05</v>
          </cell>
        </row>
        <row r="831">
          <cell r="A831" t="str">
            <v>Организация производства закрывателей виноградных лоз</v>
          </cell>
          <cell r="B831" t="str">
            <v>50 шт</v>
          </cell>
          <cell r="C831" t="str">
            <v>2019-2020 гг.</v>
          </cell>
          <cell r="D831" t="str">
            <v>не требуется</v>
          </cell>
          <cell r="E831" t="str">
            <v>Всего</v>
          </cell>
          <cell r="F831">
            <v>0.3</v>
          </cell>
          <cell r="G831">
            <v>0.3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0.15</v>
          </cell>
          <cell r="M831">
            <v>0.15</v>
          </cell>
          <cell r="O831" t="str">
            <v>Требуется разработка ПСД</v>
          </cell>
          <cell r="P831" t="str">
            <v>ПП-1758</v>
          </cell>
        </row>
        <row r="832">
          <cell r="E832" t="str">
            <v>собственные средства</v>
          </cell>
          <cell r="F832">
            <v>0.08</v>
          </cell>
          <cell r="G832">
            <v>0.08</v>
          </cell>
          <cell r="L832">
            <v>0.04</v>
          </cell>
          <cell r="M832">
            <v>0.04</v>
          </cell>
        </row>
        <row r="833">
          <cell r="E833" t="str">
            <v>кредиты коммерческих банков</v>
          </cell>
          <cell r="F833">
            <v>0.22</v>
          </cell>
          <cell r="G833">
            <v>0.22</v>
          </cell>
          <cell r="L833">
            <v>0.11</v>
          </cell>
          <cell r="M833">
            <v>0.11</v>
          </cell>
        </row>
        <row r="834">
          <cell r="A834" t="str">
            <v>Организация производства открыватели виноградных лоз</v>
          </cell>
          <cell r="B834" t="str">
            <v>100 шт</v>
          </cell>
          <cell r="C834" t="str">
            <v>2019-2020 гг.</v>
          </cell>
          <cell r="D834" t="str">
            <v>не требуется</v>
          </cell>
          <cell r="E834" t="str">
            <v>Всего</v>
          </cell>
          <cell r="F834">
            <v>0.3</v>
          </cell>
          <cell r="G834">
            <v>0.3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0.15</v>
          </cell>
          <cell r="M834">
            <v>0.15</v>
          </cell>
          <cell r="O834" t="str">
            <v>Требуется разработка ПСД</v>
          </cell>
          <cell r="P834" t="str">
            <v>ПП-1758</v>
          </cell>
        </row>
        <row r="835">
          <cell r="E835" t="str">
            <v>собственные средства</v>
          </cell>
          <cell r="F835">
            <v>0.08</v>
          </cell>
          <cell r="G835">
            <v>0.08</v>
          </cell>
          <cell r="L835">
            <v>0.04</v>
          </cell>
          <cell r="M835">
            <v>0.04</v>
          </cell>
        </row>
        <row r="836">
          <cell r="E836" t="str">
            <v>кредиты коммерческих банков</v>
          </cell>
          <cell r="F836">
            <v>0.22</v>
          </cell>
          <cell r="G836">
            <v>0.22</v>
          </cell>
          <cell r="L836">
            <v>0.11</v>
          </cell>
          <cell r="M836">
            <v>0.11</v>
          </cell>
        </row>
        <row r="837">
          <cell r="A837" t="str">
            <v>Организация производства типовых тепличных комплексов</v>
          </cell>
          <cell r="B837" t="str">
            <v>50 ед.</v>
          </cell>
          <cell r="C837" t="str">
            <v>2015 г.</v>
          </cell>
          <cell r="D837" t="str">
            <v>не требуется</v>
          </cell>
          <cell r="E837" t="str">
            <v>Всего</v>
          </cell>
          <cell r="F837">
            <v>0.09</v>
          </cell>
          <cell r="G837">
            <v>0.09</v>
          </cell>
          <cell r="H837">
            <v>0.09</v>
          </cell>
          <cell r="O837" t="str">
            <v>Требуется разработка бизнес-плана проекта</v>
          </cell>
          <cell r="P837" t="str">
            <v>Постановление Президента Республики Узбекистан      от 21.05.2012 г. №ПП-1758</v>
          </cell>
        </row>
        <row r="838">
          <cell r="E838" t="str">
            <v>собственные средства</v>
          </cell>
          <cell r="F838">
            <v>0.09</v>
          </cell>
          <cell r="G838">
            <v>0.09</v>
          </cell>
          <cell r="H838">
            <v>0.09</v>
          </cell>
        </row>
        <row r="839">
          <cell r="A839" t="str">
            <v>Организация производства оборудования для типовых живодноводческих комплексов</v>
          </cell>
          <cell r="B839" t="str">
            <v>60 ед.</v>
          </cell>
          <cell r="C839" t="str">
            <v>2015 г.</v>
          </cell>
          <cell r="D839" t="str">
            <v>не требуется</v>
          </cell>
          <cell r="E839" t="str">
            <v>Всего</v>
          </cell>
          <cell r="F839">
            <v>0.1</v>
          </cell>
          <cell r="G839">
            <v>0.1</v>
          </cell>
          <cell r="H839">
            <v>0.1</v>
          </cell>
          <cell r="O839" t="str">
            <v>Требуется разработка бизнес-плана проекта</v>
          </cell>
          <cell r="P839" t="str">
            <v>Постановление Президента Республики Узбекистан      от 21.05.2012 г. №ПП-1758</v>
          </cell>
        </row>
        <row r="840">
          <cell r="E840" t="str">
            <v>собственные средства</v>
          </cell>
          <cell r="F840">
            <v>0.1</v>
          </cell>
          <cell r="G840">
            <v>0.1</v>
          </cell>
          <cell r="H840">
            <v>0.1</v>
          </cell>
        </row>
        <row r="841">
          <cell r="A841" t="str">
            <v>Совершенствование конструкции полуприцепной 4-х рядной хлопкоуборочной машины на междурядье 60 см модели МХ 2,4 с адаптацией на трактор ТТЗ-811</v>
          </cell>
          <cell r="B841" t="str">
            <v>10 ед.</v>
          </cell>
          <cell r="C841" t="str">
            <v>2016 г.</v>
          </cell>
          <cell r="D841" t="str">
            <v>не требуется</v>
          </cell>
          <cell r="E841" t="str">
            <v>Всего</v>
          </cell>
          <cell r="F841">
            <v>0.39999999999999997</v>
          </cell>
          <cell r="G841">
            <v>0.39999999999999997</v>
          </cell>
          <cell r="I841">
            <v>0.39999999999999997</v>
          </cell>
          <cell r="O841" t="str">
            <v>Требуется разработка бизнес-плана проекта</v>
          </cell>
          <cell r="P841" t="str">
            <v>Письмо ОАО "Технолог" от 07.05.2014г. № 1-73-10/65</v>
          </cell>
        </row>
        <row r="842">
          <cell r="E842" t="str">
            <v>собственные средства</v>
          </cell>
          <cell r="F842">
            <v>0.04</v>
          </cell>
          <cell r="G842">
            <v>0.04</v>
          </cell>
          <cell r="I842">
            <v>0.04</v>
          </cell>
        </row>
        <row r="843">
          <cell r="E843" t="str">
            <v>кредиты коммерческих банков</v>
          </cell>
          <cell r="F843">
            <v>0.36</v>
          </cell>
          <cell r="G843">
            <v>0.36</v>
          </cell>
          <cell r="I843">
            <v>0.36</v>
          </cell>
        </row>
        <row r="844">
          <cell r="A844" t="str">
            <v>Проектирование и изготовлние машины для уборки листьев</v>
          </cell>
          <cell r="B844" t="str">
            <v>100  ед.</v>
          </cell>
          <cell r="C844" t="str">
            <v>2017 г.</v>
          </cell>
          <cell r="D844" t="str">
            <v>не требуется</v>
          </cell>
          <cell r="E844" t="str">
            <v>Всего</v>
          </cell>
          <cell r="F844">
            <v>0.5</v>
          </cell>
          <cell r="G844">
            <v>0.5</v>
          </cell>
          <cell r="J844">
            <v>0.5</v>
          </cell>
          <cell r="O844" t="str">
            <v>Требуется разработка бизнес-плана проекта</v>
          </cell>
          <cell r="P844" t="str">
            <v>Письмо ОАО "Технолог" от 07.05.2014г. № 1-73-10/65</v>
          </cell>
        </row>
        <row r="845">
          <cell r="E845" t="str">
            <v>кредиты коммерческих банков</v>
          </cell>
          <cell r="F845">
            <v>0.5</v>
          </cell>
          <cell r="G845">
            <v>0.5</v>
          </cell>
          <cell r="J845">
            <v>0.5</v>
          </cell>
        </row>
        <row r="846">
          <cell r="A846" t="str">
            <v>Модернизация сварочного участка по изготовлению воздуховодов и деталей, узлов хлопкоуборочной машины модели МХ-1,8</v>
          </cell>
          <cell r="B846" t="str">
            <v>5  ед.</v>
          </cell>
          <cell r="C846" t="str">
            <v>2018 г.</v>
          </cell>
          <cell r="D846" t="str">
            <v>не требуется</v>
          </cell>
          <cell r="E846" t="str">
            <v>Всего</v>
          </cell>
          <cell r="F846">
            <v>0.04</v>
          </cell>
          <cell r="G846">
            <v>0.04</v>
          </cell>
          <cell r="H846">
            <v>0.04</v>
          </cell>
          <cell r="O846" t="str">
            <v>Требуется разработка бизнес-плана проекта</v>
          </cell>
          <cell r="P846" t="str">
            <v>Письмо ОАО "Технолог" от 12.06.2014г. №1-73-10/83,от 17.11.2014 г. №ПП-2264</v>
          </cell>
        </row>
        <row r="847">
          <cell r="E847" t="str">
            <v>собственные средства</v>
          </cell>
          <cell r="F847">
            <v>0.04</v>
          </cell>
          <cell r="G847">
            <v>0.04</v>
          </cell>
          <cell r="H847">
            <v>0.04</v>
          </cell>
        </row>
        <row r="848">
          <cell r="A848" t="str">
            <v>Модернизация участка механической обработки деталей</v>
          </cell>
          <cell r="B848" t="str">
            <v>4 ед.</v>
          </cell>
          <cell r="C848" t="str">
            <v>2019 г.</v>
          </cell>
          <cell r="D848" t="str">
            <v>не требуется</v>
          </cell>
          <cell r="E848" t="str">
            <v>Всего</v>
          </cell>
          <cell r="F848">
            <v>0.66</v>
          </cell>
          <cell r="G848">
            <v>0.66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0.66</v>
          </cell>
          <cell r="M848">
            <v>0</v>
          </cell>
          <cell r="O848" t="str">
            <v>Требуется разработка бизнес-плана проекта</v>
          </cell>
          <cell r="P848" t="str">
            <v>Письмо ОАО "Технолог" от 07.05.2014г. № 1-73-10/65</v>
          </cell>
        </row>
        <row r="849">
          <cell r="E849" t="str">
            <v>собственные средства</v>
          </cell>
          <cell r="F849">
            <v>0.26</v>
          </cell>
          <cell r="G849">
            <v>0.26</v>
          </cell>
          <cell r="L849">
            <v>0.26</v>
          </cell>
        </row>
        <row r="850">
          <cell r="E850" t="str">
            <v>кредиты коммерческих банков</v>
          </cell>
          <cell r="F850">
            <v>0.4</v>
          </cell>
          <cell r="G850">
            <v>0.4</v>
          </cell>
          <cell r="L850">
            <v>0.4</v>
          </cell>
        </row>
        <row r="851">
          <cell r="A851" t="str">
            <v>Модернизация участка по производству нестандартных металлоконструкций</v>
          </cell>
          <cell r="B851" t="str">
            <v>9 ед.</v>
          </cell>
          <cell r="C851" t="str">
            <v>2020 г.</v>
          </cell>
          <cell r="D851" t="str">
            <v>не требуется</v>
          </cell>
          <cell r="E851" t="str">
            <v>Всего</v>
          </cell>
          <cell r="F851">
            <v>0.74</v>
          </cell>
          <cell r="G851">
            <v>0.74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0.74</v>
          </cell>
          <cell r="O851" t="str">
            <v>Требуется разработка бизнес-плана проекта</v>
          </cell>
          <cell r="P851" t="str">
            <v>Письмо ОАО "Технолог" от 07.05.2014г. № 1-73-10/65</v>
          </cell>
        </row>
        <row r="852">
          <cell r="E852" t="str">
            <v>собственные средства</v>
          </cell>
          <cell r="F852">
            <v>0.1</v>
          </cell>
          <cell r="G852">
            <v>0.1</v>
          </cell>
          <cell r="M852">
            <v>0.1</v>
          </cell>
        </row>
        <row r="853">
          <cell r="E853" t="str">
            <v>кредиты коммерческих банков</v>
          </cell>
          <cell r="F853">
            <v>0.64</v>
          </cell>
          <cell r="G853">
            <v>0.64</v>
          </cell>
          <cell r="M853">
            <v>0.64</v>
          </cell>
        </row>
        <row r="854">
          <cell r="A854" t="str">
            <v>Организация производства хлопкоуборочных машин</v>
          </cell>
          <cell r="B854" t="str">
            <v xml:space="preserve">2500 ед. </v>
          </cell>
          <cell r="C854" t="str">
            <v>2014-2015гг.</v>
          </cell>
          <cell r="D854" t="str">
            <v>не требуется</v>
          </cell>
          <cell r="E854" t="str">
            <v>Всего</v>
          </cell>
          <cell r="F854">
            <v>2</v>
          </cell>
          <cell r="G854">
            <v>2</v>
          </cell>
          <cell r="H854">
            <v>2</v>
          </cell>
          <cell r="O854" t="str">
            <v>Требуется разработка бизнес-плана проекта</v>
          </cell>
          <cell r="P854" t="str">
            <v>Постановления Президента Республики Узбекистан от 17.11.2014 г. №ПП-2264ПП-1758 от 21.05.2012г.</v>
          </cell>
        </row>
        <row r="855">
          <cell r="E855" t="str">
            <v>кредиты коммерческих банков</v>
          </cell>
          <cell r="F855">
            <v>2</v>
          </cell>
          <cell r="G855">
            <v>2</v>
          </cell>
          <cell r="H855">
            <v>2</v>
          </cell>
        </row>
        <row r="856">
          <cell r="A856" t="str">
            <v>Организация промышленного производства модернизированных моделей универсально-пропашных тракторов мощностью до 100 л.с., в том числе высококлиренсной модификации</v>
          </cell>
          <cell r="B856" t="str">
            <v xml:space="preserve">4000 ед. </v>
          </cell>
          <cell r="C856" t="str">
            <v>2016-2017 гг.</v>
          </cell>
          <cell r="D856" t="str">
            <v>не требуется</v>
          </cell>
          <cell r="E856" t="str">
            <v>Всего</v>
          </cell>
          <cell r="F856">
            <v>2</v>
          </cell>
          <cell r="G856">
            <v>2</v>
          </cell>
          <cell r="H856">
            <v>0</v>
          </cell>
          <cell r="I856">
            <v>0.5</v>
          </cell>
          <cell r="J856">
            <v>1.5</v>
          </cell>
          <cell r="O856" t="str">
            <v>Требуется разработка бизнес-плана проекта</v>
          </cell>
          <cell r="P856" t="str">
            <v>ПП-1758 от 21.05.2012г.</v>
          </cell>
        </row>
        <row r="857">
          <cell r="E857" t="str">
            <v>кредиты коммерческих банков</v>
          </cell>
          <cell r="F857">
            <v>2</v>
          </cell>
          <cell r="G857">
            <v>2</v>
          </cell>
          <cell r="I857">
            <v>0.5</v>
          </cell>
          <cell r="J857">
            <v>1.5</v>
          </cell>
        </row>
        <row r="858">
          <cell r="A858" t="str">
            <v>Организация производства тракторных прицепов, в том числе с увеличенной емкостью</v>
          </cell>
          <cell r="B858" t="str">
            <v xml:space="preserve">5000 ед. </v>
          </cell>
          <cell r="C858" t="str">
            <v>2014-2015гг.</v>
          </cell>
          <cell r="D858" t="str">
            <v>не требуется</v>
          </cell>
          <cell r="E858" t="str">
            <v>Всего</v>
          </cell>
          <cell r="F858">
            <v>2.2000000000000002</v>
          </cell>
          <cell r="G858">
            <v>2.2000000000000002</v>
          </cell>
          <cell r="H858">
            <v>2.2000000000000002</v>
          </cell>
          <cell r="O858" t="str">
            <v>Требуется разработка бизнес-плана проекта</v>
          </cell>
          <cell r="P858" t="str">
            <v>Постановления Президента Республики Узбекистан от 17.11.2014 г. №ПП-2264ПП-1758 от 21.05.2012г.</v>
          </cell>
        </row>
        <row r="859">
          <cell r="E859" t="str">
            <v>кредиты коммерческих банков</v>
          </cell>
          <cell r="F859">
            <v>2.2000000000000002</v>
          </cell>
          <cell r="G859">
            <v>2.2000000000000002</v>
          </cell>
          <cell r="H859">
            <v>2.2000000000000002</v>
          </cell>
        </row>
        <row r="860">
          <cell r="A860" t="str">
            <v>Модернизация механо-обрабатывающего производства (обрабатывающие центры, станки ЧПУ и т.п.)</v>
          </cell>
          <cell r="B860" t="str">
            <v>подлежит уточнению</v>
          </cell>
          <cell r="C860" t="str">
            <v>2016-2017 гг.</v>
          </cell>
          <cell r="D860" t="str">
            <v>не требуется</v>
          </cell>
          <cell r="E860" t="str">
            <v>Всего</v>
          </cell>
          <cell r="F860">
            <v>2.2000000000000002</v>
          </cell>
          <cell r="G860">
            <v>2.2000000000000002</v>
          </cell>
          <cell r="H860">
            <v>0</v>
          </cell>
          <cell r="I860">
            <v>0.5</v>
          </cell>
          <cell r="J860">
            <v>1.7</v>
          </cell>
          <cell r="O860" t="str">
            <v>Требуется разработка бизнес-плана проекта</v>
          </cell>
          <cell r="P860" t="str">
            <v>ПП-2176 от 15.05.2014г.</v>
          </cell>
        </row>
        <row r="861">
          <cell r="E861" t="str">
            <v>кредиты коммерческих банков</v>
          </cell>
          <cell r="F861">
            <v>2.2000000000000002</v>
          </cell>
          <cell r="G861">
            <v>2.2000000000000002</v>
          </cell>
          <cell r="I861">
            <v>0.5</v>
          </cell>
          <cell r="J861">
            <v>1.7</v>
          </cell>
        </row>
        <row r="862">
          <cell r="A862" t="str">
            <v>Модернизация механо-заготовительного производства (раскрой листового металла, включая лазерную и плазменную виды обработки)</v>
          </cell>
          <cell r="B862" t="str">
            <v>4 тыс. тн.</v>
          </cell>
          <cell r="C862" t="str">
            <v>2016 г.</v>
          </cell>
          <cell r="D862" t="str">
            <v>не требуется</v>
          </cell>
          <cell r="E862" t="str">
            <v>Всего</v>
          </cell>
          <cell r="F862">
            <v>1.5</v>
          </cell>
          <cell r="G862">
            <v>1.5</v>
          </cell>
          <cell r="H862">
            <v>0</v>
          </cell>
          <cell r="I862">
            <v>1.5</v>
          </cell>
          <cell r="J862">
            <v>0</v>
          </cell>
          <cell r="O862" t="str">
            <v>Требуется разработка бизнес-плана проекта</v>
          </cell>
          <cell r="P862" t="str">
            <v>ПП-2176 от 15.05.2014г.</v>
          </cell>
        </row>
        <row r="863">
          <cell r="E863" t="str">
            <v>кредиты коммерческих банков</v>
          </cell>
          <cell r="F863">
            <v>1.5</v>
          </cell>
          <cell r="G863">
            <v>1.5</v>
          </cell>
          <cell r="I863">
            <v>1.5</v>
          </cell>
        </row>
        <row r="864">
          <cell r="A864" t="str">
            <v>Модернизация конструктоско-технологического бюро с испытательными лабораториями</v>
          </cell>
          <cell r="B864" t="str">
            <v>объект</v>
          </cell>
          <cell r="C864" t="str">
            <v>2016 г.</v>
          </cell>
          <cell r="D864" t="str">
            <v>не требуется</v>
          </cell>
          <cell r="E864" t="str">
            <v>Всего</v>
          </cell>
          <cell r="F864">
            <v>1</v>
          </cell>
          <cell r="G864">
            <v>1</v>
          </cell>
          <cell r="H864">
            <v>0</v>
          </cell>
          <cell r="I864">
            <v>1</v>
          </cell>
          <cell r="J864">
            <v>0</v>
          </cell>
          <cell r="O864" t="str">
            <v>Требуется разработка бизнес-плана проекта</v>
          </cell>
          <cell r="P864" t="str">
            <v>ПП-2176 от 15.05.2014г.</v>
          </cell>
        </row>
        <row r="865">
          <cell r="E865" t="str">
            <v>кредиты коммерческих банков</v>
          </cell>
          <cell r="F865">
            <v>1</v>
          </cell>
          <cell r="G865">
            <v>1</v>
          </cell>
          <cell r="I865">
            <v>1</v>
          </cell>
        </row>
        <row r="866">
          <cell r="A866" t="str">
            <v>Организация производства оборудования для хлопкоочистительной промышленности</v>
          </cell>
          <cell r="B866" t="str">
            <v>подлежит уточнению</v>
          </cell>
          <cell r="C866" t="str">
            <v>2016 г.</v>
          </cell>
          <cell r="D866" t="str">
            <v>не требуется</v>
          </cell>
          <cell r="E866" t="str">
            <v>Всего</v>
          </cell>
          <cell r="F866">
            <v>1</v>
          </cell>
          <cell r="G866">
            <v>1</v>
          </cell>
          <cell r="H866">
            <v>0</v>
          </cell>
          <cell r="I866">
            <v>1</v>
          </cell>
          <cell r="J866">
            <v>0</v>
          </cell>
          <cell r="O866" t="str">
            <v>Требуется разработка бизнес-плана проекта</v>
          </cell>
          <cell r="P866" t="str">
            <v>ПП-2176 от 15.05.2014г.</v>
          </cell>
        </row>
        <row r="867">
          <cell r="E867" t="str">
            <v>кредиты коммерческих банков</v>
          </cell>
          <cell r="F867">
            <v>1</v>
          </cell>
          <cell r="G867">
            <v>1</v>
          </cell>
          <cell r="I867">
            <v>1</v>
          </cell>
        </row>
        <row r="868">
          <cell r="A868" t="str">
            <v>Организация производства оснастки и средств малой механизации для строительной индустрии</v>
          </cell>
          <cell r="B868" t="str">
            <v>подлежит уточнению</v>
          </cell>
          <cell r="C868" t="str">
            <v>2016-2017 гг.</v>
          </cell>
          <cell r="D868" t="str">
            <v>не требуется</v>
          </cell>
          <cell r="E868" t="str">
            <v>Всего</v>
          </cell>
          <cell r="F868">
            <v>1.5</v>
          </cell>
          <cell r="G868">
            <v>1.5</v>
          </cell>
          <cell r="H868">
            <v>0</v>
          </cell>
          <cell r="I868">
            <v>0.5</v>
          </cell>
          <cell r="J868">
            <v>1</v>
          </cell>
          <cell r="O868" t="str">
            <v>Требуется разработка бизнес-плана проекта</v>
          </cell>
          <cell r="P868" t="str">
            <v>ПП-2176 от 15.05.2014г.</v>
          </cell>
        </row>
        <row r="869">
          <cell r="E869" t="str">
            <v>кредиты коммерческих банков</v>
          </cell>
          <cell r="F869">
            <v>1.5</v>
          </cell>
          <cell r="G869">
            <v>1.5</v>
          </cell>
          <cell r="I869">
            <v>0.5</v>
          </cell>
          <cell r="J869">
            <v>1</v>
          </cell>
        </row>
        <row r="870">
          <cell r="A870" t="str">
            <v>Организация производства стальных профилей и труб</v>
          </cell>
          <cell r="B870" t="str">
            <v>5 тыс. тн.</v>
          </cell>
          <cell r="C870" t="str">
            <v>2016-2017 гг.</v>
          </cell>
          <cell r="D870" t="str">
            <v>не требуется</v>
          </cell>
          <cell r="E870" t="str">
            <v>Всего</v>
          </cell>
          <cell r="F870">
            <v>2.5</v>
          </cell>
          <cell r="G870">
            <v>2.5</v>
          </cell>
          <cell r="H870">
            <v>0</v>
          </cell>
          <cell r="I870">
            <v>1</v>
          </cell>
          <cell r="J870">
            <v>1.5</v>
          </cell>
          <cell r="O870" t="str">
            <v>Требуется разработка бизнес-плана проекта</v>
          </cell>
          <cell r="P870" t="str">
            <v>ПП-2176 от 15.05.2014г.</v>
          </cell>
        </row>
        <row r="871">
          <cell r="E871" t="str">
            <v>кредиты коммерческих банков</v>
          </cell>
          <cell r="F871">
            <v>2.5</v>
          </cell>
          <cell r="G871">
            <v>2.5</v>
          </cell>
          <cell r="I871">
            <v>1</v>
          </cell>
          <cell r="J871">
            <v>1.5</v>
          </cell>
        </row>
        <row r="872">
          <cell r="A872" t="str">
            <v>Модернизация кузнечно-прессового производства</v>
          </cell>
          <cell r="B872" t="str">
            <v>5 тыс. тн.</v>
          </cell>
          <cell r="C872" t="str">
            <v>2017-2018 гг.</v>
          </cell>
          <cell r="D872" t="str">
            <v>не требуется</v>
          </cell>
          <cell r="E872" t="str">
            <v>Всего</v>
          </cell>
          <cell r="F872">
            <v>2.5</v>
          </cell>
          <cell r="G872">
            <v>2.5</v>
          </cell>
          <cell r="H872">
            <v>0</v>
          </cell>
          <cell r="I872">
            <v>0</v>
          </cell>
          <cell r="J872">
            <v>0.2</v>
          </cell>
          <cell r="K872">
            <v>2.2999999999999998</v>
          </cell>
          <cell r="O872" t="str">
            <v>Требуется разработка бизнес-плана проекта</v>
          </cell>
          <cell r="P872" t="str">
            <v>Письмо ОАО "ОАО "Ташкентский тракторный завод" от __.__.____ г. №_________</v>
          </cell>
        </row>
        <row r="873">
          <cell r="E873" t="str">
            <v>кредиты коммерческих банков</v>
          </cell>
          <cell r="F873">
            <v>2.5</v>
          </cell>
          <cell r="G873">
            <v>2.5</v>
          </cell>
          <cell r="J873">
            <v>0.2</v>
          </cell>
          <cell r="K873">
            <v>2.2999999999999998</v>
          </cell>
        </row>
        <row r="874">
          <cell r="A874" t="str">
            <v>Организация производства дизельных генераторов и компрессоров</v>
          </cell>
          <cell r="B874" t="str">
            <v>подлежит уточнению</v>
          </cell>
          <cell r="C874" t="str">
            <v>2017-2018 гг.</v>
          </cell>
          <cell r="D874" t="str">
            <v>не требуется</v>
          </cell>
          <cell r="E874" t="str">
            <v>Всего</v>
          </cell>
          <cell r="F874">
            <v>1.5</v>
          </cell>
          <cell r="G874">
            <v>1.5</v>
          </cell>
          <cell r="H874">
            <v>0</v>
          </cell>
          <cell r="I874">
            <v>0</v>
          </cell>
          <cell r="J874">
            <v>0.2</v>
          </cell>
          <cell r="K874">
            <v>1.3</v>
          </cell>
          <cell r="O874" t="str">
            <v>Требуется разработка бизнес-плана проекта</v>
          </cell>
          <cell r="P874" t="str">
            <v>ПП-2176 от 15.05.2014г.</v>
          </cell>
        </row>
        <row r="875">
          <cell r="E875" t="str">
            <v>кредиты коммерческих банков</v>
          </cell>
          <cell r="F875">
            <v>1.5</v>
          </cell>
          <cell r="G875">
            <v>1.5</v>
          </cell>
          <cell r="J875">
            <v>0.2</v>
          </cell>
          <cell r="K875">
            <v>1.3</v>
          </cell>
        </row>
        <row r="876">
          <cell r="A876" t="str">
            <v>Организация производства спецтехники (устройств разгручно-погрузочных фронтальных и др) на базе тракторов для городского коммунального хозяйства</v>
          </cell>
          <cell r="B876" t="str">
            <v>800 ед.</v>
          </cell>
          <cell r="C876" t="str">
            <v>2018 г.</v>
          </cell>
          <cell r="D876" t="str">
            <v>не требуется</v>
          </cell>
          <cell r="E876" t="str">
            <v>Всего</v>
          </cell>
          <cell r="F876">
            <v>1.5</v>
          </cell>
          <cell r="G876">
            <v>1.5</v>
          </cell>
          <cell r="H876">
            <v>0</v>
          </cell>
          <cell r="I876">
            <v>0</v>
          </cell>
          <cell r="J876">
            <v>0</v>
          </cell>
          <cell r="K876">
            <v>1.5</v>
          </cell>
          <cell r="O876" t="str">
            <v>Требуется разработка бизнес-плана проекта</v>
          </cell>
          <cell r="P876" t="str">
            <v>ПП-1758 от 21.05.2012г.</v>
          </cell>
        </row>
        <row r="877">
          <cell r="E877" t="str">
            <v>кредиты коммерческих банков</v>
          </cell>
          <cell r="F877">
            <v>1.5</v>
          </cell>
          <cell r="G877">
            <v>1.5</v>
          </cell>
          <cell r="K877">
            <v>1.5</v>
          </cell>
        </row>
        <row r="878">
          <cell r="A878" t="str">
            <v>Организация производства мотоблоков</v>
          </cell>
          <cell r="B878" t="str">
            <v>подлежит уточнению</v>
          </cell>
          <cell r="C878" t="str">
            <v>2018 г.</v>
          </cell>
          <cell r="D878" t="str">
            <v>не требуется</v>
          </cell>
          <cell r="E878" t="str">
            <v>Всего</v>
          </cell>
          <cell r="F878">
            <v>1.5</v>
          </cell>
          <cell r="G878">
            <v>1.5</v>
          </cell>
          <cell r="H878">
            <v>0</v>
          </cell>
          <cell r="I878">
            <v>0</v>
          </cell>
          <cell r="J878">
            <v>0</v>
          </cell>
          <cell r="K878">
            <v>1.5</v>
          </cell>
          <cell r="O878" t="str">
            <v>Требуется разработка бизнес-плана проекта</v>
          </cell>
          <cell r="P878" t="str">
            <v>ПП-2176 от 15.05.2014г.</v>
          </cell>
        </row>
        <row r="879">
          <cell r="E879" t="str">
            <v>кредиты коммерческих банков</v>
          </cell>
          <cell r="F879">
            <v>1.5</v>
          </cell>
          <cell r="G879">
            <v>1.5</v>
          </cell>
          <cell r="K879">
            <v>1.5</v>
          </cell>
        </row>
        <row r="880">
          <cell r="A880" t="str">
            <v>Модернизация литейного производства (стальные и чугунные отливки)</v>
          </cell>
          <cell r="B880" t="str">
            <v>25 тыс.тн.</v>
          </cell>
          <cell r="C880" t="str">
            <v>2019-2020 гг.</v>
          </cell>
          <cell r="D880" t="str">
            <v>не требуется</v>
          </cell>
          <cell r="E880" t="str">
            <v>Всего</v>
          </cell>
          <cell r="F880">
            <v>18</v>
          </cell>
          <cell r="G880">
            <v>18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8</v>
          </cell>
          <cell r="M880">
            <v>10</v>
          </cell>
          <cell r="O880" t="str">
            <v>Требуется разработка бизнес-плана проекта</v>
          </cell>
          <cell r="P880" t="str">
            <v>Письмо ОАО "ОАО "Ташкентский тракторный завод" от __.__.____ г. №_________</v>
          </cell>
        </row>
        <row r="881">
          <cell r="E881" t="str">
            <v>кредиты коммерческих банков</v>
          </cell>
          <cell r="F881">
            <v>18</v>
          </cell>
          <cell r="G881">
            <v>18</v>
          </cell>
          <cell r="L881">
            <v>8</v>
          </cell>
          <cell r="M881">
            <v>10</v>
          </cell>
        </row>
        <row r="882">
          <cell r="A882" t="str">
            <v>Организация производства оборудования для животноводства и птицеводства</v>
          </cell>
          <cell r="B882" t="str">
            <v>подлежит уточнению</v>
          </cell>
          <cell r="C882" t="str">
            <v>2019-2020 гг.</v>
          </cell>
          <cell r="D882" t="str">
            <v>не требуется</v>
          </cell>
          <cell r="E882" t="str">
            <v>Всего</v>
          </cell>
          <cell r="F882">
            <v>1.5</v>
          </cell>
          <cell r="G882">
            <v>1.5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0.5</v>
          </cell>
          <cell r="M882">
            <v>1</v>
          </cell>
          <cell r="O882" t="str">
            <v>Требуется разработка бизнес-плана проекта</v>
          </cell>
          <cell r="P882" t="str">
            <v>ПП-2176 от 15.05.2014г.</v>
          </cell>
        </row>
        <row r="883">
          <cell r="E883" t="str">
            <v>кредиты коммерческих банков</v>
          </cell>
          <cell r="F883">
            <v>1.5</v>
          </cell>
          <cell r="G883">
            <v>1.5</v>
          </cell>
          <cell r="L883">
            <v>0.5</v>
          </cell>
          <cell r="M883">
            <v>1</v>
          </cell>
        </row>
        <row r="884">
          <cell r="A884" t="str">
            <v>ОАО "Ташкентский механический завод"</v>
          </cell>
        </row>
        <row r="885">
          <cell r="A885" t="str">
            <v>Всего</v>
          </cell>
          <cell r="F885">
            <v>3</v>
          </cell>
          <cell r="G885">
            <v>3</v>
          </cell>
          <cell r="H885">
            <v>2.04</v>
          </cell>
          <cell r="I885">
            <v>0.96</v>
          </cell>
        </row>
        <row r="886">
          <cell r="A886" t="str">
            <v>в том числе:</v>
          </cell>
        </row>
        <row r="887">
          <cell r="E887" t="str">
            <v>собственные средства</v>
          </cell>
          <cell r="F887">
            <v>3</v>
          </cell>
          <cell r="G887">
            <v>3</v>
          </cell>
          <cell r="H887">
            <v>2.04</v>
          </cell>
          <cell r="I887">
            <v>0.96</v>
          </cell>
        </row>
        <row r="888">
          <cell r="A888" t="str">
            <v>модернизация и реконструкция</v>
          </cell>
          <cell r="F888">
            <v>3</v>
          </cell>
          <cell r="G888">
            <v>3</v>
          </cell>
          <cell r="H888">
            <v>2.04</v>
          </cell>
          <cell r="I888">
            <v>0.96</v>
          </cell>
        </row>
        <row r="889">
          <cell r="A889" t="str">
            <v>Организация производства дверных и навесных замков</v>
          </cell>
          <cell r="B889" t="str">
            <v>200 тыс. шт.</v>
          </cell>
          <cell r="C889" t="str">
            <v>2015-2016 гг.</v>
          </cell>
          <cell r="D889" t="str">
            <v>не требуется</v>
          </cell>
          <cell r="E889" t="str">
            <v>Всего</v>
          </cell>
          <cell r="F889">
            <v>3</v>
          </cell>
          <cell r="G889">
            <v>3</v>
          </cell>
          <cell r="H889">
            <v>2.04</v>
          </cell>
          <cell r="I889">
            <v>0.96</v>
          </cell>
          <cell r="O889" t="str">
            <v>Требуется разработка ТЭО проекта</v>
          </cell>
          <cell r="P889" t="str">
            <v>Постановления Президента Республики Узбекистан от 17.11.2014 г. №ПП-2264Письмо ОАО "Ташкентский механический завод" от 29.07.2013 г. №ВУ-433</v>
          </cell>
        </row>
        <row r="890">
          <cell r="E890" t="str">
            <v>собственные средства</v>
          </cell>
          <cell r="F890">
            <v>3</v>
          </cell>
          <cell r="G890">
            <v>3</v>
          </cell>
          <cell r="H890">
            <v>2.04</v>
          </cell>
          <cell r="I890">
            <v>0.96</v>
          </cell>
        </row>
        <row r="891">
          <cell r="A891" t="str">
            <v>Комплекс по вопросам коммунальной сферы, транспорта, капитального строительства и стройиндустрии, всего</v>
          </cell>
          <cell r="F891">
            <v>383.62299999999999</v>
          </cell>
          <cell r="G891">
            <v>313.7</v>
          </cell>
          <cell r="H891">
            <v>121.6</v>
          </cell>
          <cell r="I891">
            <v>75.099999999999994</v>
          </cell>
          <cell r="J891">
            <v>35.299999999999997</v>
          </cell>
          <cell r="K891">
            <v>0</v>
          </cell>
          <cell r="L891">
            <v>0</v>
          </cell>
          <cell r="M891">
            <v>0</v>
          </cell>
        </row>
        <row r="892">
          <cell r="A892" t="str">
            <v>новое строительство</v>
          </cell>
          <cell r="F892">
            <v>244.6</v>
          </cell>
          <cell r="G892">
            <v>235.29</v>
          </cell>
          <cell r="H892">
            <v>87.39</v>
          </cell>
          <cell r="I892">
            <v>50.3</v>
          </cell>
          <cell r="J892">
            <v>15.899999999999999</v>
          </cell>
          <cell r="K892">
            <v>0</v>
          </cell>
          <cell r="L892">
            <v>0</v>
          </cell>
          <cell r="M892">
            <v>0</v>
          </cell>
        </row>
        <row r="893">
          <cell r="A893" t="str">
            <v>модернизация и реконструкция</v>
          </cell>
          <cell r="F893">
            <v>139.023</v>
          </cell>
          <cell r="G893">
            <v>78.41</v>
          </cell>
          <cell r="H893">
            <v>34.21</v>
          </cell>
          <cell r="I893">
            <v>24.8</v>
          </cell>
          <cell r="J893">
            <v>19.399999999999999</v>
          </cell>
          <cell r="K893">
            <v>0</v>
          </cell>
          <cell r="L893">
            <v>0</v>
          </cell>
          <cell r="M893">
            <v>0</v>
          </cell>
        </row>
        <row r="894">
          <cell r="A894" t="str">
            <v>АК "Узстройматериалы"</v>
          </cell>
        </row>
        <row r="895">
          <cell r="A895" t="str">
            <v>Всего</v>
          </cell>
          <cell r="F895">
            <v>244.04300000000001</v>
          </cell>
          <cell r="G895">
            <v>221</v>
          </cell>
          <cell r="H895">
            <v>73.3</v>
          </cell>
          <cell r="I895">
            <v>46.599999999999994</v>
          </cell>
          <cell r="J895">
            <v>19.399999999999999</v>
          </cell>
        </row>
        <row r="896">
          <cell r="A896" t="str">
            <v>в том числе:</v>
          </cell>
        </row>
        <row r="897">
          <cell r="E897" t="str">
            <v>собственные средства</v>
          </cell>
          <cell r="F897">
            <v>105.19300000000001</v>
          </cell>
          <cell r="G897">
            <v>84.75</v>
          </cell>
          <cell r="H897">
            <v>34.15</v>
          </cell>
          <cell r="I897">
            <v>24.824999999999999</v>
          </cell>
          <cell r="J897">
            <v>21.524999999999999</v>
          </cell>
          <cell r="K897">
            <v>2.125</v>
          </cell>
          <cell r="L897">
            <v>2.125</v>
          </cell>
          <cell r="M897">
            <v>0</v>
          </cell>
        </row>
        <row r="898">
          <cell r="E898" t="str">
            <v>кредиты коммерческих банков</v>
          </cell>
          <cell r="F898">
            <v>20.65</v>
          </cell>
          <cell r="G898">
            <v>18.05</v>
          </cell>
          <cell r="H898">
            <v>18.05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E899" t="str">
            <v>прямые иностранные инвестиции и кредиты</v>
          </cell>
          <cell r="F899">
            <v>118.2</v>
          </cell>
          <cell r="G899">
            <v>118.2</v>
          </cell>
          <cell r="H899">
            <v>21.1</v>
          </cell>
          <cell r="I899">
            <v>21.774999999999999</v>
          </cell>
          <cell r="J899">
            <v>21.774999999999999</v>
          </cell>
          <cell r="K899">
            <v>26.774999999999999</v>
          </cell>
          <cell r="L899">
            <v>26.774999999999999</v>
          </cell>
          <cell r="M899">
            <v>0</v>
          </cell>
        </row>
        <row r="900">
          <cell r="A900" t="str">
            <v>новое строительство</v>
          </cell>
          <cell r="F900">
            <v>165</v>
          </cell>
          <cell r="G900">
            <v>155.69</v>
          </cell>
          <cell r="H900">
            <v>50.09</v>
          </cell>
          <cell r="I900">
            <v>23.9</v>
          </cell>
        </row>
        <row r="901">
          <cell r="A901" t="str">
            <v>Организация производства керамогранита совместно с компанией "Italceramica" в г.Ташкенте</v>
          </cell>
          <cell r="B901" t="str">
            <v>1800 тыс. кв. м</v>
          </cell>
          <cell r="C901" t="str">
            <v>2012-2015 гг.</v>
          </cell>
          <cell r="D901" t="str">
            <v>не требуется</v>
          </cell>
          <cell r="E901" t="str">
            <v>Всего</v>
          </cell>
          <cell r="F901">
            <v>12.5</v>
          </cell>
          <cell r="G901">
            <v>6.84</v>
          </cell>
          <cell r="H901">
            <v>6.84</v>
          </cell>
          <cell r="O901" t="str">
            <v>Имеется разработанное ТЭО проекта</v>
          </cell>
          <cell r="P901" t="str">
            <v>Постановление Президента Республики Узбекистан      от 04.10.2011 г. №ПП-1623 ПП-2069 от 18.11.2013г.</v>
          </cell>
        </row>
        <row r="902">
          <cell r="E902" t="str">
            <v>собственные средства</v>
          </cell>
          <cell r="F902">
            <v>4</v>
          </cell>
          <cell r="G902">
            <v>0.94</v>
          </cell>
          <cell r="H902">
            <v>0.94</v>
          </cell>
        </row>
        <row r="903">
          <cell r="E903" t="str">
            <v>кредиты коммерческих банков</v>
          </cell>
          <cell r="F903">
            <v>8.5</v>
          </cell>
          <cell r="G903">
            <v>5.9</v>
          </cell>
          <cell r="H903">
            <v>5.9</v>
          </cell>
        </row>
        <row r="904">
          <cell r="A904" t="str">
            <v>Организация производства санитарно-технической керамики на ООО "EMG San Ceramic"</v>
          </cell>
          <cell r="B904" t="str">
            <v xml:space="preserve">350,0 тыс.шт. </v>
          </cell>
          <cell r="C904" t="str">
            <v>2015-2016 гг.</v>
          </cell>
          <cell r="D904" t="str">
            <v>Компании "Halegich Mohammadtagi Mohammad Hosejn","Kalantar Dzhamol Mahmud" (Иран)</v>
          </cell>
          <cell r="E904" t="str">
            <v>Всего</v>
          </cell>
          <cell r="F904">
            <v>10</v>
          </cell>
          <cell r="G904">
            <v>10</v>
          </cell>
          <cell r="H904">
            <v>5</v>
          </cell>
          <cell r="I904">
            <v>5</v>
          </cell>
          <cell r="O904" t="str">
            <v>Имеется разработанный бизнес-план проекта</v>
          </cell>
          <cell r="P904" t="str">
            <v>Постановления Президента Республики Узбекистан от 17.11.2014 г. №ПП-2264</v>
          </cell>
        </row>
        <row r="905">
          <cell r="E905" t="str">
            <v>прямые иностранные инвестиции и кредиты</v>
          </cell>
          <cell r="F905">
            <v>10</v>
          </cell>
          <cell r="G905">
            <v>10</v>
          </cell>
          <cell r="H905">
            <v>5</v>
          </cell>
          <cell r="I905">
            <v>5</v>
          </cell>
        </row>
        <row r="906">
          <cell r="A906" t="str">
            <v>Организация производства на основе современных технологий энергоэффективных строительных материалов с учетом переработки местного сырья в Джизакской области</v>
          </cell>
          <cell r="B906" t="str">
            <v>160,0 тыс.куб.м бетона100,0 тыс.куб.м известняка</v>
          </cell>
          <cell r="C906" t="str">
            <v>2014-2019 гг.</v>
          </cell>
          <cell r="D906" t="str">
            <v>Компания «SinowayIndustrial Co» (КНР)</v>
          </cell>
          <cell r="E906" t="str">
            <v>Всего</v>
          </cell>
          <cell r="F906">
            <v>19</v>
          </cell>
          <cell r="G906">
            <v>17.7</v>
          </cell>
          <cell r="H906">
            <v>2.1</v>
          </cell>
          <cell r="I906">
            <v>3.9</v>
          </cell>
          <cell r="J906">
            <v>3.9</v>
          </cell>
          <cell r="K906">
            <v>3.9</v>
          </cell>
          <cell r="L906">
            <v>3.9</v>
          </cell>
          <cell r="O906" t="str">
            <v>Имеется разработанный бизнес-план проекта</v>
          </cell>
          <cell r="P906" t="str">
            <v xml:space="preserve">Постановления Президента Республики Узбекистан от 17.11.2014 г. №ПП-2264Протокол заседания Кабинета  Министров от 23.04.2013 г. №2 </v>
          </cell>
        </row>
        <row r="907">
          <cell r="E907" t="str">
            <v>собственные средства</v>
          </cell>
          <cell r="F907">
            <v>10.8</v>
          </cell>
          <cell r="G907">
            <v>9.5</v>
          </cell>
          <cell r="H907">
            <v>1</v>
          </cell>
          <cell r="I907">
            <v>2.125</v>
          </cell>
          <cell r="J907">
            <v>2.125</v>
          </cell>
          <cell r="K907">
            <v>2.125</v>
          </cell>
          <cell r="L907">
            <v>2.125</v>
          </cell>
        </row>
        <row r="908">
          <cell r="E908" t="str">
            <v>прямые иностранные инвестиции и кредиты</v>
          </cell>
          <cell r="F908">
            <v>8.1999999999999993</v>
          </cell>
          <cell r="G908">
            <v>8.1999999999999993</v>
          </cell>
          <cell r="H908">
            <v>1.1000000000000001</v>
          </cell>
          <cell r="I908">
            <v>1.7749999999999999</v>
          </cell>
          <cell r="J908">
            <v>1.7749999999999999</v>
          </cell>
          <cell r="K908">
            <v>1.7749999999999999</v>
          </cell>
          <cell r="L908">
            <v>1.7749999999999999</v>
          </cell>
        </row>
        <row r="909">
          <cell r="A909" t="str">
            <v>Организация производства современных стеновых материалов (облицовочный кирпич) (СИЗ "Ангрен")</v>
          </cell>
          <cell r="B909" t="str">
            <v>30 млн.шт.</v>
          </cell>
          <cell r="C909" t="str">
            <v>2014-2015 гг.</v>
          </cell>
          <cell r="D909" t="str">
            <v>ИП ООО "ORIGINAL GOLD CERAMIC"</v>
          </cell>
          <cell r="E909" t="str">
            <v>Всего</v>
          </cell>
          <cell r="F909">
            <v>4.5</v>
          </cell>
          <cell r="G909">
            <v>3.15</v>
          </cell>
          <cell r="H909">
            <v>3.15</v>
          </cell>
          <cell r="I909">
            <v>0</v>
          </cell>
          <cell r="O909" t="str">
            <v>Бизнес-план проекта на стадии разработки</v>
          </cell>
          <cell r="P909" t="str">
            <v>Постановления Президента Республики Узбекистан от 17.11.2014 г. №ПП-2264Протокол №6 Административного совета СИЗ "Ангрен" от 15.01.2014 г.</v>
          </cell>
        </row>
        <row r="910">
          <cell r="E910" t="str">
            <v>собственные средства</v>
          </cell>
          <cell r="F910">
            <v>4.5</v>
          </cell>
          <cell r="G910">
            <v>3.15</v>
          </cell>
          <cell r="H910">
            <v>3.15</v>
          </cell>
        </row>
        <row r="911">
          <cell r="A911" t="str">
            <v>Организация производства керамических плитки, керамогранита и санитарной керамики (I этап)</v>
          </cell>
          <cell r="B911" t="str">
            <v>8 млн.кв.м керамическая плитка, 4 млн.кв.м керамогранита</v>
          </cell>
          <cell r="C911" t="str">
            <v>2014-2019 гг.</v>
          </cell>
          <cell r="D911" t="str">
            <v>Компания "Bohua Ceramics" (КНР)</v>
          </cell>
          <cell r="E911" t="str">
            <v>Всего</v>
          </cell>
          <cell r="F911">
            <v>100</v>
          </cell>
          <cell r="G911">
            <v>100</v>
          </cell>
          <cell r="H911">
            <v>15</v>
          </cell>
          <cell r="I911">
            <v>15</v>
          </cell>
          <cell r="J911">
            <v>20</v>
          </cell>
          <cell r="K911">
            <v>25</v>
          </cell>
          <cell r="L911">
            <v>25</v>
          </cell>
          <cell r="O911" t="str">
            <v>Бизнес-план проекта на стадии разработки</v>
          </cell>
          <cell r="P911" t="str">
            <v>Распоряжение Президента Республики Узбекистан от 29.08.2014 г. №Р-4340Постановления Президента Республики Узбекистан от 17.11.2014 г. №ПП-2264</v>
          </cell>
        </row>
        <row r="912">
          <cell r="E912" t="str">
            <v>прямые иностранные инвестиции и кредиты</v>
          </cell>
          <cell r="F912">
            <v>100</v>
          </cell>
          <cell r="G912">
            <v>100</v>
          </cell>
          <cell r="H912">
            <v>15</v>
          </cell>
          <cell r="I912">
            <v>15</v>
          </cell>
          <cell r="J912">
            <v>20</v>
          </cell>
          <cell r="K912">
            <v>25</v>
          </cell>
          <cell r="L912">
            <v>25</v>
          </cell>
        </row>
        <row r="913">
          <cell r="A913" t="str">
            <v>Организация производства глазурованной и декорированной керамической плитки на территории СИЗ "Джизак"</v>
          </cell>
          <cell r="B913" t="str">
            <v>3 000 тыс.кв.м.</v>
          </cell>
          <cell r="C913" t="str">
            <v>2013-2015 гг.</v>
          </cell>
          <cell r="D913" t="str">
            <v xml:space="preserve">не требуется </v>
          </cell>
          <cell r="E913" t="str">
            <v>Всего</v>
          </cell>
          <cell r="F913">
            <v>19</v>
          </cell>
          <cell r="G913">
            <v>18</v>
          </cell>
          <cell r="H913">
            <v>18</v>
          </cell>
          <cell r="O913" t="str">
            <v>Имеется разработанное ТЭО проекта</v>
          </cell>
          <cell r="P913" t="str">
            <v xml:space="preserve">Постановления Президента Республики Узбекистан ПП-2069 от 18.11.2013г.от 17.11.2014 г. №ПП-2264Письмо ООО "Italceramica" от 07.04.2014г. №22 </v>
          </cell>
        </row>
        <row r="914">
          <cell r="E914" t="str">
            <v>собственные средства</v>
          </cell>
          <cell r="F914">
            <v>6.85</v>
          </cell>
          <cell r="G914">
            <v>5.85</v>
          </cell>
          <cell r="H914">
            <v>5.85</v>
          </cell>
        </row>
        <row r="915">
          <cell r="E915" t="str">
            <v>кредиты коммерческих банков</v>
          </cell>
          <cell r="F915">
            <v>12.15</v>
          </cell>
          <cell r="G915">
            <v>12.15</v>
          </cell>
          <cell r="H915">
            <v>12.15</v>
          </cell>
        </row>
        <row r="916">
          <cell r="A916" t="str">
            <v>модернизация и реконструкция</v>
          </cell>
          <cell r="F916">
            <v>79.043000000000006</v>
          </cell>
          <cell r="G916">
            <v>65.31</v>
          </cell>
          <cell r="H916">
            <v>23.209999999999997</v>
          </cell>
          <cell r="I916">
            <v>22.7</v>
          </cell>
          <cell r="J916">
            <v>19.399999999999999</v>
          </cell>
        </row>
        <row r="917">
          <cell r="A917" t="str">
            <v>Строительство цементной мельницы №7 на ОАО "Кизилкумцемент"</v>
          </cell>
          <cell r="B917" t="str">
            <v>объект</v>
          </cell>
          <cell r="C917" t="str">
            <v>2013-2016 гг.</v>
          </cell>
          <cell r="D917" t="str">
            <v xml:space="preserve">не требуется </v>
          </cell>
          <cell r="E917" t="str">
            <v>Всего</v>
          </cell>
          <cell r="F917">
            <v>25.829000000000001</v>
          </cell>
          <cell r="G917">
            <v>17.22</v>
          </cell>
          <cell r="H917">
            <v>8.89</v>
          </cell>
          <cell r="I917">
            <v>8.33</v>
          </cell>
          <cell r="O917" t="str">
            <v>Имеется разработанное ТЭО проекта</v>
          </cell>
          <cell r="P917" t="str">
            <v>Постановления Президента Республики Узбекистан от 17.11.2014 г. №ПП-2264ПП-2069 от 18.11.2013г.Письмо АК "Узстройматериалы" от 25.04.2013 г. №ЭА-01/03-655</v>
          </cell>
        </row>
        <row r="918">
          <cell r="E918" t="str">
            <v>собственные средства</v>
          </cell>
          <cell r="F918">
            <v>25.829000000000001</v>
          </cell>
          <cell r="G918">
            <v>17.22</v>
          </cell>
          <cell r="H918">
            <v>8.89</v>
          </cell>
          <cell r="I918">
            <v>8.33</v>
          </cell>
        </row>
        <row r="919">
          <cell r="A919" t="str">
            <v>Строительство головной понизительной подстанции ГПП-2220/10 "Цемзавод-2" на ОАО "Кизилкумцемент"</v>
          </cell>
          <cell r="B919" t="str">
            <v>объект</v>
          </cell>
          <cell r="C919" t="str">
            <v>2013-2016 гг.</v>
          </cell>
          <cell r="D919" t="str">
            <v xml:space="preserve">не требуется </v>
          </cell>
          <cell r="E919" t="str">
            <v>Всего</v>
          </cell>
          <cell r="F919">
            <v>5.1660000000000004</v>
          </cell>
          <cell r="G919">
            <v>3.45</v>
          </cell>
          <cell r="H919">
            <v>1.61</v>
          </cell>
          <cell r="I919">
            <v>1.84</v>
          </cell>
          <cell r="O919" t="str">
            <v>Имеется разработанное ПТЭО проекта</v>
          </cell>
          <cell r="P919" t="str">
            <v>Постановления Президента Республики Узбекистан от 17.11.2014 г. №ПП-2264ПП-2069 от 18.11.2013г.Письмо АК "Узстройматериалы" от 25.04.2013 г. №ЭА-01/03-655</v>
          </cell>
        </row>
        <row r="920">
          <cell r="E920" t="str">
            <v>собственные средства</v>
          </cell>
          <cell r="F920">
            <v>5.1660000000000004</v>
          </cell>
          <cell r="G920">
            <v>3.45</v>
          </cell>
          <cell r="H920">
            <v>1.61</v>
          </cell>
          <cell r="I920">
            <v>1.84</v>
          </cell>
        </row>
        <row r="921">
          <cell r="A921" t="str">
            <v>Модернизация технологических линий по выпуску клинкера (технологические линии от горного производства до цеха помол) на ОАО "Кизилкумцемент"</v>
          </cell>
          <cell r="B921" t="str">
            <v>объект</v>
          </cell>
          <cell r="C921" t="str">
            <v>2014-2016 гг.</v>
          </cell>
          <cell r="D921" t="str">
            <v xml:space="preserve">не требуется </v>
          </cell>
          <cell r="E921" t="str">
            <v>Всего</v>
          </cell>
          <cell r="F921">
            <v>8.61</v>
          </cell>
          <cell r="G921">
            <v>6.46</v>
          </cell>
          <cell r="H921">
            <v>3.22</v>
          </cell>
          <cell r="I921">
            <v>3.24</v>
          </cell>
          <cell r="O921" t="str">
            <v>Имеется разработанное ПТЭО проекта</v>
          </cell>
          <cell r="P921" t="str">
            <v>Постановления Президента Республики Узбекистан от 17.11.2014 г. №ПП-2264ПП-2069 от 18.11.2013г.Письмо АК "Узстройматериалы" от 25.04.2013 г. №ЭА-01/03-655</v>
          </cell>
        </row>
        <row r="922">
          <cell r="E922" t="str">
            <v>собственные средства</v>
          </cell>
          <cell r="F922">
            <v>8.61</v>
          </cell>
          <cell r="G922">
            <v>6.46</v>
          </cell>
          <cell r="H922">
            <v>3.22</v>
          </cell>
          <cell r="I922">
            <v>3.24</v>
          </cell>
        </row>
        <row r="923">
          <cell r="A923" t="str">
            <v>Модернизация технологической линии (II этап) на ОАО "Ахангаранцемент", г.Ахангаран Ташкентская область</v>
          </cell>
          <cell r="B923" t="str">
            <v>объект</v>
          </cell>
          <cell r="C923" t="str">
            <v>2014-2016 гг.</v>
          </cell>
          <cell r="D923" t="str">
            <v xml:space="preserve">не требуется </v>
          </cell>
          <cell r="E923" t="str">
            <v>Всего</v>
          </cell>
          <cell r="F923">
            <v>2.7679999999999998</v>
          </cell>
          <cell r="G923">
            <v>1.51</v>
          </cell>
          <cell r="H923">
            <v>1.51</v>
          </cell>
          <cell r="O923" t="str">
            <v>Имеется разработанный бизнес-план проекта</v>
          </cell>
          <cell r="P923" t="str">
            <v>Постановления Президента Республики Узбекистан от 17.11.2014 г. №ПП-2264ПП-2069 от 18.11.2013г.Письмо АК "Узстройматериалы" от 25.04.2013 г. №ЭА-01/03-655</v>
          </cell>
        </row>
        <row r="924">
          <cell r="E924" t="str">
            <v>собственные средства</v>
          </cell>
          <cell r="F924">
            <v>2.7679999999999998</v>
          </cell>
          <cell r="G924">
            <v>1.51</v>
          </cell>
          <cell r="H924">
            <v>1.51</v>
          </cell>
        </row>
        <row r="925">
          <cell r="A925" t="str">
            <v>Модернизация помольного отделения с установкой цементной мельницы закрытого типа на ОАО "Бекабадцемент"</v>
          </cell>
          <cell r="B925" t="str">
            <v>100 тн/час</v>
          </cell>
          <cell r="C925" t="str">
            <v>2015г.</v>
          </cell>
          <cell r="D925" t="str">
            <v xml:space="preserve">не требуется </v>
          </cell>
          <cell r="E925" t="str">
            <v>Всего</v>
          </cell>
          <cell r="F925">
            <v>5.45</v>
          </cell>
          <cell r="G925">
            <v>5.45</v>
          </cell>
          <cell r="H925">
            <v>5.45</v>
          </cell>
          <cell r="O925" t="str">
            <v>Имеется разработанный бизнес-план проекта</v>
          </cell>
          <cell r="P925" t="str">
            <v>Постановления Президента Республики Узбекистан от 17.11.2014 г. №ПП-2264</v>
          </cell>
        </row>
        <row r="926">
          <cell r="E926" t="str">
            <v>собственные средства</v>
          </cell>
          <cell r="F926">
            <v>5.45</v>
          </cell>
          <cell r="G926">
            <v>5.45</v>
          </cell>
          <cell r="H926">
            <v>5.45</v>
          </cell>
        </row>
        <row r="927">
          <cell r="A927" t="str">
            <v>Реконструкция электрофильтров Вращающих печей №1,2,3,4 на ОАО "Кувасайцемент"</v>
          </cell>
          <cell r="B927" t="str">
            <v>Объект</v>
          </cell>
          <cell r="C927" t="str">
            <v>2015г.</v>
          </cell>
          <cell r="D927" t="str">
            <v xml:space="preserve">не требуется </v>
          </cell>
          <cell r="E927" t="str">
            <v>Всего</v>
          </cell>
          <cell r="F927">
            <v>0.36</v>
          </cell>
          <cell r="G927">
            <v>0.36</v>
          </cell>
          <cell r="H927">
            <v>0.36</v>
          </cell>
          <cell r="O927" t="str">
            <v>Имеется разработанный бизнес-план проекта</v>
          </cell>
          <cell r="P927" t="str">
            <v>ПП-2069 от 18.11.2013г.Предложение предприятия</v>
          </cell>
        </row>
        <row r="928">
          <cell r="E928" t="str">
            <v>собственные средства</v>
          </cell>
          <cell r="F928">
            <v>0.36</v>
          </cell>
          <cell r="G928">
            <v>0.36</v>
          </cell>
          <cell r="H928">
            <v>0.36</v>
          </cell>
        </row>
        <row r="929">
          <cell r="A929" t="str">
            <v>Модернизация сырьевого цеха, замена устаревших шламнасосов на ОАО "Кувасайцемент"</v>
          </cell>
          <cell r="B929" t="str">
            <v>Объект</v>
          </cell>
          <cell r="C929" t="str">
            <v>2015г.</v>
          </cell>
          <cell r="D929" t="str">
            <v xml:space="preserve">не требуется </v>
          </cell>
          <cell r="E929" t="str">
            <v>Всего</v>
          </cell>
          <cell r="F929">
            <v>0.15</v>
          </cell>
          <cell r="G929">
            <v>0.15</v>
          </cell>
          <cell r="H929">
            <v>0.15</v>
          </cell>
          <cell r="I929">
            <v>0</v>
          </cell>
          <cell r="O929" t="str">
            <v>Имеется разработанное ТЭО проекта</v>
          </cell>
          <cell r="P929" t="str">
            <v>Постановления Президента Республики Узбекистан от 17.11.2014 г. №ПП-2264Письмо АК "Узстройматериалы" от 11.09.2014 г. №ЭА-01/03-1633</v>
          </cell>
        </row>
        <row r="930">
          <cell r="E930" t="str">
            <v>собственные средства</v>
          </cell>
          <cell r="F930">
            <v>0.15</v>
          </cell>
          <cell r="G930">
            <v>0.15</v>
          </cell>
          <cell r="H930">
            <v>0.15</v>
          </cell>
        </row>
        <row r="931">
          <cell r="A931" t="str">
            <v>Приобретение оборудование для основной деятельности , в т.ч.: приобретение БелАЗов, самосвалов, бульдозеров, обновление каръерного оборудования и т.п. на ОАО "Кызылкумцемент"</v>
          </cell>
          <cell r="B931" t="str">
            <v>Объект</v>
          </cell>
          <cell r="C931" t="str">
            <v>2015-2017 гг.</v>
          </cell>
          <cell r="D931" t="str">
            <v xml:space="preserve">не требуется </v>
          </cell>
          <cell r="E931" t="str">
            <v>Всего</v>
          </cell>
          <cell r="F931">
            <v>30.71</v>
          </cell>
          <cell r="G931">
            <v>30.71</v>
          </cell>
          <cell r="H931">
            <v>2.02</v>
          </cell>
          <cell r="I931">
            <v>9.2899999999999991</v>
          </cell>
          <cell r="J931">
            <v>19.399999999999999</v>
          </cell>
          <cell r="O931" t="str">
            <v>Имеется разработанный бизнес-план проекта</v>
          </cell>
          <cell r="P931" t="str">
            <v>Постановления Президента Республики Узбекистан от 17.11.2014 г. №ПП-2264ПП-2069 от 18.11.2013г.</v>
          </cell>
        </row>
        <row r="932">
          <cell r="E932" t="str">
            <v>собственные средства</v>
          </cell>
          <cell r="F932">
            <v>30.71</v>
          </cell>
          <cell r="G932">
            <v>30.71</v>
          </cell>
          <cell r="H932">
            <v>2.02</v>
          </cell>
          <cell r="I932">
            <v>9.2899999999999991</v>
          </cell>
          <cell r="J932">
            <v>19.399999999999999</v>
          </cell>
        </row>
        <row r="933">
          <cell r="A933" t="str">
            <v>Ассоциация "Узмонтажспецстрой"</v>
          </cell>
        </row>
        <row r="934">
          <cell r="A934" t="str">
            <v>Всего</v>
          </cell>
          <cell r="F934">
            <v>139.58000000000001</v>
          </cell>
          <cell r="G934">
            <v>92.7</v>
          </cell>
          <cell r="H934">
            <v>48.299999999999983</v>
          </cell>
          <cell r="I934">
            <v>28.5</v>
          </cell>
          <cell r="J934">
            <v>15.899999999999999</v>
          </cell>
          <cell r="K934">
            <v>0</v>
          </cell>
        </row>
        <row r="935">
          <cell r="A935" t="str">
            <v>в том числе:</v>
          </cell>
        </row>
        <row r="936">
          <cell r="E936" t="str">
            <v>собственные средства</v>
          </cell>
          <cell r="F936">
            <v>139.58000000000001</v>
          </cell>
          <cell r="G936">
            <v>92.7</v>
          </cell>
          <cell r="H936">
            <v>48.299999999999983</v>
          </cell>
          <cell r="I936">
            <v>28.5</v>
          </cell>
          <cell r="J936">
            <v>15.899999999999999</v>
          </cell>
          <cell r="K936">
            <v>0</v>
          </cell>
        </row>
        <row r="937">
          <cell r="E937" t="str">
            <v>прямые иностранные инвестиции и кредиты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A938" t="str">
            <v>новое строительство</v>
          </cell>
          <cell r="F938">
            <v>79.599999999999994</v>
          </cell>
          <cell r="G938">
            <v>79.599999999999994</v>
          </cell>
          <cell r="H938">
            <v>37.299999999999997</v>
          </cell>
          <cell r="I938">
            <v>26.4</v>
          </cell>
          <cell r="J938">
            <v>15.899999999999999</v>
          </cell>
          <cell r="K938">
            <v>0</v>
          </cell>
        </row>
        <row r="939">
          <cell r="A939" t="str">
            <v>Производство рулонного тонколистового проката в СП "Ташкентский трубный завод", г.Ташкент</v>
          </cell>
          <cell r="B939" t="str">
            <v>150 тыс.тн</v>
          </cell>
          <cell r="C939" t="str">
            <v>2015-2017 гг.</v>
          </cell>
          <cell r="D939" t="str">
            <v>Xinjiang Jinboer Industry &amp; Trade Co LTD</v>
          </cell>
          <cell r="E939" t="str">
            <v>Всего</v>
          </cell>
          <cell r="F939">
            <v>79.599999999999994</v>
          </cell>
          <cell r="G939">
            <v>79.599999999999994</v>
          </cell>
          <cell r="H939">
            <v>37.299999999999997</v>
          </cell>
          <cell r="I939">
            <v>26.4</v>
          </cell>
          <cell r="J939">
            <v>15.899999999999999</v>
          </cell>
          <cell r="K939">
            <v>0</v>
          </cell>
          <cell r="O939" t="str">
            <v>Имеется разработанное ТЭО проекта</v>
          </cell>
          <cell r="P939" t="str">
            <v xml:space="preserve"> Постановления Президента Республики Узбекистан от 17.11.2014 г. №ПП-2264 Письмо Ассоциации Узмонтажспецстрой от 13.05.14г. №01-220/02-07</v>
          </cell>
        </row>
        <row r="940">
          <cell r="E940" t="str">
            <v>собственные средства</v>
          </cell>
          <cell r="F940">
            <v>79.599999999999994</v>
          </cell>
          <cell r="G940">
            <v>79.599999999999994</v>
          </cell>
          <cell r="H940">
            <v>37.299999999999997</v>
          </cell>
          <cell r="I940">
            <v>26.4</v>
          </cell>
          <cell r="J940">
            <v>15.899999999999999</v>
          </cell>
        </row>
        <row r="941">
          <cell r="A941" t="str">
            <v>модернизация и реконструкция</v>
          </cell>
          <cell r="F941">
            <v>59.98</v>
          </cell>
          <cell r="G941">
            <v>13.100000000000001</v>
          </cell>
          <cell r="H941">
            <v>11.000000000000002</v>
          </cell>
          <cell r="I941">
            <v>2.1000000000000005</v>
          </cell>
        </row>
        <row r="942">
          <cell r="A942" t="str">
            <v xml:space="preserve">Организация производства стального сортового горячекатанного металлопроката (катанка Ø от 6,5 до 12мм; пруток Ø от 12 до 45мм) на СП "Ташкентский трубный завод")   </v>
          </cell>
          <cell r="B942" t="str">
            <v xml:space="preserve">130 тыс тн </v>
          </cell>
          <cell r="C942" t="str">
            <v>2012-2015 гг.</v>
          </cell>
          <cell r="D942" t="str">
            <v>не требуется</v>
          </cell>
          <cell r="E942" t="str">
            <v>Всего</v>
          </cell>
          <cell r="F942">
            <v>39.700000000000003</v>
          </cell>
          <cell r="G942">
            <v>2.9</v>
          </cell>
          <cell r="H942">
            <v>2.9</v>
          </cell>
          <cell r="O942" t="str">
            <v xml:space="preserve">Имеется утвержденное ТЭО проекта </v>
          </cell>
          <cell r="P942" t="str">
            <v>Постановление Президента Республики Узбекистан      от 04.10.2011 г. №ПП-1623,от 17.11.2014 г. №ПП-2264Протокол общего собрания Совета Учредителей от 10.01.2012г. №3 № ПП -2163 и ПП- 2069</v>
          </cell>
        </row>
        <row r="943">
          <cell r="E943" t="str">
            <v>собственные средства</v>
          </cell>
          <cell r="F943">
            <v>39.700000000000003</v>
          </cell>
          <cell r="G943">
            <v>2.9</v>
          </cell>
          <cell r="H943">
            <v>2.9</v>
          </cell>
        </row>
        <row r="944">
          <cell r="A944" t="str">
            <v>Организация производства  смесовой пряжи и перчаток из нее в СП "ГСКБ по ирригации"</v>
          </cell>
          <cell r="B944" t="str">
            <v>8 тыс тн</v>
          </cell>
          <cell r="C944" t="str">
            <v>2014-2015 гг.</v>
          </cell>
          <cell r="D944" t="str">
            <v>не требуется</v>
          </cell>
          <cell r="E944" t="str">
            <v>Всего</v>
          </cell>
          <cell r="F944">
            <v>4.3600000000000003</v>
          </cell>
          <cell r="G944">
            <v>1.3</v>
          </cell>
          <cell r="H944">
            <v>1.3</v>
          </cell>
          <cell r="O944" t="str">
            <v>Имеется разработанное ТЭО проекта</v>
          </cell>
          <cell r="P944" t="str">
            <v>Постановления Президента Республики Узбекистан от 17.11.2014 г. №ПП-2264№ ПП-2069Протокол общего собрания Совета Учредителей от 10.11.2013г. №4</v>
          </cell>
        </row>
        <row r="945">
          <cell r="E945" t="str">
            <v>собственные средства</v>
          </cell>
          <cell r="F945">
            <v>4.3600000000000003</v>
          </cell>
          <cell r="G945">
            <v>1.3</v>
          </cell>
          <cell r="H945">
            <v>1.3</v>
          </cell>
        </row>
        <row r="946">
          <cell r="A946" t="str">
            <v>Организация производства стальных радиаторов на СП "ГСКБ по ирригации"</v>
          </cell>
          <cell r="B946" t="str">
            <v>180 тыс.шт.</v>
          </cell>
          <cell r="C946" t="str">
            <v>2014-2015 гг.</v>
          </cell>
          <cell r="D946" t="str">
            <v>не требуется</v>
          </cell>
          <cell r="E946" t="str">
            <v>Всего</v>
          </cell>
          <cell r="F946">
            <v>2.8</v>
          </cell>
          <cell r="G946">
            <v>1</v>
          </cell>
          <cell r="H946">
            <v>1</v>
          </cell>
          <cell r="O946" t="str">
            <v>Имеется разработанное ТЭО проекта</v>
          </cell>
          <cell r="P946" t="str">
            <v>Постановления Президента Республики Узбекистан от 17.11.2014 г. №ПП-2264№ ПП-2069Протокол общего собрания Совета Учредителей от 10.11.2013г. №4</v>
          </cell>
        </row>
        <row r="947">
          <cell r="E947" t="str">
            <v>собственные средства</v>
          </cell>
          <cell r="F947">
            <v>2.8</v>
          </cell>
          <cell r="G947">
            <v>1</v>
          </cell>
          <cell r="H947">
            <v>1</v>
          </cell>
        </row>
        <row r="948">
          <cell r="A948" t="str">
            <v>СП "Ташкентский трубный завод" - организация производства цинкования полосы и проволоки</v>
          </cell>
          <cell r="B948" t="str">
            <v>3 тыс тн</v>
          </cell>
          <cell r="C948" t="str">
            <v>2012-2015 гг.</v>
          </cell>
          <cell r="D948" t="str">
            <v>Xinjiang Jinboer Industry &amp; Trade Co LTD</v>
          </cell>
          <cell r="E948" t="str">
            <v>Всего</v>
          </cell>
          <cell r="F948">
            <v>3.88</v>
          </cell>
          <cell r="G948">
            <v>1.3</v>
          </cell>
          <cell r="H948">
            <v>1.3</v>
          </cell>
          <cell r="O948" t="str">
            <v xml:space="preserve">Имеется утвержденное ТЭО проекта </v>
          </cell>
          <cell r="P948" t="str">
            <v>Постановления Президента Республики Узбекистан от 17.11.2014 г. №ПП-2264№ ПП -2163 и ПП- 2069Протокол общего собрания Совета Учредителей от 10,01,2012г.  №3;</v>
          </cell>
        </row>
        <row r="949">
          <cell r="E949" t="str">
            <v>собственные средства</v>
          </cell>
          <cell r="F949">
            <v>3.88</v>
          </cell>
          <cell r="G949">
            <v>1.3</v>
          </cell>
          <cell r="H949">
            <v>1.3</v>
          </cell>
        </row>
        <row r="950">
          <cell r="A950" t="str">
            <v>СП "Ташкентский трубный завод" - организация производства шурупов</v>
          </cell>
          <cell r="B950" t="str">
            <v>1 тыс.шт.</v>
          </cell>
          <cell r="C950" t="str">
            <v>2012-2015 гг.</v>
          </cell>
          <cell r="D950" t="str">
            <v>Xinjiang Jinboer Industry &amp; Trade Co LTD</v>
          </cell>
          <cell r="E950" t="str">
            <v>Всего</v>
          </cell>
          <cell r="F950">
            <v>4.4400000000000004</v>
          </cell>
          <cell r="G950">
            <v>1.8</v>
          </cell>
          <cell r="H950">
            <v>1.8</v>
          </cell>
          <cell r="O950" t="str">
            <v xml:space="preserve">Имеется утвержденное ТЭО проекта </v>
          </cell>
          <cell r="P950" t="str">
            <v>Постановления Президента Республики Узбекистан от 17.11.2014 г. №ПП-2264№ ПП -2163 и ПП- 2069Протокол общего собрания Совета Учредителей от 10,01,2012г.  №3;</v>
          </cell>
        </row>
        <row r="951">
          <cell r="E951" t="str">
            <v>собственные средства</v>
          </cell>
          <cell r="F951">
            <v>4.4400000000000004</v>
          </cell>
          <cell r="G951">
            <v>1.8</v>
          </cell>
          <cell r="H951">
            <v>1.8</v>
          </cell>
        </row>
        <row r="952">
          <cell r="A952" t="str">
            <v>Производство сварочных электродов в СП "Ташкентский трубный завод"</v>
          </cell>
          <cell r="B952" t="str">
            <v>2 тыс.тн</v>
          </cell>
          <cell r="C952" t="str">
            <v>2015-2016 гг.</v>
          </cell>
          <cell r="D952" t="str">
            <v>Xinjiang Jinboer Industry &amp; Trade Co LTD</v>
          </cell>
          <cell r="E952" t="str">
            <v>Всего</v>
          </cell>
          <cell r="F952">
            <v>4.4000000000000004</v>
          </cell>
          <cell r="G952">
            <v>4.4000000000000004</v>
          </cell>
          <cell r="H952">
            <v>2.2999999999999998</v>
          </cell>
          <cell r="I952">
            <v>2.1000000000000005</v>
          </cell>
          <cell r="O952" t="str">
            <v>Имеется разработанное ТЭО проекта</v>
          </cell>
          <cell r="P952" t="str">
            <v>Постановления Президента Республики Узбекистан от 17.11.2014 г. №ПП-2264 Письмо Ассоциации Узмонтажспецстрой от 13.05.14г. №01-220/02-07</v>
          </cell>
        </row>
        <row r="953">
          <cell r="E953" t="str">
            <v>собственные средства</v>
          </cell>
          <cell r="F953">
            <v>4.4000000000000004</v>
          </cell>
          <cell r="G953">
            <v>4.4000000000000004</v>
          </cell>
          <cell r="H953">
            <v>2.2999999999999998</v>
          </cell>
          <cell r="I953">
            <v>2.1000000000000005</v>
          </cell>
        </row>
        <row r="954">
          <cell r="A954" t="str">
            <v>Производство вакуумных выключателей в СП "NVA"</v>
          </cell>
          <cell r="B954" t="str">
            <v>100 шт.</v>
          </cell>
          <cell r="C954" t="str">
            <v>2015 г.</v>
          </cell>
          <cell r="D954" t="str">
            <v>не требуется</v>
          </cell>
          <cell r="E954" t="str">
            <v>Всего</v>
          </cell>
          <cell r="F954">
            <v>0.4</v>
          </cell>
          <cell r="G954">
            <v>0.4</v>
          </cell>
          <cell r="H954">
            <v>0.4</v>
          </cell>
          <cell r="O954" t="str">
            <v>Имеется разработанное ТЭО проекта</v>
          </cell>
          <cell r="P954" t="str">
            <v xml:space="preserve"> Постановления Президента Республики Узбекистан от 17.11.2014 г. №ПП-2264 Письмо Ассоциации Узмонтажспецстрой от 13.05.14г. №01-220/02-07</v>
          </cell>
        </row>
        <row r="955">
          <cell r="E955" t="str">
            <v>собственные средства</v>
          </cell>
          <cell r="F955">
            <v>0.4</v>
          </cell>
          <cell r="G955">
            <v>0.4</v>
          </cell>
          <cell r="H955">
            <v>0.4</v>
          </cell>
        </row>
        <row r="956">
          <cell r="A956" t="str">
            <v>Комплекс по вопросам сельского и водного хозяйства, переработки сельскохозяйственной продукции и потребительских товаров, всего</v>
          </cell>
          <cell r="F956">
            <v>1465.05</v>
          </cell>
          <cell r="G956">
            <v>1265.7226000000003</v>
          </cell>
          <cell r="H956">
            <v>329.01499999999999</v>
          </cell>
          <cell r="I956">
            <v>273.30279999999999</v>
          </cell>
          <cell r="J956">
            <v>237.26909999999998</v>
          </cell>
          <cell r="K956">
            <v>195.51569999999998</v>
          </cell>
          <cell r="L956">
            <v>128.29</v>
          </cell>
          <cell r="M956">
            <v>102.33</v>
          </cell>
        </row>
        <row r="957">
          <cell r="A957" t="str">
            <v>новое строительство</v>
          </cell>
          <cell r="F957">
            <v>812.93700000000001</v>
          </cell>
          <cell r="G957">
            <v>709.56700000000012</v>
          </cell>
          <cell r="H957">
            <v>203.37999999999997</v>
          </cell>
          <cell r="I957">
            <v>214.79130000000001</v>
          </cell>
          <cell r="J957">
            <v>134.60569999999998</v>
          </cell>
          <cell r="K957">
            <v>71.63</v>
          </cell>
          <cell r="L957">
            <v>50.929999999999993</v>
          </cell>
          <cell r="M957">
            <v>34.230000000000004</v>
          </cell>
        </row>
        <row r="958">
          <cell r="A958" t="str">
            <v>модернизация и реконструкция</v>
          </cell>
          <cell r="F958">
            <v>644.02300000000014</v>
          </cell>
          <cell r="G958">
            <v>548.24560000000008</v>
          </cell>
          <cell r="H958">
            <v>122.22499999999999</v>
          </cell>
          <cell r="I958">
            <v>54.011499999999998</v>
          </cell>
          <cell r="J958">
            <v>102.6634</v>
          </cell>
          <cell r="K958">
            <v>123.8857</v>
          </cell>
          <cell r="L958">
            <v>77.36</v>
          </cell>
          <cell r="M958">
            <v>68.099999999999994</v>
          </cell>
        </row>
        <row r="959">
          <cell r="A959" t="str">
            <v>другие направления</v>
          </cell>
          <cell r="F959">
            <v>8.09</v>
          </cell>
          <cell r="G959">
            <v>7.91</v>
          </cell>
          <cell r="H959">
            <v>3.4099999999999997</v>
          </cell>
          <cell r="I959">
            <v>4.5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</row>
        <row r="960">
          <cell r="A960" t="str">
            <v>ГАК "Узбекенгилсаноат"</v>
          </cell>
        </row>
        <row r="961">
          <cell r="A961" t="str">
            <v>Всего</v>
          </cell>
          <cell r="F961">
            <v>948.76000000000022</v>
          </cell>
          <cell r="G961">
            <v>788.10000000000014</v>
          </cell>
          <cell r="H961">
            <v>214.1</v>
          </cell>
          <cell r="I961">
            <v>184.94</v>
          </cell>
          <cell r="J961">
            <v>157.95999999999998</v>
          </cell>
          <cell r="K961">
            <v>132</v>
          </cell>
          <cell r="L961">
            <v>63.5</v>
          </cell>
          <cell r="M961">
            <v>35.6</v>
          </cell>
        </row>
        <row r="962">
          <cell r="A962" t="str">
            <v>в том числе:</v>
          </cell>
        </row>
        <row r="963">
          <cell r="E963" t="str">
            <v>собственные средства</v>
          </cell>
          <cell r="F963">
            <v>207.25999999999996</v>
          </cell>
          <cell r="G963">
            <v>184.35</v>
          </cell>
          <cell r="H963">
            <v>33.6</v>
          </cell>
          <cell r="I963">
            <v>44.199999999999996</v>
          </cell>
          <cell r="J963">
            <v>57.76</v>
          </cell>
          <cell r="K963">
            <v>32.1</v>
          </cell>
          <cell r="L963">
            <v>13</v>
          </cell>
          <cell r="M963">
            <v>3.69</v>
          </cell>
        </row>
        <row r="964">
          <cell r="E964" t="str">
            <v>ФРРУз</v>
          </cell>
          <cell r="F964">
            <v>2.1</v>
          </cell>
          <cell r="G964">
            <v>2.1</v>
          </cell>
          <cell r="H964">
            <v>0</v>
          </cell>
          <cell r="I964">
            <v>0</v>
          </cell>
          <cell r="J964">
            <v>2.1</v>
          </cell>
          <cell r="K964">
            <v>0</v>
          </cell>
          <cell r="L964">
            <v>0</v>
          </cell>
          <cell r="M964">
            <v>0</v>
          </cell>
        </row>
        <row r="965">
          <cell r="E965" t="str">
            <v>кредиты коммерческих банков</v>
          </cell>
          <cell r="F965">
            <v>461.60000000000019</v>
          </cell>
          <cell r="G965">
            <v>418.35000000000014</v>
          </cell>
          <cell r="H965">
            <v>60.739999999999995</v>
          </cell>
          <cell r="I965">
            <v>82.2</v>
          </cell>
          <cell r="J965">
            <v>93.1</v>
          </cell>
          <cell r="K965">
            <v>99.899999999999991</v>
          </cell>
          <cell r="L965">
            <v>50.5</v>
          </cell>
          <cell r="M965">
            <v>31.909999999999997</v>
          </cell>
        </row>
        <row r="966">
          <cell r="E966" t="str">
            <v>прямые иностранные инвестиции и кредиты</v>
          </cell>
          <cell r="F966">
            <v>277.8</v>
          </cell>
          <cell r="G966">
            <v>183.3</v>
          </cell>
          <cell r="H966">
            <v>119.76</v>
          </cell>
          <cell r="I966">
            <v>58.54</v>
          </cell>
          <cell r="J966">
            <v>5</v>
          </cell>
          <cell r="K966">
            <v>0</v>
          </cell>
          <cell r="L966">
            <v>0</v>
          </cell>
          <cell r="M966">
            <v>0</v>
          </cell>
        </row>
        <row r="967">
          <cell r="E967" t="str">
            <v>иностранные кредиты под гарантию Правительства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</row>
        <row r="968">
          <cell r="A968" t="str">
            <v>новое строительство</v>
          </cell>
          <cell r="F968">
            <v>552.70000000000005</v>
          </cell>
          <cell r="G968">
            <v>466.14000000000004</v>
          </cell>
          <cell r="H968">
            <v>158.54</v>
          </cell>
          <cell r="I968">
            <v>165.4</v>
          </cell>
          <cell r="J968">
            <v>89.999999999999986</v>
          </cell>
          <cell r="K968">
            <v>41.7</v>
          </cell>
          <cell r="L968">
            <v>10.5</v>
          </cell>
          <cell r="M968">
            <v>0</v>
          </cell>
        </row>
        <row r="969">
          <cell r="A969" t="str">
            <v>Организация производства пряжи и высококачественных чулочно-носочных изделий в Баявутском районе Сырдарьинской области (ООО "Neo Сotton")</v>
          </cell>
          <cell r="B969" t="str">
            <v>3,0 тыс.тн пряжи</v>
          </cell>
          <cell r="C969" t="str">
            <v>2012-2015 гг.</v>
          </cell>
          <cell r="D969" t="str">
            <v>не требуется</v>
          </cell>
          <cell r="E969" t="str">
            <v>Всего</v>
          </cell>
          <cell r="F969">
            <v>26</v>
          </cell>
          <cell r="G969">
            <v>22.09</v>
          </cell>
          <cell r="H969">
            <v>22.09</v>
          </cell>
          <cell r="I969">
            <v>0</v>
          </cell>
          <cell r="J969">
            <v>0</v>
          </cell>
          <cell r="O969" t="str">
            <v>Имеется разработанное ТЭО проекта</v>
          </cell>
          <cell r="P969" t="str">
            <v>Постановление Президента Республики Узбекистан от 15.12.2010 г. №ПП-1442,от 17.11.2014 г. №ПП-2264</v>
          </cell>
        </row>
        <row r="970">
          <cell r="E970" t="str">
            <v>собственные средства</v>
          </cell>
          <cell r="F970">
            <v>10.36</v>
          </cell>
          <cell r="G970">
            <v>8.9499999999999993</v>
          </cell>
          <cell r="H970">
            <v>8.9499999999999993</v>
          </cell>
        </row>
        <row r="971">
          <cell r="E971" t="str">
            <v>кредиты коммерческих банков</v>
          </cell>
          <cell r="F971">
            <v>15.64</v>
          </cell>
          <cell r="G971">
            <v>13.14</v>
          </cell>
          <cell r="H971">
            <v>13.14</v>
          </cell>
        </row>
        <row r="972">
          <cell r="A972" t="str">
            <v>Организация текстильного комплекса в Ташкентской области, 2 этап</v>
          </cell>
          <cell r="B972" t="str">
            <v>2014 г. - 7,5 млн. кв. м. тканей, 2015 г. - 5,0 млн. шт. швейных изделий</v>
          </cell>
          <cell r="C972" t="str">
            <v>2014-2016 гг.</v>
          </cell>
          <cell r="D972" t="str">
            <v>Компания "Textile Technologies Group" (Корея)</v>
          </cell>
          <cell r="E972" t="str">
            <v>Всего</v>
          </cell>
          <cell r="F972">
            <v>40</v>
          </cell>
          <cell r="G972">
            <v>20</v>
          </cell>
          <cell r="H972">
            <v>10</v>
          </cell>
          <cell r="I972">
            <v>10</v>
          </cell>
          <cell r="O972" t="str">
            <v>Имеется разработанное ТЭО проекта</v>
          </cell>
          <cell r="P972" t="str">
            <v>Постановление Президента Республики Узбекистан от 04.10.2011 г. №ПП-1623,от 17.11.2014 г. №ПП-2264</v>
          </cell>
        </row>
        <row r="973">
          <cell r="E973" t="str">
            <v>кредиты коммерческих банков</v>
          </cell>
          <cell r="F973">
            <v>10</v>
          </cell>
          <cell r="G973">
            <v>10</v>
          </cell>
          <cell r="H973">
            <v>5</v>
          </cell>
          <cell r="I973">
            <v>5</v>
          </cell>
        </row>
        <row r="974">
          <cell r="E974" t="str">
            <v>прямые иностранные инвестиции и кредиты</v>
          </cell>
          <cell r="F974">
            <v>30</v>
          </cell>
          <cell r="G974">
            <v>10</v>
          </cell>
          <cell r="H974">
            <v>5</v>
          </cell>
          <cell r="I974">
            <v>5</v>
          </cell>
        </row>
        <row r="975">
          <cell r="A975" t="str">
            <v>Организация текстильного комплекса по производству готовых швейных изделий на базе ООО "Арт Софт Текс", г.Наманган</v>
          </cell>
          <cell r="B975" t="str">
            <v>3,0 тыс.тн пряжи,10,6 млн.шт. махровых изд.</v>
          </cell>
          <cell r="C975" t="str">
            <v>2012-2016 гг.</v>
          </cell>
          <cell r="D975" t="str">
            <v xml:space="preserve">Компания"EVIS TEKSTIL LTD. STL." (Турция) </v>
          </cell>
          <cell r="E975" t="str">
            <v>Всего</v>
          </cell>
          <cell r="F975">
            <v>31</v>
          </cell>
          <cell r="G975">
            <v>24.5</v>
          </cell>
          <cell r="H975">
            <v>14.5</v>
          </cell>
          <cell r="I975">
            <v>10</v>
          </cell>
          <cell r="O975" t="str">
            <v>Имеется разработанное ТЭО проекта</v>
          </cell>
          <cell r="P975" t="str">
            <v xml:space="preserve">Постановления Президента Республики Узбекистан от 17.11.2014 г. №ПП-2264Постановление Кабинета Министров от 02.08.2012 г. №234 </v>
          </cell>
        </row>
        <row r="976">
          <cell r="E976" t="str">
            <v>собственные средства</v>
          </cell>
          <cell r="F976">
            <v>2</v>
          </cell>
          <cell r="G976">
            <v>2</v>
          </cell>
          <cell r="H976">
            <v>0</v>
          </cell>
          <cell r="I976">
            <v>2</v>
          </cell>
        </row>
        <row r="977">
          <cell r="E977" t="str">
            <v>кредиты коммерческих банков</v>
          </cell>
          <cell r="F977">
            <v>17</v>
          </cell>
          <cell r="G977">
            <v>10.5</v>
          </cell>
          <cell r="H977">
            <v>4</v>
          </cell>
          <cell r="I977">
            <v>6.5</v>
          </cell>
        </row>
        <row r="978">
          <cell r="E978" t="str">
            <v>прямые иностранные инвестиции и кредиты</v>
          </cell>
          <cell r="F978">
            <v>12</v>
          </cell>
          <cell r="G978">
            <v>12</v>
          </cell>
          <cell r="H978">
            <v>10.5</v>
          </cell>
          <cell r="I978">
            <v>1.5</v>
          </cell>
        </row>
        <row r="979">
          <cell r="A979" t="str">
            <v>Организация прядильного производства на базе ООО "Бостанлик Пласттекс", Ташкентская область (ООО "Нихол")</v>
          </cell>
          <cell r="B979" t="str">
            <v>7,0 тыс. тн х/б пряжи</v>
          </cell>
          <cell r="C979" t="str">
            <v>2014-2015 гг.</v>
          </cell>
          <cell r="D979" t="str">
            <v>не требуется</v>
          </cell>
          <cell r="E979" t="str">
            <v>Всего</v>
          </cell>
          <cell r="F979">
            <v>14.5</v>
          </cell>
          <cell r="G979">
            <v>6.85</v>
          </cell>
          <cell r="H979">
            <v>6.85</v>
          </cell>
          <cell r="O979" t="str">
            <v>Имеется разработанное ТЭО проекта</v>
          </cell>
          <cell r="P979" t="str">
            <v>Постановления Президента Республики Узбекистан от 17.11.2014 г. №ПП-2264Письмо ГАК "Узбекенгилсаноат" от 19.04.2013 г. №ИХ-09-1317</v>
          </cell>
        </row>
        <row r="980">
          <cell r="E980" t="str">
            <v>собственные средства</v>
          </cell>
          <cell r="F980">
            <v>9</v>
          </cell>
          <cell r="G980">
            <v>1.35</v>
          </cell>
          <cell r="H980">
            <v>1.35</v>
          </cell>
        </row>
        <row r="981">
          <cell r="E981" t="str">
            <v>кредиты коммерческих банков</v>
          </cell>
          <cell r="F981">
            <v>5.5</v>
          </cell>
          <cell r="G981">
            <v>5.5</v>
          </cell>
          <cell r="H981">
            <v>5.5</v>
          </cell>
        </row>
        <row r="982">
          <cell r="A982" t="str">
            <v>Организация прядильного производства на базе незавершенного строительством объекте в г.Багат, Хорезмская область (ООО "Хоразм текс")</v>
          </cell>
          <cell r="B982" t="str">
            <v>6,0 тыс. тн х/б пряжи</v>
          </cell>
          <cell r="C982" t="str">
            <v>2014-2015 гг.</v>
          </cell>
          <cell r="D982" t="str">
            <v>не требуется</v>
          </cell>
          <cell r="E982" t="str">
            <v>Всего</v>
          </cell>
          <cell r="F982">
            <v>5</v>
          </cell>
          <cell r="G982">
            <v>5</v>
          </cell>
          <cell r="H982">
            <v>5</v>
          </cell>
          <cell r="O982" t="str">
            <v>Имеется разработанное ТЭО проекта</v>
          </cell>
          <cell r="P982" t="str">
            <v>Постановление Президента Республики Узбекистан от 22.11.2012 г. №ПП-1856,от 17.11.2014 г. №ПП-2264</v>
          </cell>
        </row>
        <row r="983">
          <cell r="E983" t="str">
            <v>собственные средства</v>
          </cell>
          <cell r="F983">
            <v>1.5</v>
          </cell>
          <cell r="G983">
            <v>1.5</v>
          </cell>
          <cell r="H983">
            <v>1.5</v>
          </cell>
        </row>
        <row r="984">
          <cell r="E984" t="str">
            <v>кредиты коммерческих банков</v>
          </cell>
          <cell r="F984">
            <v>3.5</v>
          </cell>
          <cell r="G984">
            <v>3.5</v>
          </cell>
          <cell r="H984">
            <v>3.5</v>
          </cell>
        </row>
        <row r="985">
          <cell r="A985" t="str">
            <v>Организация ткацкого производства на базе ООО "Шовот текстиль", Хорезмская область, (СП ООО "Узтекс-Шовот")</v>
          </cell>
          <cell r="B985" t="str">
            <v>7,5 тыс.тн пряжи</v>
          </cell>
          <cell r="C985" t="str">
            <v>2014-2016 гг.</v>
          </cell>
          <cell r="D985" t="str">
            <v>Свис Кепитал (Швейцария)</v>
          </cell>
          <cell r="E985" t="str">
            <v>Всего</v>
          </cell>
          <cell r="F985">
            <v>40</v>
          </cell>
          <cell r="G985">
            <v>4</v>
          </cell>
          <cell r="H985">
            <v>4</v>
          </cell>
          <cell r="O985" t="str">
            <v>Имеется разработанное ТЭО проекта</v>
          </cell>
          <cell r="P985" t="str">
            <v>Постановление Президента Республики Узбекистан от 15.12.2010 г. №ПП-1442,от 17.11.2014 г. №ПП-2264</v>
          </cell>
        </row>
        <row r="986">
          <cell r="E986" t="str">
            <v>собственные средства</v>
          </cell>
          <cell r="F986">
            <v>10</v>
          </cell>
          <cell r="G986">
            <v>2</v>
          </cell>
          <cell r="H986">
            <v>2</v>
          </cell>
        </row>
        <row r="987">
          <cell r="E987" t="str">
            <v>кредиты коммерческих банков</v>
          </cell>
          <cell r="F987">
            <v>15</v>
          </cell>
        </row>
        <row r="988">
          <cell r="E988" t="str">
            <v>прямые иностранные инвестиции и кредиты</v>
          </cell>
          <cell r="F988">
            <v>15</v>
          </cell>
          <cell r="G988">
            <v>2</v>
          </cell>
          <cell r="H988">
            <v>2</v>
          </cell>
        </row>
        <row r="989">
          <cell r="A989" t="str">
            <v>Организации швейного производства в Букинском районе Ташкентской области ("ЯнгОне", Корея)</v>
          </cell>
          <cell r="B989" t="str">
            <v>5,0 млн.шт. верхней одежды, 2 тыс. тонн смесового полотна</v>
          </cell>
          <cell r="C989" t="str">
            <v>2014-2016 гг.</v>
          </cell>
          <cell r="D989" t="str">
            <v>Компания "Young One" (Корея)</v>
          </cell>
          <cell r="E989" t="str">
            <v>Всего</v>
          </cell>
          <cell r="F989">
            <v>8</v>
          </cell>
          <cell r="G989">
            <v>8</v>
          </cell>
          <cell r="H989">
            <v>5</v>
          </cell>
          <cell r="I989">
            <v>3</v>
          </cell>
          <cell r="O989" t="str">
            <v>ТЭО проекта на стадии разработки</v>
          </cell>
          <cell r="P989" t="str">
            <v>ПП-2000 от 12.07.2013г.</v>
          </cell>
        </row>
        <row r="990">
          <cell r="E990" t="str">
            <v>прямые иностранные инвестиции и кредиты</v>
          </cell>
          <cell r="F990">
            <v>8</v>
          </cell>
          <cell r="G990">
            <v>8</v>
          </cell>
          <cell r="H990">
            <v>5</v>
          </cell>
          <cell r="I990">
            <v>3</v>
          </cell>
        </row>
        <row r="991">
          <cell r="A991" t="str">
            <v>Создание производства готовых изделий компании "Янгуан" на базе незавершенного строительства в г.Бука</v>
          </cell>
          <cell r="B991" t="str">
            <v>1,5 млн.шт. готовых изделий</v>
          </cell>
          <cell r="C991" t="str">
            <v>2015-2017 гг.</v>
          </cell>
          <cell r="D991" t="str">
            <v>Компания "Young One" (Корея)</v>
          </cell>
          <cell r="E991" t="str">
            <v>Всего</v>
          </cell>
          <cell r="F991">
            <v>6</v>
          </cell>
          <cell r="G991">
            <v>6</v>
          </cell>
          <cell r="H991">
            <v>3</v>
          </cell>
          <cell r="I991">
            <v>2</v>
          </cell>
          <cell r="J991">
            <v>1</v>
          </cell>
          <cell r="O991" t="str">
            <v>ТЭО проекта на стадии разработки</v>
          </cell>
          <cell r="P991" t="str">
            <v>Постановление Президента Республики Узбекистан от 25.06.2014 г. №ПП-2192,от 17.11.2014 г. №ПП-2264</v>
          </cell>
        </row>
        <row r="992">
          <cell r="E992" t="str">
            <v>прямые иностранные инвестиции и кредиты</v>
          </cell>
          <cell r="F992">
            <v>6</v>
          </cell>
          <cell r="G992">
            <v>6</v>
          </cell>
          <cell r="H992">
            <v>3</v>
          </cell>
          <cell r="I992">
            <v>2</v>
          </cell>
          <cell r="J992">
            <v>1</v>
          </cell>
        </row>
        <row r="993">
          <cell r="A993" t="str">
            <v>Создание комплекса компании "Янгуан" в г.Ташкент (регионального офиса и демонстрационной площадки)</v>
          </cell>
          <cell r="E993" t="str">
            <v>Всего</v>
          </cell>
          <cell r="F993">
            <v>10</v>
          </cell>
          <cell r="G993">
            <v>10</v>
          </cell>
          <cell r="H993">
            <v>1</v>
          </cell>
          <cell r="I993">
            <v>5</v>
          </cell>
          <cell r="J993">
            <v>4</v>
          </cell>
          <cell r="O993" t="str">
            <v>ТЭО проекта на стадии разработки</v>
          </cell>
          <cell r="P993" t="str">
            <v>Постановление Президента Республики Узбекистан от 25.06.2014 г. №ПП-2192,от 17.11.2014 г. №ПП-2264</v>
          </cell>
        </row>
        <row r="994">
          <cell r="E994" t="str">
            <v>прямые иностранные инвестиции и кредиты</v>
          </cell>
          <cell r="F994">
            <v>10</v>
          </cell>
          <cell r="G994">
            <v>10</v>
          </cell>
          <cell r="H994">
            <v>1</v>
          </cell>
          <cell r="I994">
            <v>5</v>
          </cell>
          <cell r="J994">
            <v>4</v>
          </cell>
        </row>
        <row r="995">
          <cell r="A995" t="str">
            <v>Организация прядильного производства в Учкурганском районе СП "Учкурган текстиль", Наманганской области</v>
          </cell>
          <cell r="B995" t="str">
            <v>5,5 тыс.тн пряжи</v>
          </cell>
          <cell r="C995" t="str">
            <v>2015-2016 гг.</v>
          </cell>
          <cell r="D995" t="str">
            <v>Свис Кепитал (Швейцария)</v>
          </cell>
          <cell r="E995" t="str">
            <v>Всего</v>
          </cell>
          <cell r="F995">
            <v>25</v>
          </cell>
          <cell r="G995">
            <v>25</v>
          </cell>
          <cell r="H995">
            <v>20</v>
          </cell>
          <cell r="I995">
            <v>5</v>
          </cell>
          <cell r="O995" t="str">
            <v>ТЭО проекта на стадии разработки</v>
          </cell>
          <cell r="P995" t="str">
            <v>Постановления Президента Республики Узбекистан от 17.11.2014 г. №ПП-2264Протокол КМ №231 от 4.08.2013</v>
          </cell>
        </row>
        <row r="996">
          <cell r="E996" t="str">
            <v>собственные средства</v>
          </cell>
          <cell r="F996">
            <v>5</v>
          </cell>
          <cell r="G996">
            <v>5</v>
          </cell>
          <cell r="H996">
            <v>5</v>
          </cell>
        </row>
        <row r="997">
          <cell r="E997" t="str">
            <v>кредиты коммерческих банков</v>
          </cell>
          <cell r="F997">
            <v>15</v>
          </cell>
          <cell r="G997">
            <v>15</v>
          </cell>
          <cell r="H997">
            <v>10</v>
          </cell>
          <cell r="I997">
            <v>5</v>
          </cell>
        </row>
        <row r="998">
          <cell r="E998" t="str">
            <v>прямые иностранные инвестиции и кредиты</v>
          </cell>
          <cell r="F998">
            <v>5</v>
          </cell>
          <cell r="G998">
            <v>5</v>
          </cell>
          <cell r="H998">
            <v>5</v>
          </cell>
        </row>
        <row r="999">
          <cell r="A999" t="str">
            <v>Создание текстильного производства в Шурчинском районе (ООО "Мумин текстиль" , Муборак ГПЗ)</v>
          </cell>
          <cell r="B999" t="str">
            <v>3,5 тыс. тн. пряжи</v>
          </cell>
          <cell r="C999" t="str">
            <v>2014-2016 гг.</v>
          </cell>
          <cell r="D999" t="str">
            <v>не требуется</v>
          </cell>
          <cell r="E999" t="str">
            <v>Всего</v>
          </cell>
          <cell r="F999">
            <v>8</v>
          </cell>
          <cell r="G999">
            <v>8</v>
          </cell>
          <cell r="H999">
            <v>4</v>
          </cell>
          <cell r="I999">
            <v>4</v>
          </cell>
          <cell r="O999" t="str">
            <v>Имеется разработанное ТЭО проекта</v>
          </cell>
          <cell r="P999" t="str">
            <v>Постановления Президента Республики Узбекистан от 17.11.2014 г. №ПП-2264ПП-1961 от 30.04.2013г.</v>
          </cell>
        </row>
        <row r="1000">
          <cell r="E1000" t="str">
            <v>собственные средства</v>
          </cell>
          <cell r="F1000">
            <v>1.5</v>
          </cell>
          <cell r="G1000">
            <v>1.5</v>
          </cell>
          <cell r="H1000">
            <v>0.5</v>
          </cell>
          <cell r="I1000">
            <v>1</v>
          </cell>
        </row>
        <row r="1001">
          <cell r="E1001" t="str">
            <v>кредиты коммерческих банков</v>
          </cell>
          <cell r="F1001">
            <v>6.5</v>
          </cell>
          <cell r="G1001">
            <v>6.5</v>
          </cell>
          <cell r="H1001">
            <v>3.5</v>
          </cell>
          <cell r="I1001">
            <v>3</v>
          </cell>
        </row>
        <row r="1002">
          <cell r="A1002" t="str">
            <v>Организация текстильного комплекса в Каршинском районе компанией "ЛТ Текстиль" (1 этап)</v>
          </cell>
          <cell r="B1002" t="str">
            <v>22 тыс.тн. смесовой пряжи10 тыс.кв.м. смесовых тканей</v>
          </cell>
          <cell r="C1002" t="str">
            <v>2015-2017гг.</v>
          </cell>
          <cell r="D1002" t="str">
            <v>Компания "LT Textile" (Нидерланды)</v>
          </cell>
          <cell r="E1002" t="str">
            <v>Всего</v>
          </cell>
          <cell r="F1002">
            <v>92</v>
          </cell>
          <cell r="G1002">
            <v>92</v>
          </cell>
          <cell r="H1002">
            <v>51</v>
          </cell>
          <cell r="I1002">
            <v>41</v>
          </cell>
          <cell r="O1002" t="str">
            <v>Имеется разработанное ТЭО проекта</v>
          </cell>
          <cell r="P1002" t="str">
            <v>Постановления Президента Республики Узбекистан от 17.11.2014 г. №ПП-2264№ ПП-2017 от 2.08.2013г.</v>
          </cell>
        </row>
        <row r="1003">
          <cell r="E1003" t="str">
            <v>прямые иностранные инвестиции и кредиты</v>
          </cell>
          <cell r="F1003">
            <v>92</v>
          </cell>
          <cell r="G1003">
            <v>92</v>
          </cell>
          <cell r="H1003">
            <v>51</v>
          </cell>
          <cell r="I1003">
            <v>41</v>
          </cell>
        </row>
        <row r="1004">
          <cell r="A1004" t="str">
            <v>Организация прядильного производства на базе ОАО "Китоб ип-йигирув", Кашкадарьинская область (1-этап)</v>
          </cell>
          <cell r="B1004" t="str">
            <v>3,0 тыс.тн пряжи</v>
          </cell>
          <cell r="C1004" t="str">
            <v>2014-2015 гг.</v>
          </cell>
          <cell r="D1004" t="str">
            <v>не требуется</v>
          </cell>
          <cell r="E1004" t="str">
            <v>Всего</v>
          </cell>
          <cell r="F1004">
            <v>4</v>
          </cell>
          <cell r="G1004">
            <v>2</v>
          </cell>
          <cell r="H1004">
            <v>2</v>
          </cell>
          <cell r="O1004" t="str">
            <v>Имеется разработанное ТЭО проекта</v>
          </cell>
          <cell r="P1004" t="str">
            <v>Постановления Президента Республики Узбекистан от 17.11.2014 г. №ПП-2264№ ПП-2017 от 2.08.2013г.</v>
          </cell>
        </row>
        <row r="1005">
          <cell r="E1005" t="str">
            <v>собственные средства</v>
          </cell>
          <cell r="F1005">
            <v>1.2</v>
          </cell>
          <cell r="G1005">
            <v>0</v>
          </cell>
          <cell r="H1005">
            <v>0</v>
          </cell>
        </row>
        <row r="1006">
          <cell r="E1006" t="str">
            <v>кредиты коммерческих банков</v>
          </cell>
          <cell r="F1006">
            <v>2.8</v>
          </cell>
          <cell r="G1006">
            <v>2</v>
          </cell>
          <cell r="H1006">
            <v>2</v>
          </cell>
        </row>
        <row r="1007">
          <cell r="A1007" t="str">
            <v>Организация прядильного производства на базе Чимбайского хлопзавода, Республика Каракалпакстан</v>
          </cell>
          <cell r="B1007" t="str">
            <v>18,0 тыс.тн пряжи,5,0 млн.кв.м. тканей,1,5 млн.шт. изд.</v>
          </cell>
          <cell r="C1007" t="str">
            <v>2014-2016 гг.</v>
          </cell>
          <cell r="D1007" t="str">
            <v>не требуется</v>
          </cell>
          <cell r="E1007" t="str">
            <v>Всего</v>
          </cell>
          <cell r="F1007">
            <v>10</v>
          </cell>
          <cell r="G1007">
            <v>7</v>
          </cell>
          <cell r="H1007">
            <v>6</v>
          </cell>
          <cell r="I1007">
            <v>1</v>
          </cell>
          <cell r="O1007" t="str">
            <v>Имеется разработанное ТЭО проекта</v>
          </cell>
          <cell r="P1007" t="str">
            <v>Постановления Президента Республики Узбекистан от 17.11.2014 г. №ПП-2264Протокол КМ РУз от 04.08.2013 г. №231</v>
          </cell>
        </row>
        <row r="1008">
          <cell r="E1008" t="str">
            <v>собственные средства</v>
          </cell>
          <cell r="F1008">
            <v>3.6</v>
          </cell>
          <cell r="G1008">
            <v>2.2000000000000002</v>
          </cell>
          <cell r="H1008">
            <v>2.2000000000000002</v>
          </cell>
          <cell r="I1008">
            <v>0</v>
          </cell>
        </row>
        <row r="1009">
          <cell r="E1009" t="str">
            <v>кредиты коммерческих банков</v>
          </cell>
          <cell r="F1009">
            <v>6.4</v>
          </cell>
          <cell r="G1009">
            <v>4.8</v>
          </cell>
          <cell r="H1009">
            <v>3.8</v>
          </cell>
          <cell r="I1009">
            <v>1</v>
          </cell>
        </row>
        <row r="1010">
          <cell r="A1010" t="str">
            <v>Организация производства х/б пряжи на ООО «Помук текстиль»</v>
          </cell>
          <cell r="B1010" t="str">
            <v>2,0 тыс.тн пряжи</v>
          </cell>
          <cell r="C1010" t="str">
            <v>2014-2015 гг.</v>
          </cell>
          <cell r="D1010" t="str">
            <v>не требуется</v>
          </cell>
          <cell r="E1010" t="str">
            <v>Всего</v>
          </cell>
          <cell r="F1010">
            <v>2.6</v>
          </cell>
          <cell r="G1010">
            <v>2.6</v>
          </cell>
          <cell r="H1010">
            <v>2.6</v>
          </cell>
          <cell r="I1010">
            <v>0</v>
          </cell>
          <cell r="O1010" t="str">
            <v>Имеется разработанное ТЭО проекта</v>
          </cell>
          <cell r="P1010" t="str">
            <v>Протокол КМ РУз от 04.08.2013 г. №231</v>
          </cell>
        </row>
        <row r="1011">
          <cell r="E1011" t="str">
            <v>собственные средства</v>
          </cell>
          <cell r="F1011">
            <v>0.8</v>
          </cell>
          <cell r="G1011">
            <v>0.8</v>
          </cell>
          <cell r="H1011">
            <v>0.8</v>
          </cell>
        </row>
        <row r="1012">
          <cell r="E1012" t="str">
            <v>кредиты коммерческих банков</v>
          </cell>
          <cell r="F1012">
            <v>1.8</v>
          </cell>
          <cell r="G1012">
            <v>1.8</v>
          </cell>
          <cell r="H1012">
            <v>1.8</v>
          </cell>
        </row>
        <row r="1013">
          <cell r="A1013" t="str">
            <v>Организация прядильного и ткацкого производств на базе ООО "Окдарья текстиль" по выпуску роторной пряжи и тканей</v>
          </cell>
          <cell r="B1013" t="str">
            <v>1,8 тыс.тн пряжи,1,6 млн.кв.м. тканей</v>
          </cell>
          <cell r="C1013" t="str">
            <v>2015-2016 гг.</v>
          </cell>
          <cell r="D1013" t="str">
            <v>не требуется</v>
          </cell>
          <cell r="E1013" t="str">
            <v>Всего</v>
          </cell>
          <cell r="F1013">
            <v>11.3</v>
          </cell>
          <cell r="G1013">
            <v>11.3</v>
          </cell>
          <cell r="H1013">
            <v>0</v>
          </cell>
          <cell r="I1013">
            <v>8.3000000000000007</v>
          </cell>
          <cell r="J1013">
            <v>3</v>
          </cell>
          <cell r="O1013" t="str">
            <v>Имеется разработанное ТЭО проекта</v>
          </cell>
          <cell r="P1013" t="str">
            <v>Протокол КМ РУз от 04.08.2013 г. №231</v>
          </cell>
        </row>
        <row r="1014">
          <cell r="E1014" t="str">
            <v>собственные средства</v>
          </cell>
          <cell r="F1014">
            <v>2.2999999999999998</v>
          </cell>
          <cell r="G1014">
            <v>2.2999999999999998</v>
          </cell>
          <cell r="I1014">
            <v>2.2999999999999998</v>
          </cell>
        </row>
        <row r="1015">
          <cell r="E1015" t="str">
            <v>кредиты коммерческих банков</v>
          </cell>
          <cell r="F1015">
            <v>9</v>
          </cell>
          <cell r="G1015">
            <v>9</v>
          </cell>
          <cell r="I1015">
            <v>6</v>
          </cell>
          <cell r="J1015">
            <v>3</v>
          </cell>
        </row>
        <row r="1016">
          <cell r="A1016" t="str">
            <v>Организация прядильного  производства на ООО "Метин текстиль" по выпуску роторной пряжи</v>
          </cell>
          <cell r="B1016" t="str">
            <v>2,8 тыс.тн пряжи</v>
          </cell>
          <cell r="C1016" t="str">
            <v>2014-2015 гг.</v>
          </cell>
          <cell r="D1016" t="str">
            <v>не требуется</v>
          </cell>
          <cell r="E1016" t="str">
            <v>Всего</v>
          </cell>
          <cell r="F1016">
            <v>4.5</v>
          </cell>
          <cell r="G1016">
            <v>4.5</v>
          </cell>
          <cell r="H1016">
            <v>0</v>
          </cell>
          <cell r="I1016">
            <v>4.5</v>
          </cell>
          <cell r="O1016" t="str">
            <v>Имеется разработанное ТЭО проекта</v>
          </cell>
          <cell r="P1016" t="str">
            <v>Протокол КМ РУз от 04.08.2013 г. №231</v>
          </cell>
        </row>
        <row r="1017">
          <cell r="E1017" t="str">
            <v>собственные средства</v>
          </cell>
          <cell r="F1017">
            <v>1</v>
          </cell>
          <cell r="G1017">
            <v>1</v>
          </cell>
          <cell r="I1017">
            <v>1</v>
          </cell>
        </row>
        <row r="1018">
          <cell r="E1018" t="str">
            <v>кредиты коммерческих банков</v>
          </cell>
          <cell r="F1018">
            <v>3.5</v>
          </cell>
          <cell r="G1018">
            <v>3.5</v>
          </cell>
          <cell r="I1018">
            <v>3.5</v>
          </cell>
        </row>
        <row r="1019">
          <cell r="A1019" t="str">
            <v xml:space="preserve">Расширение и модернизация действующего производства «Шиндон Спиннинг Термез» </v>
          </cell>
          <cell r="B1019" t="str">
            <v>45,0 млн.шт.</v>
          </cell>
          <cell r="C1019" t="str">
            <v>2014-2015 гг.</v>
          </cell>
          <cell r="D1019" t="str">
            <v>"Шиндонг Спиннинг" (Корея)</v>
          </cell>
          <cell r="E1019" t="str">
            <v>Всего</v>
          </cell>
          <cell r="F1019">
            <v>5</v>
          </cell>
          <cell r="G1019">
            <v>0.5</v>
          </cell>
          <cell r="H1019">
            <v>0.5</v>
          </cell>
          <cell r="I1019">
            <v>0</v>
          </cell>
          <cell r="O1019" t="str">
            <v>Имеется разработанное ТЭО проекта</v>
          </cell>
          <cell r="P1019" t="str">
            <v>Постановления Президента Республики Узбекистан от 17.11.2014 г. №ПП-2264</v>
          </cell>
        </row>
        <row r="1020">
          <cell r="E1020" t="str">
            <v>прямые иностранные инвестиции и кредиты</v>
          </cell>
          <cell r="F1020">
            <v>5</v>
          </cell>
          <cell r="G1020">
            <v>0.5</v>
          </cell>
          <cell r="H1020">
            <v>0.5</v>
          </cell>
        </row>
        <row r="1021">
          <cell r="A1021" t="str">
            <v>Организация прядильного и ткацкого производства на базе ООО "Экспо колор принт текс"</v>
          </cell>
          <cell r="B1021" t="str">
            <v>3,6 тыс.тн пряжи</v>
          </cell>
          <cell r="C1021" t="str">
            <v>2014-2015 гг.</v>
          </cell>
          <cell r="D1021" t="str">
            <v>не требуется</v>
          </cell>
          <cell r="E1021" t="str">
            <v>Всего</v>
          </cell>
          <cell r="F1021">
            <v>5.5</v>
          </cell>
          <cell r="G1021">
            <v>5.5</v>
          </cell>
          <cell r="H1021">
            <v>0</v>
          </cell>
          <cell r="I1021">
            <v>5.5</v>
          </cell>
          <cell r="O1021" t="str">
            <v>Имеется разработанное ТЭО проекта</v>
          </cell>
          <cell r="P1021" t="str">
            <v>Протокол КМ РУз от 04.08.2013 г. №231</v>
          </cell>
        </row>
        <row r="1022">
          <cell r="E1022" t="str">
            <v>собственные средства</v>
          </cell>
          <cell r="F1022">
            <v>1.5</v>
          </cell>
          <cell r="G1022">
            <v>1.5</v>
          </cell>
          <cell r="I1022">
            <v>1.5</v>
          </cell>
        </row>
        <row r="1023">
          <cell r="E1023" t="str">
            <v>кредиты коммерческих банков</v>
          </cell>
          <cell r="F1023">
            <v>4</v>
          </cell>
          <cell r="G1023">
            <v>4</v>
          </cell>
          <cell r="I1023">
            <v>4</v>
          </cell>
        </row>
        <row r="1024">
          <cell r="A1024" t="str">
            <v>Организация прядильного производства на базе ООО "Хоразм Гиламлари"</v>
          </cell>
          <cell r="B1024" t="str">
            <v>5,0 тыс.тн пряжи</v>
          </cell>
          <cell r="C1024" t="str">
            <v>2014-2015 гг.</v>
          </cell>
          <cell r="D1024" t="str">
            <v>не требуется</v>
          </cell>
          <cell r="E1024" t="str">
            <v>Всего</v>
          </cell>
          <cell r="F1024">
            <v>3.3</v>
          </cell>
          <cell r="G1024">
            <v>3.3</v>
          </cell>
          <cell r="H1024">
            <v>0</v>
          </cell>
          <cell r="I1024">
            <v>3.3</v>
          </cell>
          <cell r="O1024" t="str">
            <v>Имеется разработанное ТЭО проекта</v>
          </cell>
          <cell r="P1024" t="str">
            <v>Протокол КМ РУз от 04.08.2013 г. №231</v>
          </cell>
        </row>
        <row r="1025">
          <cell r="E1025" t="str">
            <v>собственные средства</v>
          </cell>
          <cell r="F1025">
            <v>0.3</v>
          </cell>
          <cell r="G1025">
            <v>0.3</v>
          </cell>
          <cell r="I1025">
            <v>0.3</v>
          </cell>
        </row>
        <row r="1026">
          <cell r="E1026" t="str">
            <v>кредиты коммерческих банков</v>
          </cell>
          <cell r="F1026">
            <v>3</v>
          </cell>
          <cell r="G1026">
            <v>3</v>
          </cell>
          <cell r="I1026">
            <v>3</v>
          </cell>
        </row>
        <row r="1027">
          <cell r="A1027" t="str">
            <v>Организация прядильного производства в Аккурганском районе ООО "Максим Гольд Текс"</v>
          </cell>
          <cell r="B1027" t="str">
            <v>4,3 тыс.тн пряжи</v>
          </cell>
          <cell r="C1027" t="str">
            <v>2014-2015 гг.</v>
          </cell>
          <cell r="D1027" t="str">
            <v>не требуется</v>
          </cell>
          <cell r="E1027" t="str">
            <v>Всего</v>
          </cell>
          <cell r="F1027">
            <v>15</v>
          </cell>
          <cell r="G1027">
            <v>12</v>
          </cell>
          <cell r="H1027">
            <v>0</v>
          </cell>
          <cell r="I1027">
            <v>8</v>
          </cell>
          <cell r="J1027">
            <v>4</v>
          </cell>
          <cell r="O1027" t="str">
            <v>Имеется разработанное ТЭО проекта</v>
          </cell>
          <cell r="P1027" t="str">
            <v>Протокол КМ РУз от 04.08.2013 г. №231</v>
          </cell>
        </row>
        <row r="1028">
          <cell r="E1028" t="str">
            <v>собственные средства</v>
          </cell>
          <cell r="F1028">
            <v>8</v>
          </cell>
          <cell r="G1028">
            <v>7</v>
          </cell>
          <cell r="I1028">
            <v>3</v>
          </cell>
          <cell r="J1028">
            <v>4</v>
          </cell>
        </row>
        <row r="1029">
          <cell r="E1029" t="str">
            <v>кредиты коммерческих банков</v>
          </cell>
          <cell r="F1029">
            <v>7</v>
          </cell>
          <cell r="G1029">
            <v>5</v>
          </cell>
          <cell r="I1029">
            <v>5</v>
          </cell>
        </row>
        <row r="1030">
          <cell r="A1030" t="str">
            <v>Организация текстильного комплекса по выпуску швейно-трикотажных изделий (прядение, вязание, крашение и швейное) ООО "Мангит трикотаж"</v>
          </cell>
          <cell r="B1030" t="str">
            <v>8,5 млн.шт. трикот. изд.</v>
          </cell>
          <cell r="C1030" t="str">
            <v>2015-2017 гг.</v>
          </cell>
          <cell r="D1030" t="str">
            <v>не требуется</v>
          </cell>
          <cell r="E1030" t="str">
            <v>Всего</v>
          </cell>
          <cell r="F1030">
            <v>2.5</v>
          </cell>
          <cell r="G1030">
            <v>2.5</v>
          </cell>
          <cell r="H1030">
            <v>0</v>
          </cell>
          <cell r="I1030">
            <v>1</v>
          </cell>
          <cell r="J1030">
            <v>1.5</v>
          </cell>
          <cell r="O1030" t="str">
            <v>Имеется разработанное ТЭО проекта</v>
          </cell>
          <cell r="P1030" t="str">
            <v>Протокол КМ РУз от 13.09.2013 г. №70</v>
          </cell>
        </row>
        <row r="1031">
          <cell r="E1031" t="str">
            <v>собственные средства</v>
          </cell>
          <cell r="F1031">
            <v>1</v>
          </cell>
          <cell r="G1031">
            <v>1</v>
          </cell>
          <cell r="I1031">
            <v>1</v>
          </cell>
        </row>
        <row r="1032">
          <cell r="E1032" t="str">
            <v>кредиты коммерческих банков</v>
          </cell>
          <cell r="F1032">
            <v>1.5</v>
          </cell>
          <cell r="G1032">
            <v>1.5</v>
          </cell>
          <cell r="J1032">
            <v>1.5</v>
          </cell>
        </row>
        <row r="1033">
          <cell r="A1033" t="str">
            <v>Организация производства джинсовых тканей ООО "Жайхун Дарья текстиль"</v>
          </cell>
          <cell r="B1033" t="str">
            <v>5,0 тыс.тн пряжи, 5,5 млн.кв.м. тканей,1,4 млн.шт.изд.</v>
          </cell>
          <cell r="C1033" t="str">
            <v>2016-2018 гг.</v>
          </cell>
          <cell r="D1033" t="str">
            <v>не требуется</v>
          </cell>
          <cell r="E1033" t="str">
            <v>Всего</v>
          </cell>
          <cell r="F1033">
            <v>12.899999999999999</v>
          </cell>
          <cell r="G1033">
            <v>12.899999999999999</v>
          </cell>
          <cell r="H1033">
            <v>0</v>
          </cell>
          <cell r="I1033">
            <v>2</v>
          </cell>
          <cell r="J1033">
            <v>6.9</v>
          </cell>
          <cell r="K1033">
            <v>4</v>
          </cell>
          <cell r="O1033" t="str">
            <v>Имеется разработанное ТЭО проекта</v>
          </cell>
          <cell r="P1033" t="str">
            <v>Протокол КМ РУз от 13.09.2013 г. №70</v>
          </cell>
        </row>
        <row r="1034">
          <cell r="E1034" t="str">
            <v>собственные средства</v>
          </cell>
          <cell r="F1034">
            <v>3.7</v>
          </cell>
          <cell r="G1034">
            <v>3.7</v>
          </cell>
          <cell r="I1034">
            <v>2</v>
          </cell>
          <cell r="J1034">
            <v>1.7</v>
          </cell>
        </row>
        <row r="1035">
          <cell r="E1035" t="str">
            <v>кредиты коммерческих банков</v>
          </cell>
          <cell r="F1035">
            <v>9.1999999999999993</v>
          </cell>
          <cell r="G1035">
            <v>9.1999999999999993</v>
          </cell>
          <cell r="J1035">
            <v>5.2</v>
          </cell>
          <cell r="K1035">
            <v>4</v>
          </cell>
        </row>
        <row r="1036">
          <cell r="A1036" t="str">
            <v>Организация текстильного комплекса по выпуску готовых изделий (прядение, ткачество и швейное производство) на базе Турткульского хлопзавода</v>
          </cell>
          <cell r="B1036" t="str">
            <v>3,2 тыс.тн пряжи, 3,2 млн.кв.м. тканей,3,2 млн.шт.изд.</v>
          </cell>
          <cell r="C1036" t="str">
            <v>2016-2018 гг.</v>
          </cell>
          <cell r="D1036" t="str">
            <v>не требуется</v>
          </cell>
          <cell r="E1036" t="str">
            <v>Всего</v>
          </cell>
          <cell r="F1036">
            <v>10</v>
          </cell>
          <cell r="G1036">
            <v>10</v>
          </cell>
          <cell r="H1036">
            <v>0</v>
          </cell>
          <cell r="I1036">
            <v>6.2</v>
          </cell>
          <cell r="J1036">
            <v>2</v>
          </cell>
          <cell r="K1036">
            <v>1.8</v>
          </cell>
          <cell r="O1036" t="str">
            <v>ТЭО проекта на стадии разработки</v>
          </cell>
          <cell r="P1036" t="str">
            <v>Протокол КМ РУз от 13.09.2013 г. №70</v>
          </cell>
        </row>
        <row r="1037">
          <cell r="E1037" t="str">
            <v>собственные средства</v>
          </cell>
          <cell r="F1037">
            <v>3.2</v>
          </cell>
          <cell r="G1037">
            <v>3.2</v>
          </cell>
          <cell r="I1037">
            <v>1.2</v>
          </cell>
          <cell r="J1037">
            <v>1</v>
          </cell>
          <cell r="K1037">
            <v>1</v>
          </cell>
        </row>
        <row r="1038">
          <cell r="E1038" t="str">
            <v>кредиты коммерческих банков</v>
          </cell>
          <cell r="F1038">
            <v>6.8</v>
          </cell>
          <cell r="G1038">
            <v>6.8</v>
          </cell>
          <cell r="I1038">
            <v>5</v>
          </cell>
          <cell r="J1038">
            <v>1</v>
          </cell>
          <cell r="K1038">
            <v>0.8</v>
          </cell>
        </row>
        <row r="1039">
          <cell r="A1039" t="str">
            <v>Организация производства х/б тканей ООО“Элит Стар текстиль”</v>
          </cell>
          <cell r="B1039" t="str">
            <v>22,5 млн.кв.м. тканей</v>
          </cell>
          <cell r="C1039" t="str">
            <v>2017-2018 гг.</v>
          </cell>
          <cell r="D1039" t="str">
            <v>не требуется</v>
          </cell>
          <cell r="E1039" t="str">
            <v>Всего</v>
          </cell>
          <cell r="F1039">
            <v>7</v>
          </cell>
          <cell r="G1039">
            <v>7</v>
          </cell>
          <cell r="H1039">
            <v>0</v>
          </cell>
          <cell r="I1039">
            <v>0</v>
          </cell>
          <cell r="J1039">
            <v>4</v>
          </cell>
          <cell r="K1039">
            <v>3</v>
          </cell>
          <cell r="O1039" t="str">
            <v>Имеется разработанное ТЭО проекта</v>
          </cell>
          <cell r="P1039" t="str">
            <v>Протокол КМ РУз от 04.08.2013 г. №231</v>
          </cell>
        </row>
        <row r="1040">
          <cell r="E1040" t="str">
            <v>кредиты коммерческих банков</v>
          </cell>
          <cell r="F1040">
            <v>7</v>
          </cell>
          <cell r="G1040">
            <v>7</v>
          </cell>
          <cell r="J1040">
            <v>4</v>
          </cell>
          <cell r="K1040">
            <v>3</v>
          </cell>
        </row>
        <row r="1041">
          <cell r="A1041" t="str">
            <v>Организация производства х/б тканей ООО “Амударе текстиль”</v>
          </cell>
          <cell r="B1041" t="str">
            <v>5,2 млн.кв.м. тканей</v>
          </cell>
          <cell r="C1041" t="str">
            <v>2016-2017 гг.</v>
          </cell>
          <cell r="D1041" t="str">
            <v>не требуется</v>
          </cell>
          <cell r="E1041" t="str">
            <v>Всего</v>
          </cell>
          <cell r="F1041">
            <v>6.5</v>
          </cell>
          <cell r="G1041">
            <v>6.5</v>
          </cell>
          <cell r="H1041">
            <v>0</v>
          </cell>
          <cell r="I1041">
            <v>5.5</v>
          </cell>
          <cell r="J1041">
            <v>1</v>
          </cell>
          <cell r="O1041" t="str">
            <v>Имеется разработанное ТЭО проекта</v>
          </cell>
          <cell r="P1041" t="str">
            <v>Протокол КМ РУз от 04.08.2013 г. №231</v>
          </cell>
        </row>
        <row r="1042">
          <cell r="E1042" t="str">
            <v>собственные средства</v>
          </cell>
          <cell r="F1042">
            <v>2.5</v>
          </cell>
          <cell r="G1042">
            <v>2.5</v>
          </cell>
          <cell r="I1042">
            <v>2.5</v>
          </cell>
        </row>
        <row r="1043">
          <cell r="E1043" t="str">
            <v>кредиты коммерческих банков</v>
          </cell>
          <cell r="F1043">
            <v>4</v>
          </cell>
          <cell r="G1043">
            <v>4</v>
          </cell>
          <cell r="I1043">
            <v>3</v>
          </cell>
          <cell r="J1043">
            <v>1</v>
          </cell>
        </row>
        <row r="1044">
          <cell r="A1044" t="str">
            <v>Организация текстильного комплекса по выпуску х/б пряжи, джинсовых тканей и готовые швейные изделия ООО "Global national textile"</v>
          </cell>
          <cell r="B1044" t="str">
            <v>2,0 тыс.тн.х/б пряжи</v>
          </cell>
          <cell r="C1044" t="str">
            <v>2016-2017 гг.</v>
          </cell>
          <cell r="D1044" t="str">
            <v>не требуется</v>
          </cell>
          <cell r="E1044" t="str">
            <v>Всего</v>
          </cell>
          <cell r="F1044">
            <v>7</v>
          </cell>
          <cell r="G1044">
            <v>7</v>
          </cell>
          <cell r="H1044">
            <v>0</v>
          </cell>
          <cell r="I1044">
            <v>4</v>
          </cell>
          <cell r="J1044">
            <v>3</v>
          </cell>
          <cell r="O1044" t="str">
            <v>ТЭО проекта на стадии разработки</v>
          </cell>
          <cell r="P1044" t="str">
            <v>Протокол КМ РУз от 04.08.2013 г. №231</v>
          </cell>
        </row>
        <row r="1045">
          <cell r="E1045" t="str">
            <v>собственные средства</v>
          </cell>
          <cell r="F1045">
            <v>2</v>
          </cell>
          <cell r="G1045">
            <v>2</v>
          </cell>
          <cell r="I1045">
            <v>1</v>
          </cell>
          <cell r="J1045">
            <v>1</v>
          </cell>
        </row>
        <row r="1046">
          <cell r="E1046" t="str">
            <v>кредиты коммерческих банков</v>
          </cell>
          <cell r="F1046">
            <v>5</v>
          </cell>
          <cell r="G1046">
            <v>5</v>
          </cell>
          <cell r="I1046">
            <v>3</v>
          </cell>
          <cell r="J1046">
            <v>2</v>
          </cell>
        </row>
        <row r="1047">
          <cell r="A1047" t="str">
            <v>Организация прядильного производства на базе бывшего ООО "Турткул Асака текстиль"</v>
          </cell>
          <cell r="B1047" t="str">
            <v>4,0 тыс.тн.х/б пряжи</v>
          </cell>
          <cell r="C1047" t="str">
            <v>2016-2017 гг.</v>
          </cell>
          <cell r="D1047" t="str">
            <v>не требуется</v>
          </cell>
          <cell r="E1047" t="str">
            <v>Всего</v>
          </cell>
          <cell r="F1047">
            <v>7</v>
          </cell>
          <cell r="G1047">
            <v>7</v>
          </cell>
          <cell r="H1047">
            <v>0</v>
          </cell>
          <cell r="I1047">
            <v>5.5</v>
          </cell>
          <cell r="J1047">
            <v>1.5</v>
          </cell>
          <cell r="O1047" t="str">
            <v>Имеется разработанное ТЭО проекта</v>
          </cell>
          <cell r="P1047" t="str">
            <v>Протокол КМ РУз от 04.08.2013 г. №231</v>
          </cell>
        </row>
        <row r="1048">
          <cell r="E1048" t="str">
            <v>собственные средства</v>
          </cell>
          <cell r="F1048">
            <v>7</v>
          </cell>
          <cell r="G1048">
            <v>7</v>
          </cell>
          <cell r="I1048">
            <v>5.5</v>
          </cell>
          <cell r="J1048">
            <v>1.5</v>
          </cell>
        </row>
        <row r="1049">
          <cell r="A1049" t="str">
            <v>Организация текстильного комплекса по выпуску готовых изделий (прядение, ткачество и швейное производство) на базе Элликкалинского хлопзавода</v>
          </cell>
          <cell r="B1049" t="str">
            <v>3,2 тыс.тн пряжи, 3,2 млн.кв.м. тканей,3,0 млн.шт.изд.</v>
          </cell>
          <cell r="C1049" t="str">
            <v>2016-2018 гг.</v>
          </cell>
          <cell r="D1049" t="str">
            <v>не требуется</v>
          </cell>
          <cell r="E1049" t="str">
            <v>Всего</v>
          </cell>
          <cell r="F1049">
            <v>10</v>
          </cell>
          <cell r="G1049">
            <v>10</v>
          </cell>
          <cell r="H1049">
            <v>0</v>
          </cell>
          <cell r="I1049">
            <v>6</v>
          </cell>
          <cell r="J1049">
            <v>2.5999999999999996</v>
          </cell>
          <cell r="K1049">
            <v>1.4</v>
          </cell>
          <cell r="O1049" t="str">
            <v>ТЭО проекта на стадии разработки</v>
          </cell>
          <cell r="P1049" t="str">
            <v>Протокол КМ РУз от 13.09.2013 г. №70</v>
          </cell>
        </row>
        <row r="1050">
          <cell r="E1050" t="str">
            <v>собственные средства</v>
          </cell>
          <cell r="F1050">
            <v>3.2</v>
          </cell>
          <cell r="G1050">
            <v>3.2</v>
          </cell>
          <cell r="I1050">
            <v>2</v>
          </cell>
          <cell r="J1050">
            <v>1.2</v>
          </cell>
        </row>
        <row r="1051">
          <cell r="E1051" t="str">
            <v>кредиты коммерческих банков</v>
          </cell>
          <cell r="F1051">
            <v>6.8</v>
          </cell>
          <cell r="G1051">
            <v>6.8</v>
          </cell>
          <cell r="I1051">
            <v>4</v>
          </cell>
          <cell r="J1051">
            <v>1.4</v>
          </cell>
          <cell r="K1051">
            <v>1.4</v>
          </cell>
        </row>
        <row r="1052">
          <cell r="A1052" t="str">
            <v>Организация текстильного комплекса по выпуску готовых изделий (прядение, ткачество и швейное производство) на базе Кунгратского хлопзавода</v>
          </cell>
          <cell r="B1052" t="str">
            <v>4,2 тыс.тн пряжи, 1,6 млн.кв.м. тканей, 1,8 млн.шт.изд.</v>
          </cell>
          <cell r="C1052" t="str">
            <v>2016-2018 гг.</v>
          </cell>
          <cell r="D1052" t="str">
            <v>не требуется</v>
          </cell>
          <cell r="E1052" t="str">
            <v>Всего</v>
          </cell>
          <cell r="F1052">
            <v>10</v>
          </cell>
          <cell r="G1052">
            <v>10</v>
          </cell>
          <cell r="H1052">
            <v>0</v>
          </cell>
          <cell r="I1052">
            <v>5.2</v>
          </cell>
          <cell r="J1052">
            <v>3.4</v>
          </cell>
          <cell r="K1052">
            <v>1.4</v>
          </cell>
          <cell r="O1052" t="str">
            <v>ТЭО проекта на стадии разработки</v>
          </cell>
          <cell r="P1052" t="str">
            <v>Протокол КМ РУз от 04.08.2013 г. №231</v>
          </cell>
        </row>
        <row r="1053">
          <cell r="E1053" t="str">
            <v>собственные средства</v>
          </cell>
          <cell r="F1053">
            <v>3.2</v>
          </cell>
          <cell r="G1053">
            <v>3.2</v>
          </cell>
          <cell r="I1053">
            <v>1.2</v>
          </cell>
          <cell r="J1053">
            <v>2</v>
          </cell>
        </row>
        <row r="1054">
          <cell r="E1054" t="str">
            <v>кредиты коммерческих банков</v>
          </cell>
          <cell r="F1054">
            <v>6.8</v>
          </cell>
          <cell r="G1054">
            <v>6.8</v>
          </cell>
          <cell r="I1054">
            <v>4</v>
          </cell>
          <cell r="J1054">
            <v>1.4</v>
          </cell>
          <cell r="K1054">
            <v>1.4</v>
          </cell>
        </row>
        <row r="1055">
          <cell r="A1055" t="str">
            <v>Организация текстильного комплекса по выпуску (х/б пряжи,трик.полотна, швейные изделия на базе выкупного П/К корпуса АО "Бухоротекс" ООО "Show Initiative"</v>
          </cell>
          <cell r="B1055" t="str">
            <v>5,0 тыс.тн пряжи, 5,5 млн.кв.м. тканей, 1,4 млн.шт.изд.</v>
          </cell>
          <cell r="C1055" t="str">
            <v>2016-2018 гг.</v>
          </cell>
          <cell r="D1055" t="str">
            <v>не требуется</v>
          </cell>
          <cell r="E1055" t="str">
            <v>Всего</v>
          </cell>
          <cell r="F1055">
            <v>24.5</v>
          </cell>
          <cell r="G1055">
            <v>24.5</v>
          </cell>
          <cell r="H1055">
            <v>0</v>
          </cell>
          <cell r="I1055">
            <v>5</v>
          </cell>
          <cell r="J1055">
            <v>8.6999999999999993</v>
          </cell>
          <cell r="K1055">
            <v>10.8</v>
          </cell>
          <cell r="O1055" t="str">
            <v>Имеется разработанное ТЭО проекта</v>
          </cell>
          <cell r="P1055" t="str">
            <v>ПП РУз от 15.12.2010 г. №ПП-1442</v>
          </cell>
        </row>
        <row r="1056">
          <cell r="E1056" t="str">
            <v>собственные средства</v>
          </cell>
          <cell r="F1056">
            <v>6.8</v>
          </cell>
          <cell r="G1056">
            <v>6.8</v>
          </cell>
          <cell r="I1056">
            <v>2</v>
          </cell>
          <cell r="J1056">
            <v>2</v>
          </cell>
          <cell r="K1056">
            <v>2.8</v>
          </cell>
        </row>
        <row r="1057">
          <cell r="E1057" t="str">
            <v>кредиты коммерческих банков</v>
          </cell>
          <cell r="F1057">
            <v>17.7</v>
          </cell>
          <cell r="G1057">
            <v>17.7</v>
          </cell>
          <cell r="I1057">
            <v>3</v>
          </cell>
          <cell r="J1057">
            <v>6.7</v>
          </cell>
          <cell r="K1057">
            <v>8</v>
          </cell>
        </row>
        <row r="1058">
          <cell r="A1058" t="str">
            <v>Организация прядильного производства на базе СП "Мидатекс"</v>
          </cell>
          <cell r="B1058" t="str">
            <v>2,5 тыс.тн пряжи</v>
          </cell>
          <cell r="C1058" t="str">
            <v>2016-2017 гг.</v>
          </cell>
          <cell r="D1058" t="str">
            <v>не требуется</v>
          </cell>
          <cell r="E1058" t="str">
            <v>Всего</v>
          </cell>
          <cell r="F1058">
            <v>5</v>
          </cell>
          <cell r="G1058">
            <v>5</v>
          </cell>
          <cell r="H1058">
            <v>0</v>
          </cell>
          <cell r="I1058">
            <v>3</v>
          </cell>
          <cell r="J1058">
            <v>2</v>
          </cell>
          <cell r="O1058" t="str">
            <v>ТЭО проекта на стадии разработки</v>
          </cell>
          <cell r="P1058" t="str">
            <v>Протокол КМ РУз от 04.08.2013 г. №231</v>
          </cell>
        </row>
        <row r="1059">
          <cell r="E1059" t="str">
            <v>собственные средства</v>
          </cell>
          <cell r="F1059">
            <v>1</v>
          </cell>
          <cell r="G1059">
            <v>1</v>
          </cell>
          <cell r="I1059">
            <v>1</v>
          </cell>
        </row>
        <row r="1060">
          <cell r="E1060" t="str">
            <v>кредиты коммерческих банков</v>
          </cell>
          <cell r="F1060">
            <v>4</v>
          </cell>
          <cell r="G1060">
            <v>4</v>
          </cell>
          <cell r="I1060">
            <v>2</v>
          </cell>
          <cell r="J1060">
            <v>2</v>
          </cell>
        </row>
        <row r="1061">
          <cell r="A1061" t="str">
            <v>Организация прядильного производства на базе ООО "Элегант Текс"</v>
          </cell>
          <cell r="B1061" t="str">
            <v>7,0 тыс.тн пряжи</v>
          </cell>
          <cell r="C1061" t="str">
            <v>2016-2018 гг.</v>
          </cell>
          <cell r="D1061" t="str">
            <v>не требуется</v>
          </cell>
          <cell r="E1061" t="str">
            <v>Всего</v>
          </cell>
          <cell r="F1061">
            <v>24.5</v>
          </cell>
          <cell r="G1061">
            <v>24.5</v>
          </cell>
          <cell r="H1061">
            <v>0</v>
          </cell>
          <cell r="I1061">
            <v>10</v>
          </cell>
          <cell r="J1061">
            <v>10.5</v>
          </cell>
          <cell r="K1061">
            <v>4</v>
          </cell>
          <cell r="O1061" t="str">
            <v>ТЭО проекта на стадии разработки</v>
          </cell>
          <cell r="P1061" t="str">
            <v>Протокол КМ РУз от 04.08.2013 г. №231</v>
          </cell>
        </row>
        <row r="1062">
          <cell r="E1062" t="str">
            <v>собственные средства</v>
          </cell>
          <cell r="F1062">
            <v>4.5</v>
          </cell>
          <cell r="G1062">
            <v>4.5</v>
          </cell>
          <cell r="I1062">
            <v>2</v>
          </cell>
          <cell r="J1062">
            <v>2.5</v>
          </cell>
        </row>
        <row r="1063">
          <cell r="E1063" t="str">
            <v>кредиты коммерческих банков</v>
          </cell>
          <cell r="F1063">
            <v>20</v>
          </cell>
          <cell r="G1063">
            <v>20</v>
          </cell>
          <cell r="I1063">
            <v>8</v>
          </cell>
          <cell r="J1063">
            <v>8</v>
          </cell>
          <cell r="K1063">
            <v>4</v>
          </cell>
        </row>
        <row r="1064">
          <cell r="A1064" t="str">
            <v>Организация текстильного комплекса на базе ООО "Гузартекс" (1-этап)</v>
          </cell>
          <cell r="B1064" t="str">
            <v>4,0 тыс.тн пряжи</v>
          </cell>
          <cell r="C1064" t="str">
            <v>2017-2018 гг.</v>
          </cell>
          <cell r="D1064" t="str">
            <v>не требуется</v>
          </cell>
          <cell r="E1064" t="str">
            <v>Всего</v>
          </cell>
          <cell r="F1064">
            <v>10</v>
          </cell>
          <cell r="G1064">
            <v>10</v>
          </cell>
          <cell r="H1064">
            <v>0</v>
          </cell>
          <cell r="I1064">
            <v>0</v>
          </cell>
          <cell r="J1064">
            <v>7</v>
          </cell>
          <cell r="K1064">
            <v>3</v>
          </cell>
          <cell r="O1064" t="str">
            <v>ТЭО проекта на стадии разработки</v>
          </cell>
          <cell r="P1064" t="str">
            <v>Протокол КМ РУз от 04.08.2013 г. №231</v>
          </cell>
        </row>
        <row r="1065">
          <cell r="E1065" t="str">
            <v>собственные средства</v>
          </cell>
          <cell r="F1065">
            <v>1</v>
          </cell>
          <cell r="G1065">
            <v>1</v>
          </cell>
          <cell r="J1065">
            <v>1</v>
          </cell>
        </row>
        <row r="1066">
          <cell r="E1066" t="str">
            <v>кредиты коммерческих банков</v>
          </cell>
          <cell r="F1066">
            <v>9</v>
          </cell>
          <cell r="G1066">
            <v>9</v>
          </cell>
          <cell r="J1066">
            <v>6</v>
          </cell>
          <cell r="K1066">
            <v>3</v>
          </cell>
        </row>
        <row r="1067">
          <cell r="A1067" t="str">
            <v>Организация текстильного комплекса на базе Бешкентского хлопзавода (1-этап)</v>
          </cell>
          <cell r="B1067" t="str">
            <v>2,0 тыс.тн пряжи</v>
          </cell>
          <cell r="C1067" t="str">
            <v>2017-2018 гг.</v>
          </cell>
          <cell r="D1067" t="str">
            <v>не требуется</v>
          </cell>
          <cell r="E1067" t="str">
            <v>Всего</v>
          </cell>
          <cell r="F1067">
            <v>10</v>
          </cell>
          <cell r="G1067">
            <v>10</v>
          </cell>
          <cell r="H1067">
            <v>0</v>
          </cell>
          <cell r="I1067">
            <v>0</v>
          </cell>
          <cell r="J1067">
            <v>7</v>
          </cell>
          <cell r="K1067">
            <v>3</v>
          </cell>
          <cell r="O1067" t="str">
            <v>ТЭО проекта на стадии разработки</v>
          </cell>
          <cell r="P1067" t="str">
            <v>Протокол КМ РУз от 04.08.2013 г. №231</v>
          </cell>
        </row>
        <row r="1068">
          <cell r="E1068" t="str">
            <v>собственные средства</v>
          </cell>
          <cell r="F1068">
            <v>1</v>
          </cell>
          <cell r="G1068">
            <v>1</v>
          </cell>
          <cell r="J1068">
            <v>1</v>
          </cell>
        </row>
        <row r="1069">
          <cell r="E1069" t="str">
            <v>кредиты коммерческих банков</v>
          </cell>
          <cell r="F1069">
            <v>9</v>
          </cell>
          <cell r="G1069">
            <v>9</v>
          </cell>
          <cell r="J1069">
            <v>6</v>
          </cell>
          <cell r="K1069">
            <v>3</v>
          </cell>
        </row>
        <row r="1070">
          <cell r="A1070" t="str">
            <v>Организация прядильного производства по выпуску роторной пряжи на ООО "Камаши Савдо"</v>
          </cell>
          <cell r="B1070" t="str">
            <v>2,0 тыс.тн пряжи</v>
          </cell>
          <cell r="C1070" t="str">
            <v>2016-2017 гг.</v>
          </cell>
          <cell r="D1070" t="str">
            <v>не требуется</v>
          </cell>
          <cell r="E1070" t="str">
            <v>Всего</v>
          </cell>
          <cell r="F1070">
            <v>3</v>
          </cell>
          <cell r="G1070">
            <v>3</v>
          </cell>
          <cell r="H1070">
            <v>0</v>
          </cell>
          <cell r="I1070">
            <v>0.9</v>
          </cell>
          <cell r="J1070">
            <v>2.1</v>
          </cell>
          <cell r="O1070" t="str">
            <v>ТЭО проекта на стадии разработки</v>
          </cell>
          <cell r="P1070" t="str">
            <v>ПП РУз от 02.08.2013 г. №ПП-2017</v>
          </cell>
        </row>
        <row r="1071">
          <cell r="E1071" t="str">
            <v>собственные средства</v>
          </cell>
          <cell r="F1071">
            <v>0.9</v>
          </cell>
          <cell r="G1071">
            <v>0.9</v>
          </cell>
          <cell r="I1071">
            <v>0.9</v>
          </cell>
        </row>
        <row r="1072">
          <cell r="E1072" t="str">
            <v>кредиты коммерческих банков</v>
          </cell>
          <cell r="F1072">
            <v>2.1</v>
          </cell>
          <cell r="G1072">
            <v>2.1</v>
          </cell>
          <cell r="J1072">
            <v>2.1</v>
          </cell>
        </row>
        <row r="1073">
          <cell r="A1073" t="str">
            <v>Организация прядильного производства на базе ООО  "Кумкурган механика заводи"</v>
          </cell>
          <cell r="B1073" t="str">
            <v>2,0 тыс.тн пряжи</v>
          </cell>
          <cell r="C1073" t="str">
            <v>2017-2018 гг.</v>
          </cell>
          <cell r="D1073" t="str">
            <v>не требуется</v>
          </cell>
          <cell r="E1073" t="str">
            <v>Всего</v>
          </cell>
          <cell r="F1073">
            <v>4</v>
          </cell>
          <cell r="G1073">
            <v>4</v>
          </cell>
          <cell r="H1073">
            <v>0</v>
          </cell>
          <cell r="I1073">
            <v>0</v>
          </cell>
          <cell r="J1073">
            <v>2</v>
          </cell>
          <cell r="K1073">
            <v>2</v>
          </cell>
          <cell r="O1073" t="str">
            <v>ТЭО проекта на стадии разработки</v>
          </cell>
          <cell r="P1073" t="str">
            <v>ПП РУз от 30.04.2013 г. №ПП-1961</v>
          </cell>
        </row>
        <row r="1074">
          <cell r="E1074" t="str">
            <v>собственные средства</v>
          </cell>
          <cell r="F1074">
            <v>1</v>
          </cell>
          <cell r="G1074">
            <v>1</v>
          </cell>
          <cell r="J1074">
            <v>1</v>
          </cell>
        </row>
        <row r="1075">
          <cell r="E1075" t="str">
            <v>кредиты коммерческих банков</v>
          </cell>
          <cell r="F1075">
            <v>3</v>
          </cell>
          <cell r="G1075">
            <v>3</v>
          </cell>
          <cell r="J1075">
            <v>1</v>
          </cell>
          <cell r="K1075">
            <v>2</v>
          </cell>
        </row>
        <row r="1076">
          <cell r="A1076" t="str">
            <v>Организация текстильного комплекса на базе Деновского хлопзавода (х/б пряжа,швейно-трик изделия)</v>
          </cell>
          <cell r="B1076" t="str">
            <v>5,0 тыс.тн пряжи</v>
          </cell>
          <cell r="C1076" t="str">
            <v>2017-2019 гг.</v>
          </cell>
          <cell r="D1076" t="str">
            <v>не требуется</v>
          </cell>
          <cell r="E1076" t="str">
            <v>Всего</v>
          </cell>
          <cell r="F1076">
            <v>22.1</v>
          </cell>
          <cell r="G1076">
            <v>22.1</v>
          </cell>
          <cell r="H1076">
            <v>0</v>
          </cell>
          <cell r="I1076">
            <v>0</v>
          </cell>
          <cell r="J1076">
            <v>6.6</v>
          </cell>
          <cell r="K1076">
            <v>5</v>
          </cell>
          <cell r="L1076">
            <v>10.5</v>
          </cell>
          <cell r="O1076" t="str">
            <v>ТЭО проекта на стадии разработки</v>
          </cell>
          <cell r="P1076" t="str">
            <v>ПП РУз от 30.04.2013 г. №ПП-1961</v>
          </cell>
        </row>
        <row r="1077">
          <cell r="E1077" t="str">
            <v>собственные средства</v>
          </cell>
          <cell r="F1077">
            <v>6.6</v>
          </cell>
          <cell r="G1077">
            <v>6.6</v>
          </cell>
          <cell r="J1077">
            <v>3.6</v>
          </cell>
          <cell r="K1077">
            <v>2</v>
          </cell>
          <cell r="L1077">
            <v>1</v>
          </cell>
        </row>
        <row r="1078">
          <cell r="E1078" t="str">
            <v>кредиты коммерческих банков</v>
          </cell>
          <cell r="F1078">
            <v>15.5</v>
          </cell>
          <cell r="G1078">
            <v>15.5</v>
          </cell>
          <cell r="J1078">
            <v>3</v>
          </cell>
          <cell r="K1078">
            <v>3</v>
          </cell>
          <cell r="L1078">
            <v>9.5</v>
          </cell>
        </row>
        <row r="1079">
          <cell r="A1079" t="str">
            <v>Организация прядильного производства на базе бывшего Хлопкозавода "Турон"</v>
          </cell>
          <cell r="B1079" t="str">
            <v>4,0 тыс.тн пряжи</v>
          </cell>
          <cell r="C1079" t="str">
            <v>2016-2018 гг.</v>
          </cell>
          <cell r="D1079" t="str">
            <v>не требуется</v>
          </cell>
          <cell r="E1079" t="str">
            <v>Всего</v>
          </cell>
          <cell r="F1079">
            <v>9</v>
          </cell>
          <cell r="G1079">
            <v>9</v>
          </cell>
          <cell r="H1079">
            <v>0</v>
          </cell>
          <cell r="I1079">
            <v>0.5</v>
          </cell>
          <cell r="J1079">
            <v>6.2</v>
          </cell>
          <cell r="K1079">
            <v>2.2999999999999998</v>
          </cell>
          <cell r="O1079" t="str">
            <v>ТЭО проекта на стадии разработки</v>
          </cell>
          <cell r="P1079" t="str">
            <v>Протокол КМ РУз от 04.08.2013 г. №231</v>
          </cell>
        </row>
        <row r="1080">
          <cell r="E1080" t="str">
            <v>собственные средства</v>
          </cell>
          <cell r="F1080">
            <v>2.7</v>
          </cell>
          <cell r="G1080">
            <v>2.7</v>
          </cell>
          <cell r="I1080">
            <v>0.5</v>
          </cell>
          <cell r="J1080">
            <v>2.2000000000000002</v>
          </cell>
        </row>
        <row r="1081">
          <cell r="E1081" t="str">
            <v>кредиты коммерческих банков</v>
          </cell>
          <cell r="F1081">
            <v>6.3</v>
          </cell>
          <cell r="G1081">
            <v>6.3</v>
          </cell>
          <cell r="J1081">
            <v>4</v>
          </cell>
          <cell r="K1081">
            <v>2.2999999999999998</v>
          </cell>
        </row>
        <row r="1082">
          <cell r="A1082" t="str">
            <v>Модернизация и расширение действующего производства на "ДЭУ Текстиль Бухара", Бухарская область</v>
          </cell>
          <cell r="B1082" t="str">
            <v>0,5 тыс.тн. х/б пряжи</v>
          </cell>
          <cell r="C1082" t="str">
            <v>2014-2015 гг.</v>
          </cell>
          <cell r="D1082" t="str">
            <v>Компания  "DAEWOO International" (Корея)</v>
          </cell>
          <cell r="E1082" t="str">
            <v>Всего</v>
          </cell>
          <cell r="F1082">
            <v>1</v>
          </cell>
          <cell r="G1082">
            <v>1</v>
          </cell>
          <cell r="H1082">
            <v>1</v>
          </cell>
          <cell r="I1082">
            <v>0</v>
          </cell>
          <cell r="O1082" t="str">
            <v>ТЭО проекта на стадии разработки</v>
          </cell>
          <cell r="P1082" t="str">
            <v>Постановление Президента Республики Узбекистан от 25.06.2014 г. №ПП-2192,от 17.11.2014 г. №ПП-2264</v>
          </cell>
        </row>
        <row r="1083">
          <cell r="E1083" t="str">
            <v>прямые иностранные инвестиции и кредиты</v>
          </cell>
          <cell r="F1083">
            <v>1</v>
          </cell>
          <cell r="G1083">
            <v>1</v>
          </cell>
          <cell r="H1083">
            <v>1</v>
          </cell>
        </row>
        <row r="1084">
          <cell r="A1084" t="str">
            <v>модернизация и реконструкция</v>
          </cell>
          <cell r="F1084">
            <v>396.06000000000012</v>
          </cell>
          <cell r="G1084">
            <v>321.96000000000009</v>
          </cell>
          <cell r="H1084">
            <v>55.559999999999995</v>
          </cell>
          <cell r="I1084">
            <v>19.54</v>
          </cell>
          <cell r="J1084">
            <v>67.959999999999994</v>
          </cell>
          <cell r="K1084">
            <v>90.3</v>
          </cell>
          <cell r="L1084">
            <v>53</v>
          </cell>
          <cell r="M1084">
            <v>35.6</v>
          </cell>
        </row>
        <row r="1085">
          <cell r="A1085" t="str">
            <v xml:space="preserve">Организация производства пряжи и тканей на базе ОАО "Бобур" в Андижанской области </v>
          </cell>
          <cell r="B1085" t="str">
            <v>10,0 тыс.тн х/б пряжи,36,0 млн. п. м. тканей</v>
          </cell>
          <cell r="C1085" t="str">
            <v>2014-2016 гг.</v>
          </cell>
          <cell r="D1085" t="str">
            <v>Компания"Nanyang M&amp;F Home Textile Co., Ltd." (КНР)</v>
          </cell>
          <cell r="E1085" t="str">
            <v>Всего</v>
          </cell>
          <cell r="F1085">
            <v>32</v>
          </cell>
          <cell r="G1085">
            <v>12</v>
          </cell>
          <cell r="H1085">
            <v>12</v>
          </cell>
          <cell r="I1085">
            <v>0</v>
          </cell>
          <cell r="O1085" t="str">
            <v>ТЭО проекта на стадии разработки</v>
          </cell>
          <cell r="P1085" t="str">
            <v>Постановление Президента Республики Узбекистан от 15.12.2010 г. №ПП-1442,от 17.11.2014 г. №ПП-2264</v>
          </cell>
        </row>
        <row r="1086">
          <cell r="E1086" t="str">
            <v>прямые иностранные инвестиции и кредиты</v>
          </cell>
          <cell r="F1086">
            <v>32</v>
          </cell>
          <cell r="G1086">
            <v>12</v>
          </cell>
          <cell r="H1086">
            <v>12</v>
          </cell>
          <cell r="I1086">
            <v>0</v>
          </cell>
        </row>
        <row r="1087">
          <cell r="A1087" t="str">
            <v>Организация текстильного комплекса на базе АО "Бухоротекс", Бухарская область</v>
          </cell>
          <cell r="B1087" t="str">
            <v>18,0 тыс.тн пряжи</v>
          </cell>
          <cell r="C1087" t="str">
            <v>2011-2016 гг.</v>
          </cell>
          <cell r="D1087" t="str">
            <v>Indorama Industries (Сингапур)</v>
          </cell>
          <cell r="E1087" t="str">
            <v>Всего</v>
          </cell>
          <cell r="F1087">
            <v>32</v>
          </cell>
          <cell r="G1087">
            <v>12</v>
          </cell>
          <cell r="H1087">
            <v>12</v>
          </cell>
          <cell r="O1087" t="str">
            <v>ТЭО проекта на стадии разработки</v>
          </cell>
          <cell r="P1087" t="str">
            <v>Постановление Президента Республики Узбекистан от 15.12.2010 г. №ПП-1442</v>
          </cell>
        </row>
        <row r="1088">
          <cell r="E1088" t="str">
            <v>кредиты коммерческих банков</v>
          </cell>
          <cell r="F1088">
            <v>12</v>
          </cell>
        </row>
        <row r="1089">
          <cell r="E1089" t="str">
            <v>прямые иностранные инвестиции и кредиты</v>
          </cell>
          <cell r="F1089">
            <v>20</v>
          </cell>
          <cell r="G1089">
            <v>12</v>
          </cell>
          <cell r="H1089">
            <v>12</v>
          </cell>
        </row>
        <row r="1090">
          <cell r="A1090" t="str">
            <v>Организация шелкового комплекса на базе ООО "Водий ипаги", г.Наманган (ИП "Веригров Ипаги")</v>
          </cell>
          <cell r="B1090" t="str">
            <v>2,0 млн. кв.м. шелковых тканей</v>
          </cell>
          <cell r="C1090" t="str">
            <v>2012-2016 гг.</v>
          </cell>
          <cell r="D1090" t="str">
            <v>Компания"Verigrow" (Сингапур)</v>
          </cell>
          <cell r="E1090" t="str">
            <v>Всего</v>
          </cell>
          <cell r="F1090">
            <v>10</v>
          </cell>
          <cell r="G1090">
            <v>4</v>
          </cell>
          <cell r="H1090">
            <v>3.76</v>
          </cell>
          <cell r="I1090">
            <v>0.24</v>
          </cell>
          <cell r="O1090" t="str">
            <v>Имеется разработанное ТЭО проекта</v>
          </cell>
          <cell r="P1090" t="str">
            <v>Постановление Президента Республики Узбекистан от 02.05.2012г. №ПП-1748,от 17.11.2014 г. №ПП-2264</v>
          </cell>
        </row>
        <row r="1091">
          <cell r="E1091" t="str">
            <v>прямые иностранные инвестиции и кредиты</v>
          </cell>
          <cell r="F1091">
            <v>10</v>
          </cell>
          <cell r="G1091">
            <v>4</v>
          </cell>
          <cell r="H1091">
            <v>3.76</v>
          </cell>
          <cell r="I1091">
            <v>0.24</v>
          </cell>
        </row>
        <row r="1092">
          <cell r="A1092" t="str">
            <v>Расширение прядильного производства  ИП "Индорама Коканд текстиль", Ферганская область (3 этап)</v>
          </cell>
          <cell r="B1092" t="str">
            <v>6,0 тыс. тн. х/б пряжи</v>
          </cell>
          <cell r="C1092" t="str">
            <v>2010-2015 гг.</v>
          </cell>
          <cell r="D1092" t="str">
            <v>Компания"Indorama" (Сингапур)</v>
          </cell>
          <cell r="E1092" t="str">
            <v>Всего</v>
          </cell>
          <cell r="F1092">
            <v>20</v>
          </cell>
          <cell r="G1092">
            <v>2</v>
          </cell>
          <cell r="H1092">
            <v>2</v>
          </cell>
          <cell r="O1092" t="str">
            <v>Имеется разработанное ТЭО проекта</v>
          </cell>
          <cell r="P1092" t="str">
            <v>Постановление Президента Республики Узбекистан от 06.05.2010г. №ПП-1333,от 17.11.2014 г. №ПП-2264</v>
          </cell>
        </row>
        <row r="1093">
          <cell r="E1093" t="str">
            <v>прямые иностранные инвестиции и кредиты</v>
          </cell>
          <cell r="F1093">
            <v>20</v>
          </cell>
          <cell r="G1093">
            <v>2</v>
          </cell>
          <cell r="H1093">
            <v>2</v>
          </cell>
        </row>
        <row r="1094">
          <cell r="A1094" t="str">
            <v>Организация производства текстильного комплекса по выпуску спортивной одежды (кураш, самбо, дзюдо, кикбоксинг, таэквандо, каратэ и др.) на ООО "Намимпекс текстиль", Наманганская область</v>
          </cell>
          <cell r="B1094" t="str">
            <v>2,5 тыс. тн. смесовой пряжи, 3,0 млн. кв. м. смесовых тканей, 500 тыс. шт. спортивной одежды</v>
          </cell>
          <cell r="C1094" t="str">
            <v>2014-2015гг.</v>
          </cell>
          <cell r="D1094" t="str">
            <v>не требуется</v>
          </cell>
          <cell r="E1094" t="str">
            <v>Всего</v>
          </cell>
          <cell r="F1094">
            <v>9.6999999999999993</v>
          </cell>
          <cell r="G1094">
            <v>9.6999999999999993</v>
          </cell>
          <cell r="H1094">
            <v>9.6999999999999993</v>
          </cell>
          <cell r="O1094" t="str">
            <v>Имеется разработанное ТЭО проекта</v>
          </cell>
          <cell r="P1094" t="str">
            <v>Поручение КМ РУЗ. от 07.04.2014г. №07/1-636</v>
          </cell>
        </row>
        <row r="1095">
          <cell r="E1095" t="str">
            <v>собственные средства</v>
          </cell>
          <cell r="F1095">
            <v>6.2</v>
          </cell>
          <cell r="G1095">
            <v>6.2</v>
          </cell>
          <cell r="H1095">
            <v>6.2</v>
          </cell>
        </row>
        <row r="1096">
          <cell r="E1096" t="str">
            <v>кредиты коммерческих банков</v>
          </cell>
          <cell r="F1096">
            <v>3.5</v>
          </cell>
          <cell r="G1096">
            <v>3.5</v>
          </cell>
          <cell r="H1096">
            <v>3.5</v>
          </cell>
        </row>
        <row r="1097">
          <cell r="A1097" t="str">
            <v>Организация производства костюмов для каноэ и байдарок, плавания и гимнастики, комплектов для футболистов, волейболистов, баскетболистов и др. на СП ООО "Амин Инвест", Самаркандская область</v>
          </cell>
          <cell r="B1097" t="str">
            <v>1,5 млн. шт. комплектов одежды</v>
          </cell>
          <cell r="C1097" t="str">
            <v>2014-2015 гг.</v>
          </cell>
          <cell r="D1097" t="str">
            <v>не требуется</v>
          </cell>
          <cell r="E1097" t="str">
            <v>Всего</v>
          </cell>
          <cell r="F1097">
            <v>4</v>
          </cell>
          <cell r="G1097">
            <v>4</v>
          </cell>
          <cell r="H1097">
            <v>4</v>
          </cell>
          <cell r="O1097" t="str">
            <v>Имеется разработанное ТЭО проекта</v>
          </cell>
          <cell r="P1097" t="str">
            <v>Постановления Президента Республики Узбекистан от 17.11.2014 г. №ПП-2264Поручение КМ РУЗ. от 07.04.2014г. №07/1-636,</v>
          </cell>
        </row>
        <row r="1098">
          <cell r="E1098" t="str">
            <v>собственные средства</v>
          </cell>
          <cell r="F1098">
            <v>2.5</v>
          </cell>
          <cell r="G1098">
            <v>2.5</v>
          </cell>
          <cell r="H1098">
            <v>2.5</v>
          </cell>
        </row>
        <row r="1099">
          <cell r="E1099" t="str">
            <v>кредиты коммерческих банков</v>
          </cell>
          <cell r="F1099">
            <v>1.5</v>
          </cell>
          <cell r="G1099">
            <v>1.5</v>
          </cell>
          <cell r="H1099">
            <v>1.5</v>
          </cell>
        </row>
        <row r="1100">
          <cell r="A1100" t="str">
            <v>Модернизация и расширение производства костюмов для художественной гимнастики и плавания (купальники, плавки) на ООО "Намуна", Андижанская область</v>
          </cell>
          <cell r="B1100" t="str">
            <v>2,0 млн. шт. комплектов одежды</v>
          </cell>
          <cell r="C1100" t="str">
            <v>2014-2015 гг.</v>
          </cell>
          <cell r="D1100" t="str">
            <v>не требуется</v>
          </cell>
          <cell r="E1100" t="str">
            <v>Всего</v>
          </cell>
          <cell r="F1100">
            <v>1.4</v>
          </cell>
          <cell r="G1100">
            <v>1.4</v>
          </cell>
          <cell r="H1100">
            <v>1.4</v>
          </cell>
          <cell r="O1100" t="str">
            <v>Имеется разработанное ТЭО проекта</v>
          </cell>
          <cell r="P1100" t="str">
            <v>Постановления Президента Республики Узбекистан от 17.11.2014 г. №ПП-2264Поручение КМ РУЗ. от 07.04.2014г. №07/1-636,</v>
          </cell>
        </row>
        <row r="1101">
          <cell r="E1101" t="str">
            <v>собственные средства</v>
          </cell>
          <cell r="F1101">
            <v>0.7</v>
          </cell>
          <cell r="G1101">
            <v>0.7</v>
          </cell>
          <cell r="H1101">
            <v>0.7</v>
          </cell>
        </row>
        <row r="1102">
          <cell r="E1102" t="str">
            <v>кредиты коммерческих банков</v>
          </cell>
          <cell r="F1102">
            <v>0.7</v>
          </cell>
          <cell r="G1102">
            <v>0.7</v>
          </cell>
          <cell r="H1102">
            <v>0.7</v>
          </cell>
        </row>
        <row r="1103">
          <cell r="A1103" t="str">
            <v>Расширение мощности СП "Текстиль Спектрум Колорс"</v>
          </cell>
          <cell r="B1103" t="str">
            <v>2,5 тыс.тн пряжи</v>
          </cell>
          <cell r="C1103" t="str">
            <v>2014-2015 гг.</v>
          </cell>
          <cell r="D1103" t="str">
            <v>«Rexfida Limited» (Великобритания)</v>
          </cell>
          <cell r="E1103" t="str">
            <v>Всего</v>
          </cell>
          <cell r="F1103">
            <v>3.5999999999999996</v>
          </cell>
          <cell r="G1103">
            <v>3.5999999999999996</v>
          </cell>
          <cell r="H1103">
            <v>0</v>
          </cell>
          <cell r="I1103">
            <v>3.5999999999999996</v>
          </cell>
          <cell r="O1103" t="str">
            <v>Имеется разработанное ТЭО проекта</v>
          </cell>
          <cell r="P1103" t="str">
            <v>Протокол КМ РУз от 04.08.2013 г. №231</v>
          </cell>
        </row>
        <row r="1104">
          <cell r="E1104" t="str">
            <v>кредиты коммерческих банков</v>
          </cell>
          <cell r="F1104">
            <v>2.8</v>
          </cell>
          <cell r="G1104">
            <v>2.8</v>
          </cell>
          <cell r="I1104">
            <v>2.8</v>
          </cell>
        </row>
        <row r="1105">
          <cell r="E1105" t="str">
            <v>прямые иностранные инвестиции и кредиты</v>
          </cell>
          <cell r="F1105">
            <v>0.8</v>
          </cell>
          <cell r="G1105">
            <v>0.8</v>
          </cell>
          <cell r="I1105">
            <v>0.8</v>
          </cell>
        </row>
        <row r="1106">
          <cell r="A1106" t="str">
            <v>Расширение мощностей прядильного производства на ООО "Бахтекс Фарм"</v>
          </cell>
          <cell r="B1106" t="str">
            <v>3,3 тыс.тн пряжи</v>
          </cell>
          <cell r="C1106" t="str">
            <v>2015-2016 гг.</v>
          </cell>
          <cell r="D1106" t="str">
            <v>не требуется</v>
          </cell>
          <cell r="E1106" t="str">
            <v>Всего</v>
          </cell>
          <cell r="F1106">
            <v>5</v>
          </cell>
          <cell r="G1106">
            <v>5</v>
          </cell>
          <cell r="H1106">
            <v>0</v>
          </cell>
          <cell r="I1106">
            <v>5</v>
          </cell>
          <cell r="O1106" t="str">
            <v>Имеется разработанное ТЭО проекта</v>
          </cell>
          <cell r="P1106" t="str">
            <v>Протокол КМ РУз от 04.08.2013 г. №231</v>
          </cell>
        </row>
        <row r="1107">
          <cell r="E1107" t="str">
            <v>собственные средства</v>
          </cell>
          <cell r="F1107">
            <v>5</v>
          </cell>
          <cell r="G1107">
            <v>5</v>
          </cell>
          <cell r="I1107">
            <v>5</v>
          </cell>
        </row>
        <row r="1108">
          <cell r="A1108" t="str">
            <v xml:space="preserve">Модернизация и расширение действующего производства «ДЭУ Текстиль Фергана» </v>
          </cell>
          <cell r="B1108" t="str">
            <v>3,0 тыс.тн пряжи</v>
          </cell>
          <cell r="C1108" t="str">
            <v>2014-2015 гг.</v>
          </cell>
          <cell r="D1108" t="str">
            <v>ДЭУ Интернационал (Корея)</v>
          </cell>
          <cell r="E1108" t="str">
            <v>Всего</v>
          </cell>
          <cell r="F1108">
            <v>11</v>
          </cell>
          <cell r="G1108">
            <v>6</v>
          </cell>
          <cell r="H1108">
            <v>6</v>
          </cell>
          <cell r="I1108">
            <v>0</v>
          </cell>
          <cell r="O1108" t="str">
            <v>ТЭО проекта на стадии разработки</v>
          </cell>
          <cell r="P1108" t="str">
            <v xml:space="preserve"> Постановления Президента Республики Узбекистан от 17.11.2014 г. №ПП-2264</v>
          </cell>
        </row>
        <row r="1109">
          <cell r="E1109" t="str">
            <v>прямые иностранные инвестиции и кредиты</v>
          </cell>
          <cell r="F1109">
            <v>11</v>
          </cell>
          <cell r="G1109">
            <v>6</v>
          </cell>
          <cell r="H1109">
            <v>6</v>
          </cell>
        </row>
        <row r="1110">
          <cell r="A1110" t="str">
            <v>Организация текстильного комплекса в Хазараспском районе (Асака банк)</v>
          </cell>
          <cell r="B1110" t="str">
            <v xml:space="preserve">5 тыс.тн. х/б пряжи3 тыс.тн. трикотажного полотна, 4,0 млн.шт. трикотажных изделий </v>
          </cell>
          <cell r="C1110" t="str">
            <v>2018-2020 гг.</v>
          </cell>
          <cell r="D1110" t="str">
            <v>не требуется</v>
          </cell>
          <cell r="E1110" t="str">
            <v>Всего</v>
          </cell>
          <cell r="F1110">
            <v>22.1</v>
          </cell>
          <cell r="G1110">
            <v>22.1</v>
          </cell>
          <cell r="H1110">
            <v>0</v>
          </cell>
          <cell r="I1110">
            <v>0</v>
          </cell>
          <cell r="J1110">
            <v>0</v>
          </cell>
          <cell r="K1110">
            <v>4.5999999999999996</v>
          </cell>
          <cell r="L1110">
            <v>10</v>
          </cell>
          <cell r="M1110">
            <v>7.5</v>
          </cell>
          <cell r="O1110" t="str">
            <v>ТЭО проекта на стадии разработки</v>
          </cell>
          <cell r="P1110" t="str">
            <v>ПП-1856 от 22.11.2012г. ПП-1961 от 30.04.2013г.</v>
          </cell>
        </row>
        <row r="1111">
          <cell r="E1111" t="str">
            <v>собственные средства</v>
          </cell>
          <cell r="F1111">
            <v>6.63</v>
          </cell>
          <cell r="G1111">
            <v>6.63</v>
          </cell>
          <cell r="K1111">
            <v>3.6</v>
          </cell>
          <cell r="L1111">
            <v>3</v>
          </cell>
          <cell r="M1111">
            <v>0.03</v>
          </cell>
        </row>
        <row r="1112">
          <cell r="E1112" t="str">
            <v>кредиты коммерческих банков</v>
          </cell>
          <cell r="F1112">
            <v>15.47</v>
          </cell>
          <cell r="G1112">
            <v>15.47</v>
          </cell>
          <cell r="K1112">
            <v>1</v>
          </cell>
          <cell r="L1112">
            <v>7</v>
          </cell>
          <cell r="M1112">
            <v>7.47</v>
          </cell>
        </row>
        <row r="1113">
          <cell r="A1113" t="str">
            <v>Организация швейно-трикотажного производства в Хавастском районе Сырдарьинской области</v>
          </cell>
          <cell r="B1113" t="str">
            <v>5,0 тыс. тн пряжи,3,0 тыс. тн трикотажного полотна,4,0 млн.шт. изделий</v>
          </cell>
          <cell r="C1113" t="str">
            <v>2014-2016 гг.</v>
          </cell>
          <cell r="D1113" t="str">
            <v>не требуется</v>
          </cell>
          <cell r="E1113" t="str">
            <v>Всего</v>
          </cell>
          <cell r="F1113">
            <v>5</v>
          </cell>
          <cell r="G1113">
            <v>5</v>
          </cell>
          <cell r="H1113">
            <v>0.5</v>
          </cell>
          <cell r="I1113">
            <v>4.5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O1113" t="str">
            <v>ТЭО проекта на стадии разработки</v>
          </cell>
          <cell r="P1113" t="str">
            <v>Постановление Президента Республики Узбекистан от 30.04.2013 г. №ПП-1961,от 17.11.2014 г. №ПП-2264</v>
          </cell>
        </row>
        <row r="1114">
          <cell r="E1114" t="str">
            <v>собственные средства</v>
          </cell>
          <cell r="F1114">
            <v>5</v>
          </cell>
          <cell r="G1114">
            <v>5</v>
          </cell>
          <cell r="H1114">
            <v>0.5</v>
          </cell>
          <cell r="I1114">
            <v>4.5</v>
          </cell>
        </row>
        <row r="1115">
          <cell r="A1115" t="str">
            <v>Организация прядильного производства в Кумкурганском районе Сухандарьинской области</v>
          </cell>
          <cell r="B1115" t="str">
            <v>5,0 тыс. тн пряжи,3,0 тыс. тн трикотажного полотна,4,0 млн.шт. изделий</v>
          </cell>
          <cell r="C1115" t="str">
            <v>2014-2016 гг.</v>
          </cell>
          <cell r="D1115" t="str">
            <v>не требуется</v>
          </cell>
          <cell r="E1115" t="str">
            <v>Всего</v>
          </cell>
          <cell r="F1115">
            <v>6.5</v>
          </cell>
          <cell r="G1115">
            <v>0.4</v>
          </cell>
          <cell r="H1115">
            <v>0.2</v>
          </cell>
          <cell r="I1115">
            <v>0.2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O1115" t="str">
            <v>ТЭО проекта на стадии разработки</v>
          </cell>
          <cell r="P1115" t="str">
            <v>Постановление Президента Республики Узбекистан от 30.04.2013 г. №ПП-1961,от 17.11.2014 г. №ПП-2264</v>
          </cell>
        </row>
        <row r="1116">
          <cell r="E1116" t="str">
            <v>собственные средства</v>
          </cell>
          <cell r="F1116">
            <v>2.4500000000000002</v>
          </cell>
          <cell r="G1116">
            <v>0.2</v>
          </cell>
          <cell r="H1116">
            <v>0.2</v>
          </cell>
        </row>
        <row r="1117">
          <cell r="E1117" t="str">
            <v>кредиты коммерческих банков</v>
          </cell>
          <cell r="F1117">
            <v>4.05</v>
          </cell>
          <cell r="G1117">
            <v>0.2</v>
          </cell>
          <cell r="I1117">
            <v>0.2</v>
          </cell>
        </row>
        <row r="1118">
          <cell r="A1118" t="str">
            <v>Расширение производства  по выпуску махровых тканей (прядение, крашение ткачество) ИП "Жиззах Кентекс"</v>
          </cell>
          <cell r="B1118" t="str">
            <v>7,0 тыс.тн пряжи, 6,0 млн.кв.м. (3 тыс.тн) тканей</v>
          </cell>
          <cell r="C1118" t="str">
            <v>2017-2018 гг.</v>
          </cell>
          <cell r="D1118" t="str">
            <v>Кентекс (Турция)</v>
          </cell>
          <cell r="E1118" t="str">
            <v>Всего</v>
          </cell>
          <cell r="F1118">
            <v>3.5</v>
          </cell>
          <cell r="G1118">
            <v>3.5</v>
          </cell>
          <cell r="H1118">
            <v>0</v>
          </cell>
          <cell r="I1118">
            <v>0</v>
          </cell>
          <cell r="J1118">
            <v>1.5</v>
          </cell>
          <cell r="K1118">
            <v>2</v>
          </cell>
          <cell r="L1118">
            <v>0</v>
          </cell>
          <cell r="M1118">
            <v>0</v>
          </cell>
          <cell r="O1118" t="str">
            <v>ТЭО проекта на стадии разработки</v>
          </cell>
          <cell r="P1118" t="str">
            <v>Протокол КМ РУз от 04.08.2013 г. №231</v>
          </cell>
        </row>
        <row r="1119">
          <cell r="E1119" t="str">
            <v>собственные средства</v>
          </cell>
          <cell r="F1119">
            <v>1</v>
          </cell>
          <cell r="G1119">
            <v>1</v>
          </cell>
          <cell r="J1119">
            <v>0.5</v>
          </cell>
          <cell r="K1119">
            <v>0.5</v>
          </cell>
        </row>
        <row r="1120">
          <cell r="E1120" t="str">
            <v>кредиты коммерческих банков</v>
          </cell>
          <cell r="F1120">
            <v>2.5</v>
          </cell>
          <cell r="G1120">
            <v>2.5</v>
          </cell>
          <cell r="J1120">
            <v>1</v>
          </cell>
          <cell r="K1120">
            <v>1.5</v>
          </cell>
        </row>
        <row r="1121">
          <cell r="A1121" t="str">
            <v>Расширение прядильного производства ООО "Джизак Пластекс"</v>
          </cell>
          <cell r="B1121" t="str">
            <v>12,0 тыс.тн пряжи</v>
          </cell>
          <cell r="C1121" t="str">
            <v>2017-2018 гг.</v>
          </cell>
          <cell r="D1121" t="str">
            <v>не требуется</v>
          </cell>
          <cell r="E1121" t="str">
            <v>Всего</v>
          </cell>
          <cell r="F1121">
            <v>15</v>
          </cell>
          <cell r="G1121">
            <v>15</v>
          </cell>
          <cell r="H1121">
            <v>0</v>
          </cell>
          <cell r="I1121">
            <v>0</v>
          </cell>
          <cell r="J1121">
            <v>9</v>
          </cell>
          <cell r="K1121">
            <v>6</v>
          </cell>
          <cell r="L1121">
            <v>0</v>
          </cell>
          <cell r="M1121">
            <v>0</v>
          </cell>
          <cell r="O1121" t="str">
            <v>ТЭО проекта на стадии разработки</v>
          </cell>
          <cell r="P1121" t="str">
            <v>Протокол КМ РУз от 04.08.2013 г. №231</v>
          </cell>
        </row>
        <row r="1122">
          <cell r="E1122" t="str">
            <v>собственные средства</v>
          </cell>
          <cell r="F1122">
            <v>5</v>
          </cell>
          <cell r="G1122">
            <v>5</v>
          </cell>
          <cell r="J1122">
            <v>4</v>
          </cell>
          <cell r="K1122">
            <v>1</v>
          </cell>
        </row>
        <row r="1123">
          <cell r="E1123" t="str">
            <v>кредиты коммерческих банков</v>
          </cell>
          <cell r="F1123">
            <v>10</v>
          </cell>
          <cell r="G1123">
            <v>10</v>
          </cell>
          <cell r="J1123">
            <v>5</v>
          </cell>
          <cell r="K1123">
            <v>5</v>
          </cell>
        </row>
        <row r="1124">
          <cell r="A1124" t="str">
            <v>Организация текстильного комплекса на базе ООО "Карши Темир Бетон" (1-этап)</v>
          </cell>
          <cell r="B1124" t="str">
            <v>4,0 тыс.тн пряжи</v>
          </cell>
          <cell r="C1124" t="str">
            <v>2017-2019 гг.</v>
          </cell>
          <cell r="D1124" t="str">
            <v>не требуется</v>
          </cell>
          <cell r="E1124" t="str">
            <v>Всего</v>
          </cell>
          <cell r="F1124">
            <v>16</v>
          </cell>
          <cell r="G1124">
            <v>16</v>
          </cell>
          <cell r="H1124">
            <v>0</v>
          </cell>
          <cell r="I1124">
            <v>0</v>
          </cell>
          <cell r="J1124">
            <v>6</v>
          </cell>
          <cell r="K1124">
            <v>6</v>
          </cell>
          <cell r="L1124">
            <v>4</v>
          </cell>
          <cell r="M1124">
            <v>0</v>
          </cell>
          <cell r="O1124" t="str">
            <v>ТЭО проекта на стадии разработки</v>
          </cell>
          <cell r="P1124" t="str">
            <v>Протокол КМ РУз от 04.08.2013 г. №231</v>
          </cell>
        </row>
        <row r="1125">
          <cell r="E1125" t="str">
            <v>кредиты коммерческих банков</v>
          </cell>
          <cell r="F1125">
            <v>16</v>
          </cell>
          <cell r="G1125">
            <v>16</v>
          </cell>
          <cell r="J1125">
            <v>6</v>
          </cell>
          <cell r="K1125">
            <v>6</v>
          </cell>
          <cell r="L1125">
            <v>4</v>
          </cell>
        </row>
        <row r="1126">
          <cell r="A1126" t="str">
            <v>Организации производства х/б пряжи на базе ООО "Чирокчи Нотукимачи"</v>
          </cell>
          <cell r="B1126" t="str">
            <v>2,0 тыс.тн пряжи</v>
          </cell>
          <cell r="C1126" t="str">
            <v>2016-2017 гг.</v>
          </cell>
          <cell r="D1126" t="str">
            <v>не требуется</v>
          </cell>
          <cell r="E1126" t="str">
            <v>Всего</v>
          </cell>
          <cell r="F1126">
            <v>3</v>
          </cell>
          <cell r="G1126">
            <v>3</v>
          </cell>
          <cell r="H1126">
            <v>0</v>
          </cell>
          <cell r="I1126">
            <v>0</v>
          </cell>
          <cell r="J1126">
            <v>3</v>
          </cell>
          <cell r="K1126">
            <v>0</v>
          </cell>
          <cell r="L1126">
            <v>0</v>
          </cell>
          <cell r="M1126">
            <v>0</v>
          </cell>
          <cell r="O1126" t="str">
            <v>ТЭО проекта на стадии разработки</v>
          </cell>
          <cell r="P1126" t="str">
            <v>Протокол КМ РУз от 04.08.2013 г. №231</v>
          </cell>
        </row>
        <row r="1127">
          <cell r="E1127" t="str">
            <v>собственные средства</v>
          </cell>
          <cell r="F1127">
            <v>0.9</v>
          </cell>
          <cell r="G1127">
            <v>0.9</v>
          </cell>
          <cell r="J1127">
            <v>0.9</v>
          </cell>
        </row>
        <row r="1128">
          <cell r="E1128" t="str">
            <v>ФРРУз</v>
          </cell>
          <cell r="F1128">
            <v>2.1</v>
          </cell>
          <cell r="G1128">
            <v>2.1</v>
          </cell>
          <cell r="J1128">
            <v>2.1</v>
          </cell>
        </row>
        <row r="1129">
          <cell r="A1129" t="str">
            <v>Организация текстильного комплекса на СП «Кеш Кумуш Тола» (1 этап)</v>
          </cell>
          <cell r="B1129" t="str">
            <v>6,0 тыс.тн пряжи</v>
          </cell>
          <cell r="C1129" t="str">
            <v>2017-2019 гг.</v>
          </cell>
          <cell r="D1129" t="str">
            <v>не требуется</v>
          </cell>
          <cell r="E1129" t="str">
            <v>Всего</v>
          </cell>
          <cell r="F1129">
            <v>10</v>
          </cell>
          <cell r="G1129">
            <v>10</v>
          </cell>
          <cell r="H1129">
            <v>0</v>
          </cell>
          <cell r="I1129">
            <v>0</v>
          </cell>
          <cell r="J1129">
            <v>4</v>
          </cell>
          <cell r="K1129">
            <v>4</v>
          </cell>
          <cell r="L1129">
            <v>2</v>
          </cell>
          <cell r="M1129">
            <v>0</v>
          </cell>
          <cell r="O1129" t="str">
            <v>ТЭО проекта на стадии разработки</v>
          </cell>
          <cell r="P1129" t="str">
            <v>Протокол КМ РУз от 04.08.2013 г. №231</v>
          </cell>
        </row>
        <row r="1130">
          <cell r="E1130" t="str">
            <v>собственные средства</v>
          </cell>
          <cell r="F1130">
            <v>8</v>
          </cell>
          <cell r="G1130">
            <v>8</v>
          </cell>
          <cell r="J1130">
            <v>4</v>
          </cell>
          <cell r="K1130">
            <v>4</v>
          </cell>
        </row>
        <row r="1131">
          <cell r="E1131" t="str">
            <v>кредиты коммерческих банков</v>
          </cell>
          <cell r="F1131">
            <v>2</v>
          </cell>
          <cell r="G1131">
            <v>2</v>
          </cell>
          <cell r="L1131">
            <v>2</v>
          </cell>
        </row>
        <row r="1132">
          <cell r="A1132" t="str">
            <v>Организация прядильного производства в Хатирчинском районе ООО "Хатирчи Ип Газлама"</v>
          </cell>
          <cell r="B1132" t="str">
            <v>4,5 тыс.тн пряжи</v>
          </cell>
          <cell r="C1132" t="str">
            <v>2017-2019 гг.</v>
          </cell>
          <cell r="D1132" t="str">
            <v>не требуется</v>
          </cell>
          <cell r="E1132" t="str">
            <v>Всего</v>
          </cell>
          <cell r="F1132">
            <v>17</v>
          </cell>
          <cell r="G1132">
            <v>17</v>
          </cell>
          <cell r="H1132">
            <v>0</v>
          </cell>
          <cell r="I1132">
            <v>0</v>
          </cell>
          <cell r="J1132">
            <v>7</v>
          </cell>
          <cell r="K1132">
            <v>7</v>
          </cell>
          <cell r="L1132">
            <v>3</v>
          </cell>
          <cell r="M1132">
            <v>0</v>
          </cell>
          <cell r="O1132" t="str">
            <v>ТЭО проекта на стадии разработки</v>
          </cell>
          <cell r="P1132" t="str">
            <v>Протокол КМ РУз от 04.08.2013 г. №231</v>
          </cell>
        </row>
        <row r="1133">
          <cell r="E1133" t="str">
            <v>собственные средства</v>
          </cell>
          <cell r="F1133">
            <v>3</v>
          </cell>
          <cell r="G1133">
            <v>3</v>
          </cell>
          <cell r="J1133">
            <v>3</v>
          </cell>
        </row>
        <row r="1134">
          <cell r="E1134" t="str">
            <v>кредиты коммерческих банков</v>
          </cell>
          <cell r="F1134">
            <v>14</v>
          </cell>
          <cell r="G1134">
            <v>14</v>
          </cell>
          <cell r="J1134">
            <v>4</v>
          </cell>
          <cell r="K1134">
            <v>7</v>
          </cell>
          <cell r="L1134">
            <v>3</v>
          </cell>
        </row>
        <row r="1135">
          <cell r="A1135" t="str">
            <v>Организация прядильного  производства на ООО "Нури Нурабод Садо"</v>
          </cell>
          <cell r="B1135" t="str">
            <v>3,4 тыс.тн пряжи</v>
          </cell>
          <cell r="C1135" t="str">
            <v>2017-2018 гг.</v>
          </cell>
          <cell r="D1135" t="str">
            <v>не требуется</v>
          </cell>
          <cell r="E1135" t="str">
            <v>Всего</v>
          </cell>
          <cell r="F1135">
            <v>5.5</v>
          </cell>
          <cell r="G1135">
            <v>5.5</v>
          </cell>
          <cell r="H1135">
            <v>0</v>
          </cell>
          <cell r="I1135">
            <v>0</v>
          </cell>
          <cell r="J1135">
            <v>2</v>
          </cell>
          <cell r="K1135">
            <v>3.5</v>
          </cell>
          <cell r="L1135">
            <v>0</v>
          </cell>
          <cell r="M1135">
            <v>0</v>
          </cell>
          <cell r="O1135" t="str">
            <v>ТЭО проекта на стадии разработки</v>
          </cell>
          <cell r="P1135" t="str">
            <v>Протокол КМ РУз от 04.08.2013 г. №231</v>
          </cell>
        </row>
        <row r="1136">
          <cell r="E1136" t="str">
            <v>собственные средства</v>
          </cell>
          <cell r="F1136">
            <v>1</v>
          </cell>
          <cell r="G1136">
            <v>1</v>
          </cell>
          <cell r="J1136">
            <v>1</v>
          </cell>
        </row>
        <row r="1137">
          <cell r="E1137" t="str">
            <v>кредиты коммерческих банков</v>
          </cell>
          <cell r="F1137">
            <v>4.5</v>
          </cell>
          <cell r="G1137">
            <v>4.5</v>
          </cell>
          <cell r="J1137">
            <v>1</v>
          </cell>
          <cell r="K1137">
            <v>3.5</v>
          </cell>
        </row>
        <row r="1138">
          <cell r="A1138" t="str">
            <v>Организация текстильного комплекса по выпуску готовых изделий (прядение, вязание и швейное) на базе ООО "Ургут Олтин Текс"</v>
          </cell>
          <cell r="B1138" t="str">
            <v>5,0 тыс.тн пряжи, 4,0 тыс.тн трикот. полотна, 3,0 млн.шт. трикот. изд.</v>
          </cell>
          <cell r="C1138" t="str">
            <v>2018-2020 гг.</v>
          </cell>
          <cell r="D1138" t="str">
            <v>не требуется</v>
          </cell>
          <cell r="E1138" t="str">
            <v>Всего</v>
          </cell>
          <cell r="F1138">
            <v>22.1</v>
          </cell>
          <cell r="G1138">
            <v>22.1</v>
          </cell>
          <cell r="H1138">
            <v>0</v>
          </cell>
          <cell r="I1138">
            <v>0</v>
          </cell>
          <cell r="J1138">
            <v>0</v>
          </cell>
          <cell r="K1138">
            <v>3.6</v>
          </cell>
          <cell r="L1138">
            <v>10</v>
          </cell>
          <cell r="M1138">
            <v>8.5</v>
          </cell>
          <cell r="O1138" t="str">
            <v>ТЭО проекта на стадии разработки</v>
          </cell>
          <cell r="P1138" t="str">
            <v>Постановление Президента Республики Узбекистан от 30.04.2013 г. №ПП-1961</v>
          </cell>
        </row>
        <row r="1139">
          <cell r="E1139" t="str">
            <v>собственные средства</v>
          </cell>
          <cell r="F1139">
            <v>6.6</v>
          </cell>
          <cell r="G1139">
            <v>6.6</v>
          </cell>
          <cell r="K1139">
            <v>3.6</v>
          </cell>
          <cell r="L1139">
            <v>3</v>
          </cell>
        </row>
        <row r="1140">
          <cell r="E1140" t="str">
            <v>кредиты коммерческих банков</v>
          </cell>
          <cell r="F1140">
            <v>15.5</v>
          </cell>
          <cell r="G1140">
            <v>15.5</v>
          </cell>
          <cell r="L1140">
            <v>7</v>
          </cell>
          <cell r="M1140">
            <v>8.5</v>
          </cell>
        </row>
        <row r="1141">
          <cell r="A1141" t="str">
            <v>Организация производства чулочно-носочных изделий в Мубарекском районе</v>
          </cell>
          <cell r="B1141" t="str">
            <v>8,0 млн.пар чулочно-носочных изделий</v>
          </cell>
          <cell r="C1141" t="str">
            <v>2017-2018 гг.</v>
          </cell>
          <cell r="D1141" t="str">
            <v>не требуется</v>
          </cell>
          <cell r="E1141" t="str">
            <v>Всего</v>
          </cell>
          <cell r="F1141">
            <v>3</v>
          </cell>
          <cell r="G1141">
            <v>3</v>
          </cell>
          <cell r="H1141">
            <v>0</v>
          </cell>
          <cell r="I1141">
            <v>0</v>
          </cell>
          <cell r="J1141">
            <v>1.5</v>
          </cell>
          <cell r="K1141">
            <v>1.5</v>
          </cell>
          <cell r="L1141">
            <v>0</v>
          </cell>
          <cell r="M1141">
            <v>0</v>
          </cell>
          <cell r="O1141" t="str">
            <v>ТЭО проекта на стадии разработки</v>
          </cell>
          <cell r="P1141" t="str">
            <v>Протокол КМ РУз от 04.08.2013 г. №231</v>
          </cell>
        </row>
        <row r="1142">
          <cell r="E1142" t="str">
            <v>собственные средства</v>
          </cell>
          <cell r="F1142">
            <v>3</v>
          </cell>
          <cell r="G1142">
            <v>3</v>
          </cell>
          <cell r="J1142">
            <v>1.5</v>
          </cell>
          <cell r="K1142">
            <v>1.5</v>
          </cell>
        </row>
        <row r="1143">
          <cell r="A1143" t="str">
            <v>Модернизация производства х/б пряжи на базе ООО "Бунедкор"</v>
          </cell>
          <cell r="B1143" t="str">
            <v>2,0 тыс.тн пряжи</v>
          </cell>
          <cell r="C1143" t="str">
            <v>2017-2018 гг.</v>
          </cell>
          <cell r="D1143" t="str">
            <v>не требуется</v>
          </cell>
          <cell r="E1143" t="str">
            <v>Всего</v>
          </cell>
          <cell r="F1143">
            <v>3</v>
          </cell>
          <cell r="G1143">
            <v>3</v>
          </cell>
          <cell r="H1143">
            <v>0</v>
          </cell>
          <cell r="I1143">
            <v>0</v>
          </cell>
          <cell r="J1143">
            <v>1.5</v>
          </cell>
          <cell r="K1143">
            <v>1.5</v>
          </cell>
          <cell r="L1143">
            <v>0</v>
          </cell>
          <cell r="M1143">
            <v>0</v>
          </cell>
          <cell r="O1143" t="str">
            <v>ТЭО проекта на стадии разработки</v>
          </cell>
          <cell r="P1143" t="str">
            <v>Протокол КМ РУз от 04.08.2013 г. №231</v>
          </cell>
        </row>
        <row r="1144">
          <cell r="E1144" t="str">
            <v>собственные средства</v>
          </cell>
          <cell r="F1144">
            <v>1.2</v>
          </cell>
          <cell r="G1144">
            <v>1.2</v>
          </cell>
          <cell r="J1144">
            <v>1.2</v>
          </cell>
        </row>
        <row r="1145">
          <cell r="E1145" t="str">
            <v>кредиты коммерческих банков</v>
          </cell>
          <cell r="F1145">
            <v>1.8</v>
          </cell>
          <cell r="G1145">
            <v>1.8</v>
          </cell>
          <cell r="J1145">
            <v>0.3</v>
          </cell>
          <cell r="K1145">
            <v>1.5</v>
          </cell>
        </row>
        <row r="1146">
          <cell r="A1146" t="str">
            <v>Организация прядильного производства в Галляаральском районе ООО "Сангзор текстиль"</v>
          </cell>
          <cell r="B1146" t="str">
            <v>3,0 тыс.тн пряжи</v>
          </cell>
          <cell r="C1146" t="str">
            <v>2017-2018 гг.</v>
          </cell>
          <cell r="D1146" t="str">
            <v>не требуется</v>
          </cell>
          <cell r="E1146" t="str">
            <v>Всего</v>
          </cell>
          <cell r="F1146">
            <v>5.6</v>
          </cell>
          <cell r="G1146">
            <v>5.6</v>
          </cell>
          <cell r="H1146">
            <v>0</v>
          </cell>
          <cell r="I1146">
            <v>0</v>
          </cell>
          <cell r="J1146">
            <v>2</v>
          </cell>
          <cell r="K1146">
            <v>3.6</v>
          </cell>
          <cell r="L1146">
            <v>0</v>
          </cell>
          <cell r="M1146">
            <v>0</v>
          </cell>
          <cell r="O1146" t="str">
            <v>ТЭО проекта на стадии разработки</v>
          </cell>
          <cell r="P1146" t="str">
            <v>Протокол КМ РУз от 04.08.2013 г. №231</v>
          </cell>
        </row>
        <row r="1147">
          <cell r="E1147" t="str">
            <v>собственные средства</v>
          </cell>
          <cell r="F1147">
            <v>1.6</v>
          </cell>
          <cell r="G1147">
            <v>1.6</v>
          </cell>
          <cell r="J1147">
            <v>1.6</v>
          </cell>
        </row>
        <row r="1148">
          <cell r="E1148" t="str">
            <v>кредиты коммерческих банков</v>
          </cell>
          <cell r="F1148">
            <v>4</v>
          </cell>
          <cell r="G1148">
            <v>4</v>
          </cell>
          <cell r="J1148">
            <v>0.4</v>
          </cell>
          <cell r="K1148">
            <v>3.6</v>
          </cell>
        </row>
        <row r="1149">
          <cell r="A1149" t="str">
            <v>Организация прядильного производства в Мингбулакском районе ЧП "Мингбулоқ Текстиль  Инвест"</v>
          </cell>
          <cell r="B1149" t="str">
            <v>1,5 тыс.тн пряжи</v>
          </cell>
          <cell r="C1149" t="str">
            <v>2017-2018 гг.</v>
          </cell>
          <cell r="D1149" t="str">
            <v>не требуется</v>
          </cell>
          <cell r="E1149" t="str">
            <v>Всего</v>
          </cell>
          <cell r="F1149">
            <v>1.5</v>
          </cell>
          <cell r="G1149">
            <v>1.5</v>
          </cell>
          <cell r="H1149">
            <v>0</v>
          </cell>
          <cell r="I1149">
            <v>0</v>
          </cell>
          <cell r="J1149">
            <v>1</v>
          </cell>
          <cell r="K1149">
            <v>0.5</v>
          </cell>
          <cell r="L1149">
            <v>0</v>
          </cell>
          <cell r="M1149">
            <v>0</v>
          </cell>
          <cell r="O1149" t="str">
            <v>ТЭО проекта на стадии разработки</v>
          </cell>
          <cell r="P1149" t="str">
            <v>Протокол КМ РУз от 04.08.2013 г. №231</v>
          </cell>
        </row>
        <row r="1150">
          <cell r="E1150" t="str">
            <v>собственные средства</v>
          </cell>
          <cell r="F1150">
            <v>1.5</v>
          </cell>
          <cell r="G1150">
            <v>1.5</v>
          </cell>
          <cell r="J1150">
            <v>1</v>
          </cell>
          <cell r="K1150">
            <v>0.5</v>
          </cell>
        </row>
        <row r="1151">
          <cell r="A1151" t="str">
            <v>Организация прядильного производства в Каганском районе СП "Когонтекс"</v>
          </cell>
          <cell r="B1151" t="str">
            <v>3,0 тыс.тн пряжи</v>
          </cell>
          <cell r="C1151" t="str">
            <v>2017-2018 гг.</v>
          </cell>
          <cell r="D1151" t="str">
            <v>не требуется</v>
          </cell>
          <cell r="E1151" t="str">
            <v>Всего</v>
          </cell>
          <cell r="F1151">
            <v>4.3</v>
          </cell>
          <cell r="G1151">
            <v>5.3</v>
          </cell>
          <cell r="H1151">
            <v>0</v>
          </cell>
          <cell r="I1151">
            <v>0</v>
          </cell>
          <cell r="J1151">
            <v>2.2999999999999998</v>
          </cell>
          <cell r="K1151">
            <v>3</v>
          </cell>
          <cell r="L1151">
            <v>0</v>
          </cell>
          <cell r="M1151">
            <v>0</v>
          </cell>
          <cell r="O1151" t="str">
            <v>ТЭО проекта на стадии разработки</v>
          </cell>
          <cell r="P1151" t="str">
            <v>Протокол КМ РУз от 04.08.2013 г. №231</v>
          </cell>
        </row>
        <row r="1152">
          <cell r="E1152" t="str">
            <v>собственные средства</v>
          </cell>
          <cell r="F1152">
            <v>1.2</v>
          </cell>
          <cell r="G1152">
            <v>1.2</v>
          </cell>
          <cell r="J1152">
            <v>1.2</v>
          </cell>
        </row>
        <row r="1153">
          <cell r="E1153" t="str">
            <v>кредиты коммерческих банков</v>
          </cell>
          <cell r="F1153">
            <v>3.1</v>
          </cell>
          <cell r="G1153">
            <v>4.0999999999999996</v>
          </cell>
          <cell r="J1153">
            <v>1.1000000000000001</v>
          </cell>
          <cell r="K1153">
            <v>3</v>
          </cell>
        </row>
        <row r="1154">
          <cell r="A1154" t="str">
            <v xml:space="preserve">Организация прядильного производства в Яккабагском районе на базе ООО Курбан текс </v>
          </cell>
          <cell r="B1154" t="str">
            <v>3,0 тыс.тн пряжи</v>
          </cell>
          <cell r="C1154" t="str">
            <v>2017-2018 гг.</v>
          </cell>
          <cell r="D1154" t="str">
            <v>не требуется</v>
          </cell>
          <cell r="E1154" t="str">
            <v>Всего</v>
          </cell>
          <cell r="F1154">
            <v>8.5</v>
          </cell>
          <cell r="G1154">
            <v>8.5</v>
          </cell>
          <cell r="H1154">
            <v>0</v>
          </cell>
          <cell r="I1154">
            <v>0</v>
          </cell>
          <cell r="J1154">
            <v>2.5</v>
          </cell>
          <cell r="K1154">
            <v>6</v>
          </cell>
          <cell r="L1154">
            <v>0</v>
          </cell>
          <cell r="M1154">
            <v>0</v>
          </cell>
          <cell r="O1154" t="str">
            <v>ТЭО проекта на стадии разработки</v>
          </cell>
          <cell r="P1154" t="str">
            <v>Протокол КМ РУз от 04.08.2013 г. №231</v>
          </cell>
        </row>
        <row r="1155">
          <cell r="E1155" t="str">
            <v>собственные средства</v>
          </cell>
          <cell r="F1155">
            <v>8.5</v>
          </cell>
          <cell r="G1155">
            <v>8.5</v>
          </cell>
          <cell r="J1155">
            <v>2.5</v>
          </cell>
          <cell r="K1155">
            <v>6</v>
          </cell>
        </row>
        <row r="1156">
          <cell r="A1156" t="str">
            <v>Организация красильного производства на ООО "Санам"</v>
          </cell>
          <cell r="B1156" t="str">
            <v>2,5 тыс.тн</v>
          </cell>
          <cell r="C1156" t="str">
            <v>2017-2018 гг.</v>
          </cell>
          <cell r="D1156" t="str">
            <v>не требуется</v>
          </cell>
          <cell r="E1156" t="str">
            <v>Всего</v>
          </cell>
          <cell r="F1156">
            <v>1.8</v>
          </cell>
          <cell r="G1156">
            <v>1.8</v>
          </cell>
          <cell r="H1156">
            <v>0</v>
          </cell>
          <cell r="I1156">
            <v>0</v>
          </cell>
          <cell r="J1156">
            <v>1.2</v>
          </cell>
          <cell r="K1156">
            <v>0.6</v>
          </cell>
          <cell r="L1156">
            <v>0</v>
          </cell>
          <cell r="M1156">
            <v>0</v>
          </cell>
          <cell r="O1156" t="str">
            <v>ТЭО проекта на стадии разработки</v>
          </cell>
          <cell r="P1156" t="str">
            <v>Протокол КМ РУз от 04.08.2013 г. №231</v>
          </cell>
        </row>
        <row r="1157">
          <cell r="E1157" t="str">
            <v>собственные средства</v>
          </cell>
          <cell r="F1157">
            <v>0.2</v>
          </cell>
          <cell r="G1157">
            <v>0.2</v>
          </cell>
          <cell r="J1157">
            <v>0.2</v>
          </cell>
        </row>
        <row r="1158">
          <cell r="E1158" t="str">
            <v>кредиты коммерческих банков</v>
          </cell>
          <cell r="F1158">
            <v>1.6</v>
          </cell>
          <cell r="G1158">
            <v>1.6</v>
          </cell>
          <cell r="J1158">
            <v>1</v>
          </cell>
          <cell r="K1158">
            <v>0.6</v>
          </cell>
        </row>
        <row r="1159">
          <cell r="A1159" t="str">
            <v>Организация прядильного производства на ООО "SN INVEST"</v>
          </cell>
          <cell r="B1159" t="str">
            <v>3,0 тыс.тн пряжи</v>
          </cell>
          <cell r="C1159" t="str">
            <v>2017-2018 гг.</v>
          </cell>
          <cell r="D1159" t="str">
            <v>не требуется</v>
          </cell>
          <cell r="E1159" t="str">
            <v>Всего</v>
          </cell>
          <cell r="F1159">
            <v>3.5</v>
          </cell>
          <cell r="G1159">
            <v>3.5</v>
          </cell>
          <cell r="H1159">
            <v>0</v>
          </cell>
          <cell r="I1159">
            <v>0</v>
          </cell>
          <cell r="J1159">
            <v>2</v>
          </cell>
          <cell r="K1159">
            <v>1.5</v>
          </cell>
          <cell r="L1159">
            <v>0</v>
          </cell>
          <cell r="M1159">
            <v>0</v>
          </cell>
          <cell r="O1159" t="str">
            <v>ТЭО проекта на стадии разработки</v>
          </cell>
          <cell r="P1159" t="str">
            <v>Протокол КМ РУз от 04.08.2013 г. №231</v>
          </cell>
        </row>
        <row r="1160">
          <cell r="E1160" t="str">
            <v>собственные средства</v>
          </cell>
          <cell r="F1160">
            <v>1</v>
          </cell>
          <cell r="G1160">
            <v>1</v>
          </cell>
          <cell r="J1160">
            <v>1</v>
          </cell>
        </row>
        <row r="1161">
          <cell r="E1161" t="str">
            <v>кредиты коммерческих банков</v>
          </cell>
          <cell r="F1161">
            <v>2.5</v>
          </cell>
          <cell r="G1161">
            <v>2.5</v>
          </cell>
          <cell r="J1161">
            <v>1</v>
          </cell>
          <cell r="K1161">
            <v>1.5</v>
          </cell>
        </row>
        <row r="1162">
          <cell r="A1162" t="str">
            <v xml:space="preserve">Организация прядильного производства на базе Муборекского МТП </v>
          </cell>
          <cell r="B1162" t="str">
            <v>2,0 тыс.тн пряжи</v>
          </cell>
          <cell r="C1162" t="str">
            <v>2017-2018 гг.</v>
          </cell>
          <cell r="D1162" t="str">
            <v>не требуется</v>
          </cell>
          <cell r="E1162" t="str">
            <v>Всего</v>
          </cell>
          <cell r="F1162">
            <v>3</v>
          </cell>
          <cell r="G1162">
            <v>3</v>
          </cell>
          <cell r="H1162">
            <v>0</v>
          </cell>
          <cell r="I1162">
            <v>0</v>
          </cell>
          <cell r="J1162">
            <v>1.3</v>
          </cell>
          <cell r="K1162">
            <v>1.7</v>
          </cell>
          <cell r="L1162">
            <v>0</v>
          </cell>
          <cell r="M1162">
            <v>0</v>
          </cell>
          <cell r="O1162" t="str">
            <v>ТЭО проекта на стадии разработки</v>
          </cell>
          <cell r="P1162" t="str">
            <v>Протокол КМ РУз от 04.08.2013 г. №231</v>
          </cell>
        </row>
        <row r="1163">
          <cell r="E1163" t="str">
            <v>собственные средства</v>
          </cell>
          <cell r="F1163">
            <v>0.3</v>
          </cell>
          <cell r="G1163">
            <v>0.3</v>
          </cell>
          <cell r="J1163">
            <v>0.3</v>
          </cell>
        </row>
        <row r="1164">
          <cell r="E1164" t="str">
            <v>кредиты коммерческих банков</v>
          </cell>
          <cell r="F1164">
            <v>2.7</v>
          </cell>
          <cell r="G1164">
            <v>2.7</v>
          </cell>
          <cell r="J1164">
            <v>1</v>
          </cell>
          <cell r="K1164">
            <v>1.7</v>
          </cell>
        </row>
        <row r="1165">
          <cell r="A1165" t="str">
            <v>Организация производства тканей ООО "Ифтихор кийим саноат"</v>
          </cell>
          <cell r="B1165" t="str">
            <v>12,0 млн.кв.м тканей</v>
          </cell>
          <cell r="C1165" t="str">
            <v>2017-2018 гг.</v>
          </cell>
          <cell r="D1165" t="str">
            <v>не требуется</v>
          </cell>
          <cell r="E1165" t="str">
            <v>Всего</v>
          </cell>
          <cell r="F1165">
            <v>8.16</v>
          </cell>
          <cell r="G1165">
            <v>8.16</v>
          </cell>
          <cell r="H1165">
            <v>0</v>
          </cell>
          <cell r="I1165">
            <v>0</v>
          </cell>
          <cell r="J1165">
            <v>2.16</v>
          </cell>
          <cell r="K1165">
            <v>6</v>
          </cell>
          <cell r="L1165">
            <v>0</v>
          </cell>
          <cell r="M1165">
            <v>0</v>
          </cell>
          <cell r="O1165" t="str">
            <v>ТЭО проекта на стадии разработки</v>
          </cell>
          <cell r="P1165" t="str">
            <v>Протокол КМ РУз от 04.08.2013 г. №231</v>
          </cell>
        </row>
        <row r="1166">
          <cell r="E1166" t="str">
            <v>собственные средства</v>
          </cell>
          <cell r="F1166">
            <v>0.16</v>
          </cell>
          <cell r="G1166">
            <v>0.16</v>
          </cell>
          <cell r="J1166">
            <v>0.16</v>
          </cell>
        </row>
        <row r="1167">
          <cell r="E1167" t="str">
            <v>кредиты коммерческих банков</v>
          </cell>
          <cell r="F1167">
            <v>8</v>
          </cell>
          <cell r="G1167">
            <v>8</v>
          </cell>
          <cell r="J1167">
            <v>2</v>
          </cell>
          <cell r="K1167">
            <v>6</v>
          </cell>
        </row>
        <row r="1168">
          <cell r="A1168" t="str">
            <v>Организация прядильного производства на базе СП "Сарбонтекс"</v>
          </cell>
          <cell r="B1168" t="str">
            <v>3,0 тыс.тн пряжи</v>
          </cell>
          <cell r="C1168" t="str">
            <v>2017-2018 гг.</v>
          </cell>
          <cell r="D1168" t="str">
            <v>не требуется</v>
          </cell>
          <cell r="E1168" t="str">
            <v>Всего</v>
          </cell>
          <cell r="F1168">
            <v>4</v>
          </cell>
          <cell r="G1168">
            <v>4</v>
          </cell>
          <cell r="H1168">
            <v>0</v>
          </cell>
          <cell r="I1168">
            <v>0</v>
          </cell>
          <cell r="J1168">
            <v>2</v>
          </cell>
          <cell r="K1168">
            <v>2</v>
          </cell>
          <cell r="L1168">
            <v>0</v>
          </cell>
          <cell r="M1168">
            <v>0</v>
          </cell>
          <cell r="O1168" t="str">
            <v>ТЭО проекта на стадии разработки</v>
          </cell>
          <cell r="P1168" t="str">
            <v>Протокол КМ РУз от 04.08.2013 г. №231</v>
          </cell>
        </row>
        <row r="1169">
          <cell r="E1169" t="str">
            <v>кредиты коммерческих банков</v>
          </cell>
          <cell r="F1169">
            <v>4</v>
          </cell>
          <cell r="G1169">
            <v>4</v>
          </cell>
          <cell r="J1169">
            <v>2</v>
          </cell>
          <cell r="K1169">
            <v>2</v>
          </cell>
        </row>
        <row r="1170">
          <cell r="A1170" t="str">
            <v>Организация чулочно-носочного производства в Сариосинском районе</v>
          </cell>
          <cell r="B1170" t="str">
            <v>10,0 млн.пар чулочно-носочных изделий</v>
          </cell>
          <cell r="C1170" t="str">
            <v>2017-2018 гг.</v>
          </cell>
          <cell r="D1170" t="str">
            <v>не требуется</v>
          </cell>
          <cell r="E1170" t="str">
            <v>Всего</v>
          </cell>
          <cell r="F1170">
            <v>7.5</v>
          </cell>
          <cell r="G1170">
            <v>7.5</v>
          </cell>
          <cell r="H1170">
            <v>0</v>
          </cell>
          <cell r="I1170">
            <v>0</v>
          </cell>
          <cell r="J1170">
            <v>3</v>
          </cell>
          <cell r="K1170">
            <v>4.5</v>
          </cell>
          <cell r="L1170">
            <v>0</v>
          </cell>
          <cell r="M1170">
            <v>0</v>
          </cell>
          <cell r="O1170" t="str">
            <v>ТЭО проекта на стадии разработки</v>
          </cell>
          <cell r="P1170" t="str">
            <v>Протокол КМ РУз от 04.08.2013 г. №231</v>
          </cell>
        </row>
        <row r="1171">
          <cell r="E1171" t="str">
            <v>собственные средства</v>
          </cell>
          <cell r="F1171">
            <v>1.5</v>
          </cell>
          <cell r="G1171">
            <v>1.5</v>
          </cell>
          <cell r="J1171">
            <v>1</v>
          </cell>
          <cell r="K1171">
            <v>0.5</v>
          </cell>
        </row>
        <row r="1172">
          <cell r="E1172" t="str">
            <v>кредиты коммерческих банков</v>
          </cell>
          <cell r="F1172">
            <v>6</v>
          </cell>
          <cell r="G1172">
            <v>6</v>
          </cell>
          <cell r="J1172">
            <v>2</v>
          </cell>
          <cell r="K1172">
            <v>4</v>
          </cell>
        </row>
        <row r="1173">
          <cell r="A1173" t="str">
            <v>Организация ткацкого производства на СП ООО "Булут текстиль", Ферганская область</v>
          </cell>
          <cell r="B1173" t="str">
            <v>7,5 млн.кв.м. тканей</v>
          </cell>
          <cell r="C1173" t="str">
            <v>2017-2018 гг.</v>
          </cell>
          <cell r="D1173" t="str">
            <v>не требуется</v>
          </cell>
          <cell r="E1173" t="str">
            <v>Всего</v>
          </cell>
          <cell r="F1173">
            <v>10</v>
          </cell>
          <cell r="G1173">
            <v>10</v>
          </cell>
          <cell r="H1173">
            <v>4</v>
          </cell>
          <cell r="I1173">
            <v>6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O1173" t="str">
            <v>ТЭО проекта на стадии разработки</v>
          </cell>
          <cell r="P1173" t="str">
            <v>Постановления Президента Республики Узбекистан от 17.11.2014 г. №ПП-2264,Протокол КМ РУз от 04.08.2013 г. №231</v>
          </cell>
        </row>
        <row r="1174">
          <cell r="E1174" t="str">
            <v>собственные средства</v>
          </cell>
          <cell r="F1174">
            <v>2</v>
          </cell>
          <cell r="G1174">
            <v>2</v>
          </cell>
          <cell r="H1174">
            <v>1.2</v>
          </cell>
          <cell r="I1174">
            <v>0.8</v>
          </cell>
        </row>
        <row r="1175">
          <cell r="E1175" t="str">
            <v>кредиты коммерческих банков</v>
          </cell>
          <cell r="F1175">
            <v>8</v>
          </cell>
          <cell r="G1175">
            <v>8</v>
          </cell>
          <cell r="H1175">
            <v>2.8</v>
          </cell>
          <cell r="I1175">
            <v>5.2</v>
          </cell>
        </row>
        <row r="1176">
          <cell r="A1176" t="str">
            <v>Расширения прядильного производства на базе Хазарасп текстиль</v>
          </cell>
          <cell r="B1176" t="str">
            <v>4,0 тыс.тн пряжи</v>
          </cell>
          <cell r="C1176" t="str">
            <v>2017-2018 гг.</v>
          </cell>
          <cell r="D1176" t="str">
            <v>не требуется</v>
          </cell>
          <cell r="E1176" t="str">
            <v>Всего</v>
          </cell>
          <cell r="F1176">
            <v>10</v>
          </cell>
          <cell r="G1176">
            <v>10</v>
          </cell>
          <cell r="H1176">
            <v>0</v>
          </cell>
          <cell r="I1176">
            <v>0</v>
          </cell>
          <cell r="J1176">
            <v>4</v>
          </cell>
          <cell r="K1176">
            <v>6</v>
          </cell>
          <cell r="L1176">
            <v>0</v>
          </cell>
          <cell r="M1176">
            <v>0</v>
          </cell>
          <cell r="O1176" t="str">
            <v>ТЭО проекта на стадии разработки</v>
          </cell>
          <cell r="P1176" t="str">
            <v>Протокол КМ РУз от 04.08.2013 г. №231</v>
          </cell>
        </row>
        <row r="1177">
          <cell r="E1177" t="str">
            <v>кредиты коммерческих банков</v>
          </cell>
          <cell r="F1177">
            <v>10</v>
          </cell>
          <cell r="G1177">
            <v>10</v>
          </cell>
          <cell r="J1177">
            <v>4</v>
          </cell>
          <cell r="K1177">
            <v>6</v>
          </cell>
        </row>
        <row r="1178">
          <cell r="A1178" t="str">
            <v>Расширения производства готовых швейных изделий ООО "Savdoenergo"</v>
          </cell>
          <cell r="B1178" t="str">
            <v>4,0 млн. швейных изделий</v>
          </cell>
          <cell r="C1178" t="str">
            <v>2017-2018 гг.</v>
          </cell>
          <cell r="D1178" t="str">
            <v>не требуется</v>
          </cell>
          <cell r="E1178" t="str">
            <v>Всего</v>
          </cell>
          <cell r="F1178">
            <v>7.6</v>
          </cell>
          <cell r="G1178">
            <v>7.6</v>
          </cell>
          <cell r="H1178">
            <v>0</v>
          </cell>
          <cell r="I1178">
            <v>0</v>
          </cell>
          <cell r="J1178">
            <v>3</v>
          </cell>
          <cell r="K1178">
            <v>4.5999999999999996</v>
          </cell>
          <cell r="L1178">
            <v>0</v>
          </cell>
          <cell r="M1178">
            <v>0</v>
          </cell>
          <cell r="O1178" t="str">
            <v>ТЭО проекта на стадии разработки</v>
          </cell>
          <cell r="P1178" t="str">
            <v>Протокол КМ РУз от 04.08.2013 г. №231</v>
          </cell>
        </row>
        <row r="1179">
          <cell r="E1179" t="str">
            <v>собственные средства</v>
          </cell>
          <cell r="F1179">
            <v>2.5</v>
          </cell>
          <cell r="G1179">
            <v>2.5</v>
          </cell>
          <cell r="J1179">
            <v>1</v>
          </cell>
          <cell r="K1179">
            <v>1.5</v>
          </cell>
        </row>
        <row r="1180">
          <cell r="E1180" t="str">
            <v>кредиты коммерческих банков</v>
          </cell>
          <cell r="F1180">
            <v>5.0999999999999996</v>
          </cell>
          <cell r="G1180">
            <v>5.0999999999999996</v>
          </cell>
          <cell r="J1180">
            <v>2</v>
          </cell>
          <cell r="K1180">
            <v>3.1</v>
          </cell>
        </row>
        <row r="1181">
          <cell r="A1181" t="str">
            <v>Организация производства джинсовых тканей в Кашкадарьинской области</v>
          </cell>
          <cell r="B1181" t="str">
            <v>8,0 млн.кв.м. тканей</v>
          </cell>
          <cell r="C1181" t="str">
            <v>2017-2019 гг.</v>
          </cell>
          <cell r="D1181" t="str">
            <v>не требуется</v>
          </cell>
          <cell r="E1181" t="str">
            <v>Всего</v>
          </cell>
          <cell r="F1181">
            <v>16</v>
          </cell>
          <cell r="G1181">
            <v>16</v>
          </cell>
          <cell r="H1181">
            <v>0</v>
          </cell>
          <cell r="I1181">
            <v>0</v>
          </cell>
          <cell r="J1181">
            <v>6</v>
          </cell>
          <cell r="K1181">
            <v>6</v>
          </cell>
          <cell r="L1181">
            <v>4</v>
          </cell>
          <cell r="M1181">
            <v>0</v>
          </cell>
          <cell r="O1181" t="str">
            <v>ТЭО проекта на стадии разработки</v>
          </cell>
          <cell r="P1181" t="str">
            <v xml:space="preserve"> Письмо ГАК "Узбекенгилсаноат" от __.__.____г. №__________</v>
          </cell>
        </row>
        <row r="1182">
          <cell r="E1182" t="str">
            <v>собственные средства</v>
          </cell>
          <cell r="F1182">
            <v>6</v>
          </cell>
          <cell r="G1182">
            <v>6</v>
          </cell>
          <cell r="J1182">
            <v>6</v>
          </cell>
        </row>
        <row r="1183">
          <cell r="E1183" t="str">
            <v>кредиты коммерческих банков</v>
          </cell>
          <cell r="F1183">
            <v>10</v>
          </cell>
          <cell r="G1183">
            <v>10</v>
          </cell>
          <cell r="K1183">
            <v>6</v>
          </cell>
          <cell r="L1183">
            <v>4</v>
          </cell>
        </row>
        <row r="1184">
          <cell r="A1184" t="str">
            <v>Организация текстильного комплекса в Джизакском районе</v>
          </cell>
          <cell r="B1184" t="str">
            <v>5,0 тыс. тн пряжи,3,0 тыс. тн трикотажного полотна,4,0 млн.шт. изделий</v>
          </cell>
          <cell r="C1184" t="str">
            <v>2018-2020 гг.</v>
          </cell>
          <cell r="D1184" t="str">
            <v>не требуется</v>
          </cell>
          <cell r="E1184" t="str">
            <v>Всего</v>
          </cell>
          <cell r="F1184">
            <v>22.1</v>
          </cell>
          <cell r="G1184">
            <v>22.1</v>
          </cell>
          <cell r="H1184">
            <v>0</v>
          </cell>
          <cell r="I1184">
            <v>0</v>
          </cell>
          <cell r="J1184">
            <v>0</v>
          </cell>
          <cell r="K1184">
            <v>4.5999999999999996</v>
          </cell>
          <cell r="L1184">
            <v>10</v>
          </cell>
          <cell r="M1184">
            <v>7.5</v>
          </cell>
          <cell r="O1184" t="str">
            <v>ТЭО проекта на стадии разработки</v>
          </cell>
          <cell r="P1184" t="str">
            <v>Постановление Президента Республики Узбекистан от 30.04.2013 г. №ПП-1961</v>
          </cell>
        </row>
        <row r="1185">
          <cell r="E1185" t="str">
            <v>собственные средства</v>
          </cell>
          <cell r="F1185">
            <v>6.63</v>
          </cell>
          <cell r="G1185">
            <v>6.63</v>
          </cell>
          <cell r="K1185">
            <v>3.6</v>
          </cell>
          <cell r="L1185">
            <v>3</v>
          </cell>
          <cell r="M1185">
            <v>0.03</v>
          </cell>
        </row>
        <row r="1186">
          <cell r="E1186" t="str">
            <v>кредиты коммерческих банков</v>
          </cell>
          <cell r="F1186">
            <v>15.47</v>
          </cell>
          <cell r="G1186">
            <v>15.47</v>
          </cell>
          <cell r="K1186">
            <v>1</v>
          </cell>
          <cell r="L1186">
            <v>7</v>
          </cell>
          <cell r="M1186">
            <v>7.47</v>
          </cell>
        </row>
        <row r="1187">
          <cell r="A1187" t="str">
            <v>Организация текстильного комплекса в Касбийском районе</v>
          </cell>
          <cell r="B1187" t="str">
            <v>5,0 тыс. тн пряжи,3,0 тыс. тн трикотажного полотна,4,0 млн.шт. изделий</v>
          </cell>
          <cell r="C1187" t="str">
            <v>2019-2020 гг.</v>
          </cell>
          <cell r="D1187" t="str">
            <v>не требуется</v>
          </cell>
          <cell r="E1187" t="str">
            <v>Всего</v>
          </cell>
          <cell r="F1187">
            <v>22.1</v>
          </cell>
          <cell r="G1187">
            <v>22.1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10</v>
          </cell>
          <cell r="M1187">
            <v>12.100000000000001</v>
          </cell>
          <cell r="O1187" t="str">
            <v>ТЭО проекта на стадии разработки</v>
          </cell>
          <cell r="P1187" t="str">
            <v xml:space="preserve"> Письмо ГАК "Узбекенгилсаноат" от __.__.____г. №__________</v>
          </cell>
        </row>
        <row r="1188">
          <cell r="E1188" t="str">
            <v>собственные средства</v>
          </cell>
          <cell r="F1188">
            <v>6.63</v>
          </cell>
          <cell r="G1188">
            <v>6.63</v>
          </cell>
          <cell r="L1188">
            <v>3</v>
          </cell>
          <cell r="M1188">
            <v>3.63</v>
          </cell>
        </row>
        <row r="1189">
          <cell r="E1189" t="str">
            <v>кредиты коммерческих банков</v>
          </cell>
          <cell r="F1189">
            <v>15.47</v>
          </cell>
          <cell r="G1189">
            <v>15.47</v>
          </cell>
          <cell r="L1189">
            <v>7</v>
          </cell>
          <cell r="M1189">
            <v>8.4700000000000006</v>
          </cell>
        </row>
        <row r="1190">
          <cell r="A1190" t="str">
            <v>Ассоциация "Узбекчармпойабзали"</v>
          </cell>
        </row>
        <row r="1191">
          <cell r="A1191" t="str">
            <v>Всего</v>
          </cell>
          <cell r="F1191">
            <v>80.5</v>
          </cell>
          <cell r="G1191">
            <v>71.3</v>
          </cell>
          <cell r="H1191">
            <v>12</v>
          </cell>
          <cell r="I1191">
            <v>9</v>
          </cell>
          <cell r="J1191">
            <v>6.8000000000000007</v>
          </cell>
          <cell r="K1191">
            <v>13.8</v>
          </cell>
          <cell r="L1191">
            <v>14.5</v>
          </cell>
          <cell r="M1191">
            <v>15.200000000000001</v>
          </cell>
        </row>
        <row r="1192">
          <cell r="A1192" t="str">
            <v>в том числе:</v>
          </cell>
        </row>
        <row r="1193">
          <cell r="E1193" t="str">
            <v>собственные средства</v>
          </cell>
          <cell r="F1193">
            <v>29.700000000000003</v>
          </cell>
          <cell r="G1193">
            <v>26.200000000000003</v>
          </cell>
          <cell r="H1193">
            <v>5.3</v>
          </cell>
          <cell r="I1193">
            <v>3.8000000000000003</v>
          </cell>
          <cell r="J1193">
            <v>1.9</v>
          </cell>
          <cell r="K1193">
            <v>5.3999999999999995</v>
          </cell>
          <cell r="L1193">
            <v>5.3999999999999995</v>
          </cell>
          <cell r="M1193">
            <v>4.4000000000000004</v>
          </cell>
        </row>
        <row r="1194">
          <cell r="E1194" t="str">
            <v>кредиты коммерческих банков</v>
          </cell>
          <cell r="F1194">
            <v>30.5</v>
          </cell>
          <cell r="G1194">
            <v>29.3</v>
          </cell>
          <cell r="H1194">
            <v>0.2</v>
          </cell>
          <cell r="I1194">
            <v>0.7</v>
          </cell>
          <cell r="J1194">
            <v>4.9000000000000004</v>
          </cell>
          <cell r="K1194">
            <v>8.4</v>
          </cell>
          <cell r="L1194">
            <v>7.8</v>
          </cell>
          <cell r="M1194">
            <v>7.3000000000000007</v>
          </cell>
        </row>
        <row r="1195">
          <cell r="E1195" t="str">
            <v>прямые иностранные инвестиции и кредиты</v>
          </cell>
          <cell r="F1195">
            <v>20.3</v>
          </cell>
          <cell r="G1195">
            <v>15.8</v>
          </cell>
          <cell r="H1195">
            <v>6.5</v>
          </cell>
          <cell r="I1195">
            <v>4.5</v>
          </cell>
          <cell r="J1195">
            <v>0</v>
          </cell>
          <cell r="K1195">
            <v>0</v>
          </cell>
          <cell r="L1195">
            <v>1.3</v>
          </cell>
          <cell r="M1195">
            <v>3.5</v>
          </cell>
        </row>
        <row r="1196">
          <cell r="A1196" t="str">
            <v>новое строительство</v>
          </cell>
          <cell r="F1196">
            <v>63.000000000000007</v>
          </cell>
          <cell r="G1196">
            <v>53.8</v>
          </cell>
          <cell r="H1196">
            <v>12</v>
          </cell>
          <cell r="I1196">
            <v>8.8000000000000007</v>
          </cell>
          <cell r="J1196">
            <v>3.7</v>
          </cell>
          <cell r="K1196">
            <v>9.8000000000000007</v>
          </cell>
          <cell r="L1196">
            <v>10.199999999999999</v>
          </cell>
          <cell r="M1196">
            <v>9.3000000000000007</v>
          </cell>
        </row>
        <row r="1197">
          <cell r="A1197" t="str">
            <v>Организация кожевенного производства на ООО "Хамкор Нур Савдо" на территории СИЗ "Ангрен"</v>
          </cell>
          <cell r="B1197" t="str">
            <v>18,7 млн. кв. дм</v>
          </cell>
          <cell r="C1197" t="str">
            <v>2013-2015 гг.</v>
          </cell>
          <cell r="D1197" t="str">
            <v>не требуется</v>
          </cell>
          <cell r="E1197" t="str">
            <v>Всего</v>
          </cell>
          <cell r="F1197">
            <v>1.2000000000000002</v>
          </cell>
          <cell r="G1197">
            <v>0.1</v>
          </cell>
          <cell r="H1197">
            <v>0.1</v>
          </cell>
          <cell r="O1197" t="str">
            <v>Имеется утвержденный бизнес-план проекта</v>
          </cell>
          <cell r="P1197" t="str">
            <v>Постановление Президента Республики Узбекистан от 12.07.2013 г. №ПП-2000№ПП-2069 от 18.11.2013г.,от 17.11.2014 г. №ПП-2264</v>
          </cell>
        </row>
        <row r="1198">
          <cell r="E1198" t="str">
            <v>собственные средства</v>
          </cell>
          <cell r="F1198">
            <v>0.4</v>
          </cell>
          <cell r="G1198">
            <v>0.1</v>
          </cell>
          <cell r="H1198">
            <v>0.1</v>
          </cell>
        </row>
        <row r="1199">
          <cell r="E1199" t="str">
            <v>кредиты коммерческих банков</v>
          </cell>
          <cell r="F1199">
            <v>0.8</v>
          </cell>
        </row>
        <row r="1200">
          <cell r="A1200" t="str">
            <v>Организация производства обуви в Кашкадарьинской (ООО "Премиум Капитал Групп")</v>
          </cell>
          <cell r="B1200" t="str">
            <v>200,0 тыс.пар обуви</v>
          </cell>
          <cell r="C1200" t="str">
            <v>2014-2015 гг.</v>
          </cell>
          <cell r="D1200" t="str">
            <v>не требуется</v>
          </cell>
          <cell r="E1200" t="str">
            <v>Всего</v>
          </cell>
          <cell r="F1200">
            <v>1</v>
          </cell>
          <cell r="G1200">
            <v>0.4</v>
          </cell>
          <cell r="H1200">
            <v>0.4</v>
          </cell>
          <cell r="O1200" t="str">
            <v>Имеется утвержденный бизнес-план проекта</v>
          </cell>
          <cell r="P1200" t="str">
            <v>Постановление Президента Республики Узбекистан от 30.04.2013 г. №ПП-1961№ПП-2069 от 18.11.2013г.,от 17.11.2014 г. №ПП-2264</v>
          </cell>
        </row>
        <row r="1201">
          <cell r="E1201" t="str">
            <v>собственные средства</v>
          </cell>
          <cell r="F1201">
            <v>0.4</v>
          </cell>
          <cell r="G1201">
            <v>0.2</v>
          </cell>
          <cell r="H1201">
            <v>0.2</v>
          </cell>
        </row>
        <row r="1202">
          <cell r="E1202" t="str">
            <v>кредиты коммерческих банков</v>
          </cell>
          <cell r="F1202">
            <v>0.6</v>
          </cell>
          <cell r="G1202">
            <v>0.2</v>
          </cell>
          <cell r="H1202">
            <v>0.2</v>
          </cell>
        </row>
        <row r="1203">
          <cell r="A1203" t="str">
            <v>Организация производства тормозных колодок на все виды транспорта на территории СИЗ "Джизак"</v>
          </cell>
          <cell r="B1203" t="str">
            <v>1,2 тыс. комплектов колодок и 1,8 тыс. тн накладок</v>
          </cell>
          <cell r="C1203" t="str">
            <v>2014-2015 гг.</v>
          </cell>
          <cell r="D1203" t="str">
            <v>Компания"FujianHuariAutomative Parts Co., Ltd." (КНР)</v>
          </cell>
          <cell r="E1203" t="str">
            <v>Всего</v>
          </cell>
          <cell r="F1203">
            <v>4</v>
          </cell>
          <cell r="G1203">
            <v>1.5</v>
          </cell>
          <cell r="H1203">
            <v>1.5</v>
          </cell>
          <cell r="O1203" t="str">
            <v>Имеется утвержденный бизнес-план проекта</v>
          </cell>
          <cell r="P1203" t="str">
            <v>Протокол №1 Административного совета СИЗ "Джизак" от 26.03.2013 г.№ПП-2069 от 18.11.2013г.</v>
          </cell>
        </row>
        <row r="1204">
          <cell r="E1204" t="str">
            <v>собственные средства</v>
          </cell>
          <cell r="F1204">
            <v>1</v>
          </cell>
        </row>
        <row r="1205">
          <cell r="E1205" t="str">
            <v>прямые иностранные инвестиции и кредиты</v>
          </cell>
          <cell r="F1205">
            <v>3</v>
          </cell>
          <cell r="G1205">
            <v>1.5</v>
          </cell>
          <cell r="H1205">
            <v>1.5</v>
          </cell>
        </row>
        <row r="1206">
          <cell r="A1206" t="str">
            <v>Организация производства фурнитуры и изделий из профильной стали, Сырдарьинский филиал СИЗ "Джизак"</v>
          </cell>
          <cell r="B1206" t="str">
            <v>9,0 тыс. тн</v>
          </cell>
          <cell r="C1206" t="str">
            <v>2014-2015 гг.</v>
          </cell>
          <cell r="D1206" t="str">
            <v>Компания"Xinjiang Nixian International LogisticsCo., Ltd." (КНР)</v>
          </cell>
          <cell r="E1206" t="str">
            <v>Всего</v>
          </cell>
          <cell r="F1206">
            <v>4</v>
          </cell>
          <cell r="G1206">
            <v>1.5</v>
          </cell>
          <cell r="H1206">
            <v>1.5</v>
          </cell>
          <cell r="O1206" t="str">
            <v>Имеется утвержденный бизнес-план проекта</v>
          </cell>
          <cell r="P1206" t="str">
            <v>Постановления Президента Республики Узбекистан от 17.11.2014 г. №ПП-2264№ПП-2069 от 18.11.2013г.Протокол №1 Административного совета СИЗ "Джизак" от 26.03.2013 г.</v>
          </cell>
        </row>
        <row r="1207">
          <cell r="E1207" t="str">
            <v>собственные средства</v>
          </cell>
          <cell r="F1207">
            <v>1</v>
          </cell>
        </row>
        <row r="1208">
          <cell r="E1208" t="str">
            <v>прямые иностранные инвестиции и кредиты</v>
          </cell>
          <cell r="F1208">
            <v>3</v>
          </cell>
          <cell r="G1208">
            <v>1.5</v>
          </cell>
          <cell r="H1208">
            <v>1.5</v>
          </cell>
        </row>
        <row r="1209">
          <cell r="A1209" t="str">
            <v>Организация производства пластмассовых материалов и фурнитуры на территории СИЗ "Джизак"</v>
          </cell>
          <cell r="B1209" t="str">
            <v>2,2 тыс. тн</v>
          </cell>
          <cell r="C1209" t="str">
            <v>2014-2015 гг.</v>
          </cell>
          <cell r="D1209" t="str">
            <v>Компания"Urumqi Partners BiotechnologyCo., Ltd." (КНР)</v>
          </cell>
          <cell r="E1209" t="str">
            <v>Всего</v>
          </cell>
          <cell r="F1209">
            <v>4</v>
          </cell>
          <cell r="G1209">
            <v>1.5</v>
          </cell>
          <cell r="H1209">
            <v>1.5</v>
          </cell>
          <cell r="O1209" t="str">
            <v>Имеется утвержденный бизнес-план проекта</v>
          </cell>
          <cell r="P1209" t="str">
            <v>Постановления Президента Республики Узбекистан от 17.11.2014 г. №ПП-2264№ПП-2069 от 18.11.2013г.Протокол №1 Административного совета СИЗ "Джизак" от 26.03.2013 г.</v>
          </cell>
        </row>
        <row r="1210">
          <cell r="E1210" t="str">
            <v>собственные средства</v>
          </cell>
          <cell r="F1210">
            <v>1</v>
          </cell>
        </row>
        <row r="1211">
          <cell r="E1211" t="str">
            <v>прямые иностранные инвестиции и кредиты</v>
          </cell>
          <cell r="F1211">
            <v>3</v>
          </cell>
          <cell r="G1211">
            <v>1.5</v>
          </cell>
          <cell r="H1211">
            <v>1.5</v>
          </cell>
        </row>
        <row r="1212">
          <cell r="A1212" t="str">
            <v>Организация производства керамические плитки на территории СИЗ "Джизак" (Сырдарьинский филиал)</v>
          </cell>
          <cell r="B1212" t="str">
            <v>2 млн.кв.м</v>
          </cell>
          <cell r="C1212" t="str">
            <v>2015-2016 гг.</v>
          </cell>
          <cell r="D1212" t="str">
            <v>Компания "Xu Zhan Investment Co" (КНР)</v>
          </cell>
          <cell r="E1212" t="str">
            <v>Всего</v>
          </cell>
          <cell r="F1212">
            <v>15</v>
          </cell>
          <cell r="G1212">
            <v>15</v>
          </cell>
          <cell r="H1212">
            <v>7</v>
          </cell>
          <cell r="I1212">
            <v>8</v>
          </cell>
          <cell r="J1212">
            <v>0</v>
          </cell>
          <cell r="O1212" t="str">
            <v>Требуется разработка бизнес-плана проекта</v>
          </cell>
          <cell r="P1212" t="str">
            <v>Постановления Президента Республики Узбекистан от 17.11.2014 г. №ПП-2264</v>
          </cell>
        </row>
        <row r="1213">
          <cell r="E1213" t="str">
            <v>собственные средства</v>
          </cell>
          <cell r="F1213">
            <v>8.5</v>
          </cell>
          <cell r="G1213">
            <v>8.5</v>
          </cell>
          <cell r="H1213">
            <v>5</v>
          </cell>
          <cell r="I1213">
            <v>3.5</v>
          </cell>
        </row>
        <row r="1214">
          <cell r="E1214" t="str">
            <v>прямые иностранные инвестиции и кредиты</v>
          </cell>
          <cell r="F1214">
            <v>6.5</v>
          </cell>
          <cell r="G1214">
            <v>6.5</v>
          </cell>
          <cell r="H1214">
            <v>2</v>
          </cell>
          <cell r="I1214">
            <v>4.5</v>
          </cell>
        </row>
        <row r="1215">
          <cell r="A1215" t="str">
            <v>Организация производства 4 новых обувных фабрик</v>
          </cell>
          <cell r="B1215" t="str">
            <v>1300 тыс. пар.</v>
          </cell>
          <cell r="C1215" t="str">
            <v>2016-2018 гг.</v>
          </cell>
          <cell r="D1215" t="str">
            <v>не требуется</v>
          </cell>
          <cell r="E1215" t="str">
            <v>Всего</v>
          </cell>
          <cell r="F1215">
            <v>3.6999999999999997</v>
          </cell>
          <cell r="G1215">
            <v>3.6999999999999997</v>
          </cell>
          <cell r="H1215">
            <v>0</v>
          </cell>
          <cell r="I1215">
            <v>0.8</v>
          </cell>
          <cell r="J1215">
            <v>1.9000000000000001</v>
          </cell>
          <cell r="K1215">
            <v>1</v>
          </cell>
          <cell r="L1215">
            <v>0</v>
          </cell>
          <cell r="M1215">
            <v>0</v>
          </cell>
          <cell r="O1215" t="str">
            <v>Требуется разработка бизнес-плана проекта</v>
          </cell>
          <cell r="P1215" t="str">
            <v>Письмо Ассоциация "Узбекчармпойабзали" от __.__.____г. №__________</v>
          </cell>
        </row>
        <row r="1216">
          <cell r="E1216" t="str">
            <v>собственные средства</v>
          </cell>
          <cell r="F1216">
            <v>1.4</v>
          </cell>
          <cell r="G1216">
            <v>1.4</v>
          </cell>
          <cell r="I1216">
            <v>0.2</v>
          </cell>
          <cell r="J1216">
            <v>0.8</v>
          </cell>
          <cell r="K1216">
            <v>0.4</v>
          </cell>
        </row>
        <row r="1217">
          <cell r="E1217" t="str">
            <v>кредиты коммерческих банков</v>
          </cell>
          <cell r="F1217">
            <v>2.2999999999999998</v>
          </cell>
          <cell r="G1217">
            <v>2.2999999999999998</v>
          </cell>
          <cell r="I1217">
            <v>0.6</v>
          </cell>
          <cell r="J1217">
            <v>1.1000000000000001</v>
          </cell>
          <cell r="K1217">
            <v>0.6</v>
          </cell>
        </row>
        <row r="1218">
          <cell r="A1218" t="str">
            <v>Организация производства 5 новых обувных фабрик</v>
          </cell>
          <cell r="B1218" t="str">
            <v>1700 тыс. пар.</v>
          </cell>
          <cell r="C1218" t="str">
            <v>2018-2020 гг.</v>
          </cell>
          <cell r="D1218" t="str">
            <v>не требуется</v>
          </cell>
          <cell r="E1218" t="str">
            <v>Всего</v>
          </cell>
          <cell r="F1218">
            <v>5.3000000000000007</v>
          </cell>
          <cell r="G1218">
            <v>5.3000000000000007</v>
          </cell>
          <cell r="H1218">
            <v>0</v>
          </cell>
          <cell r="I1218">
            <v>0</v>
          </cell>
          <cell r="J1218">
            <v>0</v>
          </cell>
          <cell r="K1218">
            <v>1</v>
          </cell>
          <cell r="L1218">
            <v>2.4000000000000004</v>
          </cell>
          <cell r="M1218">
            <v>1.9</v>
          </cell>
          <cell r="O1218" t="str">
            <v>Требуется разработка бизнес-плана проекта</v>
          </cell>
          <cell r="P1218" t="str">
            <v>Письмо Ассоциация "Узбекчармпойабзали" от __.__.____г. №__________</v>
          </cell>
        </row>
        <row r="1219">
          <cell r="E1219" t="str">
            <v>собственные средства</v>
          </cell>
          <cell r="F1219">
            <v>2.1</v>
          </cell>
          <cell r="G1219">
            <v>2.1</v>
          </cell>
          <cell r="K1219">
            <v>0.4</v>
          </cell>
          <cell r="L1219">
            <v>0.8</v>
          </cell>
          <cell r="M1219">
            <v>0.9</v>
          </cell>
        </row>
        <row r="1220">
          <cell r="E1220" t="str">
            <v>кредиты коммерческих банков</v>
          </cell>
          <cell r="F1220">
            <v>3.2</v>
          </cell>
          <cell r="G1220">
            <v>3.2</v>
          </cell>
          <cell r="K1220">
            <v>0.6</v>
          </cell>
          <cell r="L1220">
            <v>1.6</v>
          </cell>
          <cell r="M1220">
            <v>1</v>
          </cell>
        </row>
        <row r="1221">
          <cell r="A1221" t="str">
            <v>Организация производства кожгалантерейный изделий</v>
          </cell>
          <cell r="B1221" t="str">
            <v>800 млн. сум</v>
          </cell>
          <cell r="C1221" t="str">
            <v>2019-2020 гг.</v>
          </cell>
          <cell r="D1221" t="str">
            <v>не требуется</v>
          </cell>
          <cell r="E1221" t="str">
            <v>Всего</v>
          </cell>
          <cell r="F1221">
            <v>1.2</v>
          </cell>
          <cell r="G1221">
            <v>1.2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0.5</v>
          </cell>
          <cell r="M1221">
            <v>0.7</v>
          </cell>
          <cell r="O1221" t="str">
            <v>Требуется разработка бизнес-плана проекта</v>
          </cell>
          <cell r="P1221" t="str">
            <v>Письмо Ассоциация "Узбекчармпойабзали" от __.__.____г. №__________</v>
          </cell>
        </row>
        <row r="1222">
          <cell r="E1222" t="str">
            <v>собственные средства</v>
          </cell>
          <cell r="F1222">
            <v>0.3</v>
          </cell>
          <cell r="G1222">
            <v>0.3</v>
          </cell>
          <cell r="M1222">
            <v>0.3</v>
          </cell>
        </row>
        <row r="1223">
          <cell r="E1223" t="str">
            <v>кредиты коммерческих банков</v>
          </cell>
          <cell r="F1223">
            <v>0.9</v>
          </cell>
          <cell r="G1223">
            <v>0.9</v>
          </cell>
          <cell r="L1223">
            <v>0.5</v>
          </cell>
          <cell r="M1223">
            <v>0.4</v>
          </cell>
        </row>
        <row r="1224">
          <cell r="A1224" t="str">
            <v>Организация производства гипсокартон</v>
          </cell>
          <cell r="B1224" t="str">
            <v>140 млрд. сум</v>
          </cell>
          <cell r="C1224" t="str">
            <v>2017-2020 гг.</v>
          </cell>
          <cell r="D1224" t="str">
            <v>"Xinjiang Maske New Type Building Materials Co., Ltd" (КНР)</v>
          </cell>
          <cell r="E1224" t="str">
            <v>Всего</v>
          </cell>
          <cell r="F1224">
            <v>23.6</v>
          </cell>
          <cell r="G1224">
            <v>23.6</v>
          </cell>
          <cell r="H1224">
            <v>0</v>
          </cell>
          <cell r="I1224">
            <v>0</v>
          </cell>
          <cell r="J1224">
            <v>1.8</v>
          </cell>
          <cell r="K1224">
            <v>7.8</v>
          </cell>
          <cell r="L1224">
            <v>7.3</v>
          </cell>
          <cell r="M1224">
            <v>6.7</v>
          </cell>
          <cell r="O1224" t="str">
            <v>Требуется разработка бизнес-плана проекта</v>
          </cell>
          <cell r="P1224" t="str">
            <v>Письмо Ассоциация "Узбекчармпойабзали" от __.__.____г. №__________</v>
          </cell>
        </row>
        <row r="1225">
          <cell r="E1225" t="str">
            <v>собственные средства</v>
          </cell>
          <cell r="F1225">
            <v>7</v>
          </cell>
          <cell r="G1225">
            <v>7</v>
          </cell>
          <cell r="K1225">
            <v>3</v>
          </cell>
          <cell r="L1225">
            <v>3</v>
          </cell>
          <cell r="M1225">
            <v>1</v>
          </cell>
        </row>
        <row r="1226">
          <cell r="E1226" t="str">
            <v>кредиты коммерческих банков</v>
          </cell>
          <cell r="F1226">
            <v>11.8</v>
          </cell>
          <cell r="G1226">
            <v>11.8</v>
          </cell>
          <cell r="J1226">
            <v>1.8</v>
          </cell>
          <cell r="K1226">
            <v>4.8</v>
          </cell>
          <cell r="L1226">
            <v>3</v>
          </cell>
          <cell r="M1226">
            <v>2.2000000000000002</v>
          </cell>
        </row>
        <row r="1227">
          <cell r="E1227" t="str">
            <v>прямые иностранные инвестиции и кредиты</v>
          </cell>
          <cell r="F1227">
            <v>4.8</v>
          </cell>
          <cell r="G1227">
            <v>4.8</v>
          </cell>
          <cell r="L1227">
            <v>1.3</v>
          </cell>
          <cell r="M1227">
            <v>3.5</v>
          </cell>
        </row>
        <row r="1228">
          <cell r="A1228" t="str">
            <v>модернизация и реконструкция</v>
          </cell>
          <cell r="F1228">
            <v>17.5</v>
          </cell>
          <cell r="G1228">
            <v>17.5</v>
          </cell>
          <cell r="H1228">
            <v>0</v>
          </cell>
          <cell r="I1228">
            <v>0.2</v>
          </cell>
          <cell r="J1228">
            <v>3.0999999999999996</v>
          </cell>
          <cell r="K1228">
            <v>4</v>
          </cell>
          <cell r="L1228">
            <v>4.3</v>
          </cell>
          <cell r="M1228">
            <v>5.9</v>
          </cell>
        </row>
        <row r="1229">
          <cell r="A1229" t="str">
            <v>Расширение мощностей и модернизация 4 действующий  обувных фабрик</v>
          </cell>
          <cell r="B1229" t="str">
            <v>430 тыс. пар</v>
          </cell>
          <cell r="C1229" t="str">
            <v>2016-2018 гг.</v>
          </cell>
          <cell r="D1229" t="str">
            <v>не требуется</v>
          </cell>
          <cell r="E1229" t="str">
            <v>Всего</v>
          </cell>
          <cell r="F1229">
            <v>1.5</v>
          </cell>
          <cell r="G1229">
            <v>1.5</v>
          </cell>
          <cell r="H1229">
            <v>0</v>
          </cell>
          <cell r="I1229">
            <v>0.2</v>
          </cell>
          <cell r="J1229">
            <v>0.7</v>
          </cell>
          <cell r="K1229">
            <v>0.6</v>
          </cell>
          <cell r="L1229">
            <v>0</v>
          </cell>
          <cell r="M1229">
            <v>0</v>
          </cell>
          <cell r="O1229" t="str">
            <v>Требуется разработка бизнес-плана проекта</v>
          </cell>
          <cell r="P1229" t="str">
            <v>Письмо Ассоциация "Узбекчармпойабзали" от __.__.____г. №__________</v>
          </cell>
        </row>
        <row r="1230">
          <cell r="E1230" t="str">
            <v>собственные средства</v>
          </cell>
          <cell r="F1230">
            <v>0.55000000000000004</v>
          </cell>
          <cell r="G1230">
            <v>0.55000000000000004</v>
          </cell>
          <cell r="I1230">
            <v>0.1</v>
          </cell>
          <cell r="J1230">
            <v>0.2</v>
          </cell>
          <cell r="K1230">
            <v>0.25</v>
          </cell>
        </row>
        <row r="1231">
          <cell r="E1231" t="str">
            <v>кредиты коммерческих банков</v>
          </cell>
          <cell r="F1231">
            <v>0.95</v>
          </cell>
          <cell r="G1231">
            <v>0.95</v>
          </cell>
          <cell r="I1231">
            <v>0.1</v>
          </cell>
          <cell r="J1231">
            <v>0.5</v>
          </cell>
          <cell r="K1231">
            <v>0.35</v>
          </cell>
        </row>
        <row r="1232">
          <cell r="A1232" t="str">
            <v>Расширение мощностей и модернизация 11 действующий  обувных фабрик</v>
          </cell>
          <cell r="B1232" t="str">
            <v>820 тыс. пар</v>
          </cell>
          <cell r="C1232" t="str">
            <v>2018-2020 гг.</v>
          </cell>
          <cell r="D1232" t="str">
            <v>не требуется</v>
          </cell>
          <cell r="E1232" t="str">
            <v>Всего</v>
          </cell>
          <cell r="F1232">
            <v>3.8</v>
          </cell>
          <cell r="G1232">
            <v>3.8</v>
          </cell>
          <cell r="H1232">
            <v>0</v>
          </cell>
          <cell r="I1232">
            <v>0</v>
          </cell>
          <cell r="J1232">
            <v>0</v>
          </cell>
          <cell r="K1232">
            <v>0.4</v>
          </cell>
          <cell r="L1232">
            <v>1.2999999999999998</v>
          </cell>
          <cell r="M1232">
            <v>2.1</v>
          </cell>
          <cell r="O1232" t="str">
            <v>Требуется разработка бизнес-плана проекта</v>
          </cell>
          <cell r="P1232" t="str">
            <v>Письмо Ассоциация "Узбекчармпойабзали" от __.__.____г. №__________</v>
          </cell>
        </row>
        <row r="1233">
          <cell r="E1233" t="str">
            <v>собственные средства</v>
          </cell>
          <cell r="F1233">
            <v>1.55</v>
          </cell>
          <cell r="G1233">
            <v>1.55</v>
          </cell>
          <cell r="K1233">
            <v>0.15</v>
          </cell>
          <cell r="L1233">
            <v>0.6</v>
          </cell>
          <cell r="M1233">
            <v>0.8</v>
          </cell>
        </row>
        <row r="1234">
          <cell r="E1234" t="str">
            <v>кредиты коммерческих банков</v>
          </cell>
          <cell r="F1234">
            <v>2.25</v>
          </cell>
          <cell r="G1234">
            <v>2.25</v>
          </cell>
          <cell r="K1234">
            <v>0.25</v>
          </cell>
          <cell r="L1234">
            <v>0.7</v>
          </cell>
          <cell r="M1234">
            <v>1.3</v>
          </cell>
        </row>
        <row r="1235">
          <cell r="A1235" t="str">
            <v>Расширение мощностей и модернизация действующий 5 кожперерабатывающих заводав</v>
          </cell>
          <cell r="B1235" t="str">
            <v>45 млн. кв.дм.</v>
          </cell>
          <cell r="C1235" t="str">
            <v>2017-2020 гг.</v>
          </cell>
          <cell r="D1235" t="str">
            <v>не требуется</v>
          </cell>
          <cell r="E1235" t="str">
            <v>Всего</v>
          </cell>
          <cell r="F1235">
            <v>3.5</v>
          </cell>
          <cell r="G1235">
            <v>3.5</v>
          </cell>
          <cell r="H1235">
            <v>0</v>
          </cell>
          <cell r="I1235">
            <v>0</v>
          </cell>
          <cell r="J1235">
            <v>1.9</v>
          </cell>
          <cell r="K1235">
            <v>1.6</v>
          </cell>
          <cell r="L1235">
            <v>0</v>
          </cell>
          <cell r="M1235">
            <v>0</v>
          </cell>
          <cell r="O1235" t="str">
            <v>Требуется разработка бизнес-плана проекта</v>
          </cell>
          <cell r="P1235" t="str">
            <v>Письмо Ассоциация "Узбекчармпойабзали" от __.__.____г. №__________</v>
          </cell>
        </row>
        <row r="1236">
          <cell r="E1236" t="str">
            <v>собственные средства</v>
          </cell>
          <cell r="F1236">
            <v>1.25</v>
          </cell>
          <cell r="G1236">
            <v>1.25</v>
          </cell>
          <cell r="J1236">
            <v>0.65</v>
          </cell>
          <cell r="K1236">
            <v>0.6</v>
          </cell>
        </row>
        <row r="1237">
          <cell r="E1237" t="str">
            <v>кредиты коммерческих банков</v>
          </cell>
          <cell r="F1237">
            <v>2.25</v>
          </cell>
          <cell r="G1237">
            <v>2.25</v>
          </cell>
          <cell r="J1237">
            <v>1.25</v>
          </cell>
          <cell r="K1237">
            <v>1</v>
          </cell>
        </row>
        <row r="1238">
          <cell r="A1238" t="str">
            <v>Расширение мощностей и модернизация действующий 10 кожперерабатывающих заводав</v>
          </cell>
          <cell r="B1238" t="str">
            <v>95 млн. кв.дм.</v>
          </cell>
          <cell r="C1238" t="str">
            <v>2017-2020 гг.</v>
          </cell>
          <cell r="D1238" t="str">
            <v>не требуется</v>
          </cell>
          <cell r="E1238" t="str">
            <v>Всего</v>
          </cell>
          <cell r="F1238">
            <v>8.6999999999999993</v>
          </cell>
          <cell r="G1238">
            <v>8.6999999999999993</v>
          </cell>
          <cell r="H1238">
            <v>0</v>
          </cell>
          <cell r="I1238">
            <v>0</v>
          </cell>
          <cell r="J1238">
            <v>0.5</v>
          </cell>
          <cell r="K1238">
            <v>1.4</v>
          </cell>
          <cell r="L1238">
            <v>3</v>
          </cell>
          <cell r="M1238">
            <v>3.8</v>
          </cell>
          <cell r="O1238" t="str">
            <v>Требуется разработка бизнес-плана проекта</v>
          </cell>
          <cell r="P1238" t="str">
            <v>Письмо Ассоциация "Узбекчармпойабзали" от __.__.____г. №__________</v>
          </cell>
        </row>
        <row r="1239">
          <cell r="E1239" t="str">
            <v>собственные средства</v>
          </cell>
          <cell r="F1239">
            <v>3.25</v>
          </cell>
          <cell r="G1239">
            <v>3.25</v>
          </cell>
          <cell r="J1239">
            <v>0.25</v>
          </cell>
          <cell r="K1239">
            <v>0.6</v>
          </cell>
          <cell r="L1239">
            <v>1</v>
          </cell>
          <cell r="M1239">
            <v>1.4</v>
          </cell>
        </row>
        <row r="1240">
          <cell r="E1240" t="str">
            <v>кредиты коммерческих банков</v>
          </cell>
          <cell r="F1240">
            <v>5.4499999999999993</v>
          </cell>
          <cell r="G1240">
            <v>5.4499999999999993</v>
          </cell>
          <cell r="J1240">
            <v>0.25</v>
          </cell>
          <cell r="K1240">
            <v>0.8</v>
          </cell>
          <cell r="L1240">
            <v>2</v>
          </cell>
          <cell r="M1240">
            <v>2.4</v>
          </cell>
        </row>
        <row r="1241">
          <cell r="A1241" t="str">
            <v>Ассоциация предприятий пищевой промышденности</v>
          </cell>
        </row>
        <row r="1242">
          <cell r="A1242" t="str">
            <v>Всего</v>
          </cell>
          <cell r="F1242">
            <v>249.745</v>
          </cell>
          <cell r="G1242">
            <v>221.345</v>
          </cell>
          <cell r="H1242">
            <v>58.953000000000003</v>
          </cell>
          <cell r="I1242">
            <v>36.58</v>
          </cell>
          <cell r="J1242">
            <v>37.577999999999996</v>
          </cell>
          <cell r="K1242">
            <v>29.513999999999999</v>
          </cell>
          <cell r="L1242">
            <v>28.11</v>
          </cell>
          <cell r="M1242">
            <v>30.61</v>
          </cell>
        </row>
        <row r="1243">
          <cell r="A1243" t="str">
            <v>в том числе:</v>
          </cell>
        </row>
        <row r="1244">
          <cell r="E1244" t="str">
            <v>собственные средства</v>
          </cell>
          <cell r="F1244">
            <v>43.953000000000003</v>
          </cell>
          <cell r="G1244">
            <v>36.647999999999996</v>
          </cell>
          <cell r="H1244">
            <v>13.803999999999998</v>
          </cell>
          <cell r="I1244">
            <v>7.2750000000000004</v>
          </cell>
          <cell r="J1244">
            <v>6.3150000000000004</v>
          </cell>
          <cell r="K1244">
            <v>4.1040000000000001</v>
          </cell>
          <cell r="L1244">
            <v>2.8499999999999996</v>
          </cell>
          <cell r="M1244">
            <v>2.2999999999999998</v>
          </cell>
        </row>
        <row r="1245">
          <cell r="E1245" t="str">
            <v>кредиты коммерческих банков</v>
          </cell>
          <cell r="F1245">
            <v>189.72199999999995</v>
          </cell>
          <cell r="G1245">
            <v>175.12700000000001</v>
          </cell>
          <cell r="H1245">
            <v>35.579000000000001</v>
          </cell>
          <cell r="I1245">
            <v>29.305</v>
          </cell>
          <cell r="J1245">
            <v>31.262999999999998</v>
          </cell>
          <cell r="K1245">
            <v>25.409999999999997</v>
          </cell>
          <cell r="L1245">
            <v>25.26</v>
          </cell>
          <cell r="M1245">
            <v>28.31</v>
          </cell>
        </row>
        <row r="1246">
          <cell r="E1246" t="str">
            <v>прямые иностранные инвестиции и кредиты</v>
          </cell>
          <cell r="F1246">
            <v>11.8</v>
          </cell>
          <cell r="G1246">
            <v>5.3000000000000007</v>
          </cell>
          <cell r="H1246">
            <v>5.3000000000000007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</row>
        <row r="1247">
          <cell r="E1247" t="str">
            <v>иностранные кредиты под гарантию Правительства</v>
          </cell>
          <cell r="F1247">
            <v>4.2699999999999996</v>
          </cell>
          <cell r="G1247">
            <v>4.2699999999999996</v>
          </cell>
          <cell r="H1247">
            <v>4.2699999999999996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</row>
        <row r="1248">
          <cell r="A1248" t="str">
            <v>новое строительство</v>
          </cell>
          <cell r="F1248">
            <v>144.93200000000002</v>
          </cell>
          <cell r="G1248">
            <v>137.62200000000001</v>
          </cell>
          <cell r="H1248">
            <v>21.109999999999996</v>
          </cell>
          <cell r="I1248">
            <v>26.611999999999998</v>
          </cell>
          <cell r="J1248">
            <v>24.909999999999997</v>
          </cell>
          <cell r="K1248">
            <v>20.13</v>
          </cell>
          <cell r="L1248">
            <v>21.43</v>
          </cell>
          <cell r="M1248">
            <v>23.43</v>
          </cell>
        </row>
        <row r="1249">
          <cell r="A1249" t="str">
            <v>Организация производства дистиллированного глицерина и жирных кислот из гидрогенизированного масла (саломаса) на ОАО "Ургенч-ёг", Хорезмская область</v>
          </cell>
          <cell r="B1249" t="str">
            <v>500 тн</v>
          </cell>
          <cell r="C1249" t="str">
            <v>2014-2015 гг.</v>
          </cell>
          <cell r="D1249" t="str">
            <v>не требуется</v>
          </cell>
          <cell r="E1249" t="str">
            <v>Всего</v>
          </cell>
          <cell r="F1249">
            <v>2.27</v>
          </cell>
          <cell r="G1249">
            <v>0.33</v>
          </cell>
          <cell r="H1249">
            <v>0.33</v>
          </cell>
          <cell r="I1249">
            <v>0</v>
          </cell>
          <cell r="O1249" t="str">
            <v>Имеется разработанный бизнес-план проекта</v>
          </cell>
          <cell r="P1249" t="str">
            <v>Постановление Президента Республики Узбекистан      от 04.10.2011 г. №ПП-1623 ПП-2069 от 18.11.2013 г.от 17.11.2014 г. №ПП-2264</v>
          </cell>
        </row>
        <row r="1250">
          <cell r="E1250" t="str">
            <v>собственные средства</v>
          </cell>
          <cell r="F1250">
            <v>1.94</v>
          </cell>
          <cell r="G1250">
            <v>0</v>
          </cell>
          <cell r="H1250">
            <v>0</v>
          </cell>
        </row>
        <row r="1251">
          <cell r="E1251" t="str">
            <v>кредиты коммерческих банков</v>
          </cell>
          <cell r="F1251">
            <v>0.33</v>
          </cell>
          <cell r="G1251">
            <v>0.33</v>
          </cell>
          <cell r="H1251">
            <v>0.33</v>
          </cell>
        </row>
        <row r="1252">
          <cell r="A1252" t="str">
            <v>Строительство предприятия по производству синтетических моющих средств на ООО "Уйчи покиза", Республика Каракалпакстан</v>
          </cell>
          <cell r="B1252" t="str">
            <v>25 тыс тн</v>
          </cell>
          <cell r="C1252" t="str">
            <v>2014-2015 гг.</v>
          </cell>
          <cell r="D1252" t="str">
            <v>не требуется</v>
          </cell>
          <cell r="E1252" t="str">
            <v>Всего</v>
          </cell>
          <cell r="F1252">
            <v>2.4000000000000004</v>
          </cell>
          <cell r="G1252">
            <v>0.38</v>
          </cell>
          <cell r="H1252">
            <v>0.38</v>
          </cell>
          <cell r="O1252" t="str">
            <v>Имеется разработанный бизнес-план проекта</v>
          </cell>
          <cell r="P1252" t="str">
            <v>Постановление Президента Республики Узбекистан от 31.10.2011 г. №ПП-1633,от 17.11.2014 г. №ПП-2264</v>
          </cell>
        </row>
        <row r="1253">
          <cell r="E1253" t="str">
            <v>собственные средства</v>
          </cell>
          <cell r="F1253">
            <v>1.3</v>
          </cell>
          <cell r="G1253">
            <v>0.38</v>
          </cell>
          <cell r="H1253">
            <v>0.38</v>
          </cell>
        </row>
        <row r="1254">
          <cell r="E1254" t="str">
            <v>кредиты коммерческих банков</v>
          </cell>
          <cell r="F1254">
            <v>1.1000000000000001</v>
          </cell>
          <cell r="H1254">
            <v>0</v>
          </cell>
        </row>
        <row r="1255">
          <cell r="A1255" t="str">
            <v>Строительство и реконструкция механизированных складов шрота на масложировых предприятиях</v>
          </cell>
          <cell r="B1255" t="str">
            <v>12 проектов(4 проектов в 2015г.)</v>
          </cell>
          <cell r="C1255" t="str">
            <v>2014-2015 гг.</v>
          </cell>
          <cell r="D1255" t="str">
            <v>не требуется</v>
          </cell>
          <cell r="E1255" t="str">
            <v>Всего</v>
          </cell>
          <cell r="F1255">
            <v>2.6</v>
          </cell>
          <cell r="G1255">
            <v>2.48</v>
          </cell>
          <cell r="H1255">
            <v>2.48</v>
          </cell>
          <cell r="O1255" t="str">
            <v>Требуется разработка бизнес-плана проекта</v>
          </cell>
          <cell r="P1255" t="str">
            <v>Постановление Президента Республики Узбекистан от 31.10.2011 г. №ПП-1633,от 17.11.2014 г. №ПП-2264</v>
          </cell>
        </row>
        <row r="1256">
          <cell r="E1256" t="str">
            <v>собственные средства</v>
          </cell>
          <cell r="F1256">
            <v>1.1000000000000001</v>
          </cell>
          <cell r="G1256">
            <v>1.1000000000000001</v>
          </cell>
          <cell r="H1256">
            <v>1.1000000000000001</v>
          </cell>
        </row>
        <row r="1257">
          <cell r="E1257" t="str">
            <v>кредиты коммерческих банков</v>
          </cell>
          <cell r="F1257">
            <v>1.5</v>
          </cell>
          <cell r="G1257">
            <v>1.38</v>
          </cell>
          <cell r="H1257">
            <v>1.38</v>
          </cell>
        </row>
        <row r="1258">
          <cell r="A1258" t="str">
            <v>Организация производства по переработке фруктов и овощей на ООО "Rash-milk", Андижанская область</v>
          </cell>
          <cell r="B1258" t="str">
            <v>18 тыс. тн</v>
          </cell>
          <cell r="C1258" t="str">
            <v>2014-2016 гг.</v>
          </cell>
          <cell r="D1258" t="str">
            <v>не требуется</v>
          </cell>
          <cell r="E1258" t="str">
            <v>Всего</v>
          </cell>
          <cell r="F1258">
            <v>12</v>
          </cell>
          <cell r="G1258">
            <v>9.75</v>
          </cell>
          <cell r="H1258">
            <v>4</v>
          </cell>
          <cell r="I1258">
            <v>5.75</v>
          </cell>
          <cell r="O1258" t="str">
            <v>Имеется разработанный бизнес-план проекта</v>
          </cell>
          <cell r="P1258" t="str">
            <v>Постановления Президента Республики Узбекистан от 17.11.2014 г. №ПП-2264ПП-2069 от 18.11.2013 г.</v>
          </cell>
        </row>
        <row r="1259">
          <cell r="E1259" t="str">
            <v>собственные средства</v>
          </cell>
          <cell r="F1259">
            <v>2</v>
          </cell>
          <cell r="H1259">
            <v>0</v>
          </cell>
        </row>
        <row r="1260">
          <cell r="E1260" t="str">
            <v>кредиты коммерческих банков</v>
          </cell>
          <cell r="F1260">
            <v>10</v>
          </cell>
          <cell r="G1260">
            <v>9.75</v>
          </cell>
          <cell r="H1260">
            <v>4</v>
          </cell>
          <cell r="I1260">
            <v>5.75</v>
          </cell>
        </row>
        <row r="1261">
          <cell r="A1261" t="str">
            <v>Организация производства по переработке плодоовощной продукции на ООО "Богот мева шарбат" совместно с хокимиятом Хорезмской области</v>
          </cell>
          <cell r="B1261" t="str">
            <v>4000 тн</v>
          </cell>
          <cell r="C1261" t="str">
            <v>2015-2016 гг.</v>
          </cell>
          <cell r="D1261" t="str">
            <v>не требуется</v>
          </cell>
          <cell r="E1261" t="str">
            <v>Всего</v>
          </cell>
          <cell r="F1261">
            <v>3</v>
          </cell>
          <cell r="G1261">
            <v>3</v>
          </cell>
          <cell r="H1261">
            <v>2</v>
          </cell>
          <cell r="I1261">
            <v>1</v>
          </cell>
          <cell r="O1261" t="str">
            <v>Требуется разработка бизнес-плана проекта</v>
          </cell>
          <cell r="P1261" t="str">
            <v>Постановления Президента Республики Узбекистан от 17.11.2014 г. №ПП-2264ПП-1856 от 22.11.2012 г.</v>
          </cell>
        </row>
        <row r="1262">
          <cell r="E1262" t="str">
            <v>собственные средства</v>
          </cell>
          <cell r="F1262">
            <v>0.3</v>
          </cell>
          <cell r="G1262">
            <v>0.3</v>
          </cell>
          <cell r="H1262">
            <v>0.3</v>
          </cell>
        </row>
        <row r="1263">
          <cell r="E1263" t="str">
            <v>кредиты коммерческих банков</v>
          </cell>
          <cell r="F1263">
            <v>2.7</v>
          </cell>
          <cell r="G1263">
            <v>2.7</v>
          </cell>
          <cell r="H1263">
            <v>1.7</v>
          </cell>
          <cell r="I1263">
            <v>1</v>
          </cell>
        </row>
        <row r="1264">
          <cell r="A1264" t="str">
            <v>Модернизация и техническое перевооружение производства пива на  ООО "UzCarlsberg", г.Ташкент</v>
          </cell>
          <cell r="B1264" t="str">
            <v>180-400 КЕГ/час</v>
          </cell>
          <cell r="C1264" t="str">
            <v>2015 г.</v>
          </cell>
          <cell r="D1264" t="str">
            <v>не требуется</v>
          </cell>
          <cell r="E1264" t="str">
            <v>Всего</v>
          </cell>
          <cell r="F1264">
            <v>6</v>
          </cell>
          <cell r="G1264">
            <v>6</v>
          </cell>
          <cell r="H1264">
            <v>6</v>
          </cell>
          <cell r="I1264">
            <v>0</v>
          </cell>
          <cell r="O1264" t="str">
            <v>Требуется разработка бизнес-плана проекта</v>
          </cell>
          <cell r="P1264" t="str">
            <v>Постановления Президента Республики Узбекистан от 17.11.2014 г. №ПП-2264ПП-2069 от 18.11.2013 г.</v>
          </cell>
        </row>
        <row r="1265">
          <cell r="E1265" t="str">
            <v>собственные средства</v>
          </cell>
          <cell r="F1265">
            <v>1</v>
          </cell>
          <cell r="G1265">
            <v>1</v>
          </cell>
          <cell r="H1265">
            <v>1</v>
          </cell>
        </row>
        <row r="1266">
          <cell r="E1266" t="str">
            <v>кредиты коммерческих банков</v>
          </cell>
          <cell r="F1266">
            <v>5</v>
          </cell>
          <cell r="G1266">
            <v>5</v>
          </cell>
          <cell r="H1266">
            <v>5</v>
          </cell>
        </row>
        <row r="1267">
          <cell r="A1267" t="str">
            <v>Организация производства кондитерских изделий на OOO "Afrosiyob Sharq Shirinliklari", Самаркандская область</v>
          </cell>
          <cell r="B1267" t="str">
            <v>1000 тн</v>
          </cell>
          <cell r="C1267" t="str">
            <v>2014-2017 гг.</v>
          </cell>
          <cell r="D1267" t="str">
            <v>не требуется</v>
          </cell>
          <cell r="E1267" t="str">
            <v>Всего</v>
          </cell>
          <cell r="F1267">
            <v>4.8800000000000008</v>
          </cell>
          <cell r="G1267">
            <v>3.9</v>
          </cell>
          <cell r="H1267">
            <v>1.1399999999999999</v>
          </cell>
          <cell r="I1267">
            <v>1.3800000000000001</v>
          </cell>
          <cell r="J1267">
            <v>1.3800000000000001</v>
          </cell>
          <cell r="O1267" t="str">
            <v>Требуется разработка бизнес-плана проекта</v>
          </cell>
          <cell r="P1267" t="str">
            <v>Постановления Президента Республики Узбекистан от 17.11.2014 г. №ПП-2264</v>
          </cell>
        </row>
        <row r="1268">
          <cell r="E1268" t="str">
            <v>собственные средства</v>
          </cell>
          <cell r="F1268">
            <v>0.73</v>
          </cell>
          <cell r="G1268">
            <v>0.58499999999999996</v>
          </cell>
          <cell r="H1268">
            <v>0.17100000000000001</v>
          </cell>
          <cell r="I1268">
            <v>0.20699999999999999</v>
          </cell>
          <cell r="J1268">
            <v>0.20699999999999999</v>
          </cell>
        </row>
        <row r="1269">
          <cell r="E1269" t="str">
            <v>кредиты коммерческих банков</v>
          </cell>
          <cell r="F1269">
            <v>4.1500000000000004</v>
          </cell>
          <cell r="G1269">
            <v>3.3149999999999999</v>
          </cell>
          <cell r="H1269">
            <v>0.96899999999999997</v>
          </cell>
          <cell r="I1269">
            <v>1.173</v>
          </cell>
          <cell r="J1269">
            <v>1.173</v>
          </cell>
        </row>
        <row r="1270">
          <cell r="A1270" t="str">
            <v>Организация производства пищевых смесей (вкусоароматических ингредиентов) на СП ООО "Evrosnab Produktion", г.Ташкент</v>
          </cell>
          <cell r="B1270" t="str">
            <v>300 тн</v>
          </cell>
          <cell r="C1270" t="str">
            <v>2015-2016 гг.</v>
          </cell>
          <cell r="D1270" t="str">
            <v>не требуется</v>
          </cell>
          <cell r="E1270" t="str">
            <v>Всего</v>
          </cell>
          <cell r="F1270">
            <v>0.95200000000000007</v>
          </cell>
          <cell r="G1270">
            <v>0.95200000000000007</v>
          </cell>
          <cell r="H1270">
            <v>0.5</v>
          </cell>
          <cell r="I1270">
            <v>0.45200000000000001</v>
          </cell>
          <cell r="O1270" t="str">
            <v>Требуется разработка бизнес-плана проекта</v>
          </cell>
          <cell r="P1270" t="str">
            <v>Постановления Президента Республики Узбекистан от 17.11.2014 г. №ПП-2264</v>
          </cell>
        </row>
        <row r="1271">
          <cell r="E1271" t="str">
            <v>собственные средства</v>
          </cell>
          <cell r="F1271">
            <v>0.9</v>
          </cell>
          <cell r="G1271">
            <v>0.9</v>
          </cell>
          <cell r="H1271">
            <v>0.5</v>
          </cell>
          <cell r="I1271">
            <v>0.4</v>
          </cell>
        </row>
        <row r="1272">
          <cell r="E1272" t="str">
            <v>кредиты коммерческих банков</v>
          </cell>
          <cell r="F1272">
            <v>5.1999999999999998E-2</v>
          </cell>
          <cell r="G1272">
            <v>5.1999999999999998E-2</v>
          </cell>
          <cell r="I1272">
            <v>5.1999999999999998E-2</v>
          </cell>
        </row>
        <row r="1273">
          <cell r="A1273" t="str">
            <v>Организация производства прохладительных напитков на ООО "Жайхун Браво Инвест", г.Нукус</v>
          </cell>
          <cell r="B1273" t="str">
            <v>1000 литр в сутки</v>
          </cell>
          <cell r="C1273" t="str">
            <v>2015 г.</v>
          </cell>
          <cell r="D1273" t="str">
            <v>не требуется</v>
          </cell>
          <cell r="E1273" t="str">
            <v>Всего</v>
          </cell>
          <cell r="F1273">
            <v>0.81</v>
          </cell>
          <cell r="G1273">
            <v>0.81</v>
          </cell>
          <cell r="H1273">
            <v>0.81</v>
          </cell>
          <cell r="O1273" t="str">
            <v>Требуется разработка бизнес-плана проекта</v>
          </cell>
          <cell r="P1273" t="str">
            <v>Постановления Президента Республики Узбекистан от 17.11.2014 г. №ПП-2264</v>
          </cell>
        </row>
        <row r="1274">
          <cell r="E1274" t="str">
            <v>кредиты коммерческих банков</v>
          </cell>
          <cell r="F1274">
            <v>0.81</v>
          </cell>
          <cell r="G1274">
            <v>0.81</v>
          </cell>
          <cell r="H1274">
            <v>0.81</v>
          </cell>
        </row>
        <row r="1275">
          <cell r="A1275" t="str">
            <v>Организация цеха по переэтирификации жиров на ОАО "Тошкент ёг-мой комбинати", г.Ташкент</v>
          </cell>
          <cell r="B1275" t="str">
            <v>8 тыс.тн</v>
          </cell>
          <cell r="C1275" t="str">
            <v>2014-2015 гг.</v>
          </cell>
          <cell r="D1275" t="str">
            <v>не требуется</v>
          </cell>
          <cell r="E1275" t="str">
            <v>Всего</v>
          </cell>
          <cell r="F1275">
            <v>0.47</v>
          </cell>
          <cell r="G1275">
            <v>0.47</v>
          </cell>
          <cell r="H1275">
            <v>0.47</v>
          </cell>
          <cell r="O1275" t="str">
            <v>Имеется разработанный бизнес-план проекта</v>
          </cell>
          <cell r="P1275" t="str">
            <v>Постановления Президента Республики Узбекистан от 17.11.2014 г. №ПП-2264ПП-1633 от 31.10.2011 г.</v>
          </cell>
        </row>
        <row r="1276">
          <cell r="E1276" t="str">
            <v>кредиты коммерческих банков</v>
          </cell>
          <cell r="F1276">
            <v>0.47</v>
          </cell>
          <cell r="G1276">
            <v>0.47</v>
          </cell>
          <cell r="H1276">
            <v>0.47</v>
          </cell>
        </row>
        <row r="1277">
          <cell r="A1277" t="str">
            <v>Организация производства по переработке фруктов (соки), Хокимият Наманганской области</v>
          </cell>
          <cell r="B1277" t="str">
            <v>10000 тонн в год</v>
          </cell>
          <cell r="C1277" t="str">
            <v>2016-2020 гг.</v>
          </cell>
          <cell r="D1277" t="str">
            <v>не требуется</v>
          </cell>
          <cell r="E1277" t="str">
            <v>Всего</v>
          </cell>
          <cell r="F1277">
            <v>6.5</v>
          </cell>
          <cell r="G1277">
            <v>6.5</v>
          </cell>
          <cell r="H1277">
            <v>0</v>
          </cell>
          <cell r="I1277">
            <v>1</v>
          </cell>
          <cell r="J1277">
            <v>1.5</v>
          </cell>
          <cell r="K1277">
            <v>1.5</v>
          </cell>
          <cell r="L1277">
            <v>1</v>
          </cell>
          <cell r="M1277">
            <v>1.5</v>
          </cell>
          <cell r="O1277" t="str">
            <v>Требуется разработка бизнес-плана проекта</v>
          </cell>
          <cell r="P1277" t="str">
            <v>Письмо Ассоциации предприятий пищевой промышленности от __.__.____ г. №_________</v>
          </cell>
        </row>
        <row r="1278">
          <cell r="E1278" t="str">
            <v>кредиты коммерческих банков</v>
          </cell>
          <cell r="F1278">
            <v>6.5</v>
          </cell>
          <cell r="G1278">
            <v>6.5</v>
          </cell>
          <cell r="I1278">
            <v>1</v>
          </cell>
          <cell r="J1278">
            <v>1.5</v>
          </cell>
          <cell r="K1278">
            <v>1.5</v>
          </cell>
          <cell r="L1278">
            <v>1</v>
          </cell>
          <cell r="M1278">
            <v>1.5</v>
          </cell>
        </row>
        <row r="1279">
          <cell r="A1279" t="str">
            <v>Организация производства по переработке фруктов и овощей, Хокимият Сурхандарьинской области</v>
          </cell>
          <cell r="B1279" t="str">
            <v>10000 тонн в год</v>
          </cell>
          <cell r="C1279" t="str">
            <v>2016-2020 гг.</v>
          </cell>
          <cell r="D1279" t="str">
            <v>не требуется</v>
          </cell>
          <cell r="E1279" t="str">
            <v>Всего</v>
          </cell>
          <cell r="F1279">
            <v>6.5</v>
          </cell>
          <cell r="G1279">
            <v>6.5</v>
          </cell>
          <cell r="H1279">
            <v>0</v>
          </cell>
          <cell r="I1279">
            <v>1</v>
          </cell>
          <cell r="J1279">
            <v>1.5</v>
          </cell>
          <cell r="K1279">
            <v>1.5</v>
          </cell>
          <cell r="L1279">
            <v>1</v>
          </cell>
          <cell r="M1279">
            <v>1.5</v>
          </cell>
          <cell r="O1279" t="str">
            <v>Требуется разработка бизнес-плана проекта</v>
          </cell>
          <cell r="P1279" t="str">
            <v>Письмо Ассоциации предприятий пищевой промышленности от __.__.____ г. №_________</v>
          </cell>
        </row>
        <row r="1280">
          <cell r="E1280" t="str">
            <v>кредиты коммерческих банков</v>
          </cell>
          <cell r="F1280">
            <v>6.5</v>
          </cell>
          <cell r="G1280">
            <v>6.5</v>
          </cell>
          <cell r="I1280">
            <v>1</v>
          </cell>
          <cell r="J1280">
            <v>1.5</v>
          </cell>
          <cell r="K1280">
            <v>1.5</v>
          </cell>
          <cell r="L1280">
            <v>1</v>
          </cell>
          <cell r="M1280">
            <v>1.5</v>
          </cell>
        </row>
        <row r="1281">
          <cell r="A1281" t="str">
            <v>Организация производства по переработке фруктов и овощей, Хокимият Кашкадарьинской области</v>
          </cell>
          <cell r="B1281" t="str">
            <v>10000 тонн в год</v>
          </cell>
          <cell r="C1281" t="str">
            <v>2016-2020 гг.</v>
          </cell>
          <cell r="D1281" t="str">
            <v>не требуется</v>
          </cell>
          <cell r="E1281" t="str">
            <v>Всего</v>
          </cell>
          <cell r="F1281">
            <v>6.5</v>
          </cell>
          <cell r="G1281">
            <v>6.5</v>
          </cell>
          <cell r="H1281">
            <v>0</v>
          </cell>
          <cell r="I1281">
            <v>1</v>
          </cell>
          <cell r="J1281">
            <v>1.5</v>
          </cell>
          <cell r="K1281">
            <v>1.5</v>
          </cell>
          <cell r="L1281">
            <v>1</v>
          </cell>
          <cell r="M1281">
            <v>1.5</v>
          </cell>
          <cell r="O1281" t="str">
            <v>Требуется разработка бизнес-плана проекта</v>
          </cell>
          <cell r="P1281" t="str">
            <v>Письмо Ассоциации предприятий пищевой промышленности от __.__.____ г. №_________</v>
          </cell>
        </row>
        <row r="1282">
          <cell r="E1282" t="str">
            <v>кредиты коммерческих банков</v>
          </cell>
          <cell r="F1282">
            <v>6.5</v>
          </cell>
          <cell r="G1282">
            <v>6.5</v>
          </cell>
          <cell r="I1282">
            <v>1</v>
          </cell>
          <cell r="J1282">
            <v>1.5</v>
          </cell>
          <cell r="K1282">
            <v>1.5</v>
          </cell>
          <cell r="L1282">
            <v>1</v>
          </cell>
          <cell r="M1282">
            <v>1.5</v>
          </cell>
        </row>
        <row r="1283">
          <cell r="A1283" t="str">
            <v>Организация производства по переработке фруктов и овощей, Хокимият Ферганской области</v>
          </cell>
          <cell r="B1283" t="str">
            <v>10000 тонн в год</v>
          </cell>
          <cell r="C1283" t="str">
            <v>2016-2020 гг.</v>
          </cell>
          <cell r="D1283" t="str">
            <v>не требуется</v>
          </cell>
          <cell r="E1283" t="str">
            <v>Всего</v>
          </cell>
          <cell r="F1283">
            <v>6.5</v>
          </cell>
          <cell r="G1283">
            <v>6.5</v>
          </cell>
          <cell r="H1283">
            <v>0</v>
          </cell>
          <cell r="I1283">
            <v>1</v>
          </cell>
          <cell r="J1283">
            <v>1.5</v>
          </cell>
          <cell r="K1283">
            <v>1.5</v>
          </cell>
          <cell r="L1283">
            <v>1</v>
          </cell>
          <cell r="M1283">
            <v>1.5</v>
          </cell>
          <cell r="O1283" t="str">
            <v>Требуется разработка бизнес-плана проекта</v>
          </cell>
          <cell r="P1283" t="str">
            <v>Письмо Ассоциации предприятий пищевой промышленности от __.__.____ г. №_________</v>
          </cell>
        </row>
        <row r="1284">
          <cell r="E1284" t="str">
            <v>кредиты коммерческих банков</v>
          </cell>
          <cell r="F1284">
            <v>6.5</v>
          </cell>
          <cell r="G1284">
            <v>6.5</v>
          </cell>
          <cell r="I1284">
            <v>1</v>
          </cell>
          <cell r="J1284">
            <v>1.5</v>
          </cell>
          <cell r="K1284">
            <v>1.5</v>
          </cell>
          <cell r="L1284">
            <v>1</v>
          </cell>
          <cell r="M1284">
            <v>1.5</v>
          </cell>
        </row>
        <row r="1285">
          <cell r="A1285" t="str">
            <v>Организация производства по переработке фруктов и овощей, Хокимият Ташкентской области</v>
          </cell>
          <cell r="B1285" t="str">
            <v>10000 тонн в год</v>
          </cell>
          <cell r="C1285" t="str">
            <v>2016-2020 гг.</v>
          </cell>
          <cell r="D1285" t="str">
            <v>не требуется</v>
          </cell>
          <cell r="E1285" t="str">
            <v>Всего</v>
          </cell>
          <cell r="F1285">
            <v>6.5</v>
          </cell>
          <cell r="G1285">
            <v>6.5</v>
          </cell>
          <cell r="H1285">
            <v>0</v>
          </cell>
          <cell r="I1285">
            <v>1</v>
          </cell>
          <cell r="J1285">
            <v>1.5</v>
          </cell>
          <cell r="K1285">
            <v>1.5</v>
          </cell>
          <cell r="L1285">
            <v>1</v>
          </cell>
          <cell r="M1285">
            <v>1.5</v>
          </cell>
          <cell r="O1285" t="str">
            <v>Требуется разработка бизнес-плана проекта</v>
          </cell>
          <cell r="P1285" t="str">
            <v>Письмо Ассоциации предприятий пищевой промышленности от __.__.____ г. №_________</v>
          </cell>
        </row>
        <row r="1286">
          <cell r="E1286" t="str">
            <v>кредиты коммерческих банков</v>
          </cell>
          <cell r="F1286">
            <v>6.5</v>
          </cell>
          <cell r="G1286">
            <v>6.5</v>
          </cell>
          <cell r="I1286">
            <v>1</v>
          </cell>
          <cell r="J1286">
            <v>1.5</v>
          </cell>
          <cell r="K1286">
            <v>1.5</v>
          </cell>
          <cell r="L1286">
            <v>1</v>
          </cell>
          <cell r="M1286">
            <v>1.5</v>
          </cell>
        </row>
        <row r="1287">
          <cell r="A1287" t="str">
            <v>Организация переработки скота, производства мяса и продуктов убоя (по предложению хокимията района или города)</v>
          </cell>
          <cell r="B1287" t="str">
            <v>179 проектов</v>
          </cell>
          <cell r="C1287" t="str">
            <v>2015-2020 гг.</v>
          </cell>
          <cell r="D1287" t="str">
            <v>не требуется</v>
          </cell>
          <cell r="E1287" t="str">
            <v>Всего</v>
          </cell>
          <cell r="F1287">
            <v>1</v>
          </cell>
          <cell r="G1287">
            <v>1</v>
          </cell>
          <cell r="H1287">
            <v>1</v>
          </cell>
          <cell r="O1287" t="str">
            <v>Требуется разработка бизнес-плана проекта</v>
          </cell>
          <cell r="P1287" t="str">
            <v>Постановления Президента Республики Узбекистан от 17.11.2014 г. №ПП-2264</v>
          </cell>
        </row>
        <row r="1288">
          <cell r="E1288" t="str">
            <v>кредиты коммерческих банков</v>
          </cell>
          <cell r="F1288">
            <v>1</v>
          </cell>
          <cell r="G1288">
            <v>1</v>
          </cell>
          <cell r="H1288">
            <v>1</v>
          </cell>
        </row>
        <row r="1289">
          <cell r="A1289" t="str">
            <v>Организация производства вкусоароматических ингредиентов (пищевых смесей) в Бухарской, Сурхандарьинской,Наманганской, Андижанской и Ферганской областях. Совместно с хокимиятами областей</v>
          </cell>
          <cell r="B1289" t="str">
            <v>6 проектовпо 150 тн каждый</v>
          </cell>
          <cell r="C1289" t="str">
            <v>2016-2020 гг.</v>
          </cell>
          <cell r="D1289" t="str">
            <v>не требуется</v>
          </cell>
          <cell r="E1289" t="str">
            <v>Всего</v>
          </cell>
          <cell r="F1289">
            <v>2.4</v>
          </cell>
          <cell r="G1289">
            <v>2.4000000000000004</v>
          </cell>
          <cell r="H1289">
            <v>0</v>
          </cell>
          <cell r="I1289">
            <v>0.4</v>
          </cell>
          <cell r="J1289">
            <v>0.4</v>
          </cell>
          <cell r="K1289">
            <v>0.4</v>
          </cell>
          <cell r="L1289">
            <v>0.4</v>
          </cell>
          <cell r="M1289">
            <v>0.8</v>
          </cell>
          <cell r="O1289" t="str">
            <v>Требуется разработка бизнес-плана проекта</v>
          </cell>
          <cell r="P1289" t="str">
            <v>Письмо Ассоциации предприятий пищевой промышленности от __.__.____ г. №_________</v>
          </cell>
        </row>
        <row r="1290">
          <cell r="E1290" t="str">
            <v>кредиты коммерческих банков</v>
          </cell>
          <cell r="F1290">
            <v>2.4</v>
          </cell>
          <cell r="G1290">
            <v>2.4000000000000004</v>
          </cell>
          <cell r="I1290">
            <v>0.4</v>
          </cell>
          <cell r="J1290">
            <v>0.4</v>
          </cell>
          <cell r="K1290">
            <v>0.4</v>
          </cell>
          <cell r="L1290">
            <v>0.4</v>
          </cell>
          <cell r="M1290">
            <v>0.8</v>
          </cell>
        </row>
        <row r="1291">
          <cell r="A1291" t="str">
            <v>Организация производства продуктов быстрого приготовления и завраков. Совместно с Советом Министров Республики Каракалпакстан и хокимиятами  областей</v>
          </cell>
          <cell r="B1291" t="str">
            <v>40 проектовпо 300 тн каждый</v>
          </cell>
          <cell r="C1291" t="str">
            <v>2016-2020 гг.</v>
          </cell>
          <cell r="D1291" t="str">
            <v>не требуется</v>
          </cell>
          <cell r="E1291" t="str">
            <v>Всего</v>
          </cell>
          <cell r="F1291">
            <v>8</v>
          </cell>
          <cell r="G1291">
            <v>8</v>
          </cell>
          <cell r="H1291">
            <v>0</v>
          </cell>
          <cell r="I1291">
            <v>1.6</v>
          </cell>
          <cell r="J1291">
            <v>1.6</v>
          </cell>
          <cell r="K1291">
            <v>1.6</v>
          </cell>
          <cell r="L1291">
            <v>1.6</v>
          </cell>
          <cell r="M1291">
            <v>1.6</v>
          </cell>
          <cell r="O1291" t="str">
            <v>Требуется разработка бизнес-плана проекта</v>
          </cell>
          <cell r="P1291" t="str">
            <v>Письмо Ассоциации предприятий пищевой промышленности от __.__.____ г. №_________</v>
          </cell>
        </row>
        <row r="1292">
          <cell r="E1292" t="str">
            <v>кредиты коммерческих банков</v>
          </cell>
          <cell r="F1292">
            <v>8</v>
          </cell>
          <cell r="G1292">
            <v>8</v>
          </cell>
          <cell r="I1292">
            <v>1.6</v>
          </cell>
          <cell r="J1292">
            <v>1.6</v>
          </cell>
          <cell r="K1292">
            <v>1.6</v>
          </cell>
          <cell r="L1292">
            <v>1.6</v>
          </cell>
          <cell r="M1292">
            <v>1.6</v>
          </cell>
        </row>
        <row r="1293">
          <cell r="A1293" t="str">
            <v>Организация производства оборудований и запчастей для переработки сельхозпродукций (сухофруктов) с использованием альтернативных источников энергии, Ассоциация Международного Бизнеса и Технологий, Джизакская область</v>
          </cell>
          <cell r="B1293" t="str">
            <v>400 оборудо-ваний в год</v>
          </cell>
          <cell r="C1293" t="str">
            <v>2016-2017 гг.</v>
          </cell>
          <cell r="D1293" t="str">
            <v>не требуется</v>
          </cell>
          <cell r="E1293" t="str">
            <v>Всего</v>
          </cell>
          <cell r="F1293">
            <v>3</v>
          </cell>
          <cell r="G1293">
            <v>3</v>
          </cell>
          <cell r="H1293">
            <v>0</v>
          </cell>
          <cell r="I1293">
            <v>2</v>
          </cell>
          <cell r="J1293">
            <v>1</v>
          </cell>
          <cell r="O1293" t="str">
            <v>Требуется разработка бизнес-плана проекта</v>
          </cell>
          <cell r="P1293" t="str">
            <v>Письмо Ассоциации предприятий пищевой промышленности от __.__.____ г. №_________</v>
          </cell>
        </row>
        <row r="1294">
          <cell r="E1294" t="str">
            <v>кредиты коммерческих банков</v>
          </cell>
          <cell r="F1294">
            <v>3</v>
          </cell>
          <cell r="G1294">
            <v>3</v>
          </cell>
          <cell r="I1294">
            <v>2</v>
          </cell>
          <cell r="J1294">
            <v>1</v>
          </cell>
        </row>
        <row r="1295">
          <cell r="A1295" t="str">
            <v>Организация производства по переработке молока и молочных изделий. Совместно с Советом Министров Республики Каракалпакстан и хокимиятами  областей</v>
          </cell>
          <cell r="B1295" t="str">
            <v>50 проектовпо 450 тн каждый</v>
          </cell>
          <cell r="C1295" t="str">
            <v>2016-2020 гг.</v>
          </cell>
          <cell r="D1295" t="str">
            <v>не требуется</v>
          </cell>
          <cell r="E1295" t="str">
            <v>Всего</v>
          </cell>
          <cell r="F1295">
            <v>7.5</v>
          </cell>
          <cell r="G1295">
            <v>7.5</v>
          </cell>
          <cell r="H1295">
            <v>0</v>
          </cell>
          <cell r="I1295">
            <v>1.5</v>
          </cell>
          <cell r="J1295">
            <v>1.5</v>
          </cell>
          <cell r="K1295">
            <v>1.5</v>
          </cell>
          <cell r="L1295">
            <v>1.5</v>
          </cell>
          <cell r="M1295">
            <v>1.5</v>
          </cell>
          <cell r="O1295" t="str">
            <v>Требуется разработка бизнес-плана проекта</v>
          </cell>
          <cell r="P1295" t="str">
            <v>Письмо Ассоциации предприятий пищевой промышленности от __.__.____ г. №_________</v>
          </cell>
        </row>
        <row r="1296">
          <cell r="E1296" t="str">
            <v>кредиты коммерческих банков</v>
          </cell>
          <cell r="F1296">
            <v>7.5</v>
          </cell>
          <cell r="G1296">
            <v>7.5</v>
          </cell>
          <cell r="I1296">
            <v>1.5</v>
          </cell>
          <cell r="J1296">
            <v>1.5</v>
          </cell>
          <cell r="K1296">
            <v>1.5</v>
          </cell>
          <cell r="L1296">
            <v>1.5</v>
          </cell>
          <cell r="M1296">
            <v>1.5</v>
          </cell>
        </row>
        <row r="1297">
          <cell r="A1297" t="str">
            <v>Организация производства по переработке плодов и овощей (сухофрукты) на оборудовании с альтернативными источниками энергии на 60 районах, в том числе в 30 специализированных районах. Совместно с хокимиятами областей.</v>
          </cell>
          <cell r="B1297" t="str">
            <v>600 проектовпо 30 тн каждый</v>
          </cell>
          <cell r="C1297" t="str">
            <v>2016-2020 гг.</v>
          </cell>
          <cell r="D1297" t="str">
            <v>не требуется</v>
          </cell>
          <cell r="E1297" t="str">
            <v>Всего</v>
          </cell>
          <cell r="F1297">
            <v>5.65</v>
          </cell>
          <cell r="G1297">
            <v>5.6499999999999995</v>
          </cell>
          <cell r="H1297">
            <v>0</v>
          </cell>
          <cell r="I1297">
            <v>1.1299999999999999</v>
          </cell>
          <cell r="J1297">
            <v>1.1299999999999999</v>
          </cell>
          <cell r="K1297">
            <v>1.1299999999999999</v>
          </cell>
          <cell r="L1297">
            <v>1.1299999999999999</v>
          </cell>
          <cell r="M1297">
            <v>1.1299999999999999</v>
          </cell>
          <cell r="O1297" t="str">
            <v>Требуется разработка бизнес-плана проекта</v>
          </cell>
          <cell r="P1297" t="str">
            <v>Письмо Ассоциации предприятий пищевой промышленности от __.__.____ г. №_________</v>
          </cell>
        </row>
        <row r="1298">
          <cell r="E1298" t="str">
            <v>кредиты коммерческих банков</v>
          </cell>
          <cell r="F1298">
            <v>5.65</v>
          </cell>
          <cell r="G1298">
            <v>5.6499999999999995</v>
          </cell>
          <cell r="I1298">
            <v>1.1299999999999999</v>
          </cell>
          <cell r="J1298">
            <v>1.1299999999999999</v>
          </cell>
          <cell r="K1298">
            <v>1.1299999999999999</v>
          </cell>
          <cell r="L1298">
            <v>1.1299999999999999</v>
          </cell>
          <cell r="M1298">
            <v>1.1299999999999999</v>
          </cell>
        </row>
        <row r="1299">
          <cell r="A1299" t="str">
            <v>Организация производства кондитерских изделий (шоколад, карамель) в Бухарской, Ферганской и Ташкентский областях. Совместно с хокимиятами областей</v>
          </cell>
          <cell r="B1299" t="str">
            <v>3 проектапо 500 тн/час каждый</v>
          </cell>
          <cell r="C1299" t="str">
            <v>2018-2020 гг.</v>
          </cell>
          <cell r="D1299" t="str">
            <v>не требуется</v>
          </cell>
          <cell r="E1299" t="str">
            <v>Всего</v>
          </cell>
          <cell r="F1299">
            <v>7.5</v>
          </cell>
          <cell r="G1299">
            <v>7.5</v>
          </cell>
          <cell r="H1299">
            <v>0</v>
          </cell>
          <cell r="I1299">
            <v>0</v>
          </cell>
          <cell r="J1299">
            <v>0</v>
          </cell>
          <cell r="K1299">
            <v>2.5</v>
          </cell>
          <cell r="L1299">
            <v>2.5</v>
          </cell>
          <cell r="M1299">
            <v>2.5</v>
          </cell>
          <cell r="O1299" t="str">
            <v>Требуется разработка бизнес-плана проекта</v>
          </cell>
          <cell r="P1299" t="str">
            <v>Письмо Ассоциации предприятий пищевой промышленности от __.__.____ г. №_________</v>
          </cell>
        </row>
        <row r="1300">
          <cell r="E1300" t="str">
            <v>кредиты коммерческих банков</v>
          </cell>
          <cell r="F1300">
            <v>7.5</v>
          </cell>
          <cell r="G1300">
            <v>7.5</v>
          </cell>
          <cell r="K1300">
            <v>2.5</v>
          </cell>
          <cell r="L1300">
            <v>2.5</v>
          </cell>
          <cell r="M1300">
            <v>2.5</v>
          </cell>
        </row>
        <row r="1301">
          <cell r="A1301" t="str">
            <v>Организация производства пиво-безалкогольных напитков. Совместно с Советом Министров Республики Каракалпакстан и хокимиятами областей</v>
          </cell>
          <cell r="B1301" t="str">
            <v>40 проектовпо 1000 л/сут каждый</v>
          </cell>
          <cell r="C1301" t="str">
            <v>2016-2020 гг.</v>
          </cell>
          <cell r="D1301" t="str">
            <v>не требуется</v>
          </cell>
          <cell r="E1301" t="str">
            <v>Всего</v>
          </cell>
          <cell r="F1301">
            <v>12</v>
          </cell>
          <cell r="G1301">
            <v>12</v>
          </cell>
          <cell r="H1301">
            <v>0</v>
          </cell>
          <cell r="I1301">
            <v>2.4</v>
          </cell>
          <cell r="J1301">
            <v>2.4</v>
          </cell>
          <cell r="K1301">
            <v>2.4</v>
          </cell>
          <cell r="L1301">
            <v>2.4</v>
          </cell>
          <cell r="M1301">
            <v>2.4</v>
          </cell>
          <cell r="O1301" t="str">
            <v>Требуется разработка бизнес-плана проекта</v>
          </cell>
          <cell r="P1301" t="str">
            <v>Письмо Ассоциации предприятий пищевой промышленности от __.__.____ г. №_________</v>
          </cell>
        </row>
        <row r="1302">
          <cell r="E1302" t="str">
            <v>кредиты коммерческих банков</v>
          </cell>
          <cell r="F1302">
            <v>12</v>
          </cell>
          <cell r="G1302">
            <v>12</v>
          </cell>
          <cell r="I1302">
            <v>2.4</v>
          </cell>
          <cell r="J1302">
            <v>2.4</v>
          </cell>
          <cell r="K1302">
            <v>2.4</v>
          </cell>
          <cell r="L1302">
            <v>2.4</v>
          </cell>
          <cell r="M1302">
            <v>2.4</v>
          </cell>
        </row>
        <row r="1303">
          <cell r="A1303" t="str">
            <v>Организация производства нестандартизированых оборудований и запчастей для пищевой промышленности на ООО "East Butterfley", г.Ташкент</v>
          </cell>
          <cell r="B1303" t="str">
            <v>7000 оборудований и запчастей</v>
          </cell>
          <cell r="C1303" t="str">
            <v>2017-2019 гг.</v>
          </cell>
          <cell r="D1303" t="str">
            <v>не требуется</v>
          </cell>
          <cell r="E1303" t="str">
            <v>Всего</v>
          </cell>
          <cell r="F1303">
            <v>3</v>
          </cell>
          <cell r="G1303">
            <v>3</v>
          </cell>
          <cell r="H1303">
            <v>0</v>
          </cell>
          <cell r="I1303">
            <v>0</v>
          </cell>
          <cell r="J1303">
            <v>1</v>
          </cell>
          <cell r="K1303">
            <v>1</v>
          </cell>
          <cell r="L1303">
            <v>1</v>
          </cell>
          <cell r="O1303" t="str">
            <v>Требуется разработка бизнес-плана проекта</v>
          </cell>
          <cell r="P1303" t="str">
            <v>Письмо Ассоциации предприятий пищевой промышленности от __.__.____ г. №_________</v>
          </cell>
        </row>
        <row r="1304">
          <cell r="E1304" t="str">
            <v>кредиты коммерческих банков</v>
          </cell>
          <cell r="F1304">
            <v>3</v>
          </cell>
          <cell r="G1304">
            <v>3</v>
          </cell>
          <cell r="J1304">
            <v>1</v>
          </cell>
          <cell r="K1304">
            <v>1</v>
          </cell>
          <cell r="L1304">
            <v>1</v>
          </cell>
        </row>
        <row r="1305">
          <cell r="A1305" t="str">
            <v>Организация производства оборудований и запчастей для переработки сеьхозпродукции с использованием альтернативных источников энергии в Джизакской области., Ассоциация международного бизнеса и технологий</v>
          </cell>
          <cell r="B1305" t="str">
            <v>2000 оборудова-ний и запчастей</v>
          </cell>
          <cell r="C1305" t="str">
            <v>2018-2020 гг.</v>
          </cell>
          <cell r="D1305" t="str">
            <v>не требуется</v>
          </cell>
          <cell r="E1305" t="str">
            <v>Всего</v>
          </cell>
          <cell r="F1305">
            <v>3</v>
          </cell>
          <cell r="G1305">
            <v>3</v>
          </cell>
          <cell r="H1305">
            <v>0</v>
          </cell>
          <cell r="I1305">
            <v>0</v>
          </cell>
          <cell r="J1305">
            <v>0</v>
          </cell>
          <cell r="K1305">
            <v>1</v>
          </cell>
          <cell r="L1305">
            <v>1</v>
          </cell>
          <cell r="M1305">
            <v>1</v>
          </cell>
          <cell r="O1305" t="str">
            <v>Требуется разработка бизнес-плана проекта</v>
          </cell>
          <cell r="P1305" t="str">
            <v>Письмо Ассоциации предприятий пищевой промышленности от __.__.____ г. №_________</v>
          </cell>
        </row>
        <row r="1306">
          <cell r="E1306" t="str">
            <v>кредиты коммерческих банков</v>
          </cell>
          <cell r="F1306">
            <v>3</v>
          </cell>
          <cell r="G1306">
            <v>3</v>
          </cell>
          <cell r="K1306">
            <v>1</v>
          </cell>
          <cell r="L1306">
            <v>1</v>
          </cell>
          <cell r="M1306">
            <v>1</v>
          </cell>
        </row>
        <row r="1307">
          <cell r="A1307" t="str">
            <v>Организация глубокой переработки соевых бобов (совевый белок, текстурат, мука и др.) в Ташкентской области. Совместно с хокимиятом области</v>
          </cell>
          <cell r="B1307" t="str">
            <v>8000 тн</v>
          </cell>
          <cell r="C1307" t="str">
            <v>2019-2020 гг.</v>
          </cell>
          <cell r="D1307" t="str">
            <v>не требуется</v>
          </cell>
          <cell r="E1307" t="str">
            <v>Всего</v>
          </cell>
          <cell r="F1307">
            <v>7</v>
          </cell>
          <cell r="G1307">
            <v>7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2</v>
          </cell>
          <cell r="M1307">
            <v>5</v>
          </cell>
          <cell r="O1307" t="str">
            <v>Требуется разработка бизнес-плана проекта</v>
          </cell>
          <cell r="P1307" t="str">
            <v>Письмо Ассоциации предприятий пищевой промышленности от __.__.____ г. №_________</v>
          </cell>
        </row>
        <row r="1308">
          <cell r="E1308" t="str">
            <v>кредиты коммерческих банков</v>
          </cell>
          <cell r="F1308">
            <v>7</v>
          </cell>
          <cell r="G1308">
            <v>7</v>
          </cell>
          <cell r="L1308">
            <v>2</v>
          </cell>
          <cell r="M1308">
            <v>5</v>
          </cell>
        </row>
        <row r="1309">
          <cell r="A1309" t="str">
            <v>Организация переработки плодовощной продукции на ООО "Метин нур инвест", Кашкадарьинская область</v>
          </cell>
          <cell r="B1309" t="str">
            <v>24 тыс.тн в год</v>
          </cell>
          <cell r="C1309" t="str">
            <v>2016-2017 гг.</v>
          </cell>
          <cell r="D1309" t="str">
            <v>не требуется</v>
          </cell>
          <cell r="E1309" t="str">
            <v>Всего</v>
          </cell>
          <cell r="F1309">
            <v>2</v>
          </cell>
          <cell r="G1309">
            <v>2</v>
          </cell>
          <cell r="H1309">
            <v>0</v>
          </cell>
          <cell r="I1309">
            <v>1</v>
          </cell>
          <cell r="J1309">
            <v>1</v>
          </cell>
          <cell r="O1309" t="str">
            <v>Требуется разработка бизнес-плана проекта</v>
          </cell>
          <cell r="P1309" t="str">
            <v>Письмо Ассоциации предприятий пищевой промышленности от __.__.____ г. №_________</v>
          </cell>
        </row>
        <row r="1310">
          <cell r="E1310" t="str">
            <v>кредиты коммерческих банков</v>
          </cell>
          <cell r="F1310">
            <v>2</v>
          </cell>
          <cell r="G1310">
            <v>2</v>
          </cell>
          <cell r="I1310">
            <v>1</v>
          </cell>
          <cell r="J1310">
            <v>1</v>
          </cell>
        </row>
        <row r="1311">
          <cell r="A1311" t="str">
            <v>Организация в регионах производства полнорационных, экструдированных гранулированных корм для животноводства на базе корпорации "Илдиз", г.Ташкент</v>
          </cell>
          <cell r="B1311" t="str">
            <v>1000 тн в сутки</v>
          </cell>
          <cell r="C1311" t="str">
            <v>2015-2017 гг.</v>
          </cell>
          <cell r="D1311" t="str">
            <v>не требуется</v>
          </cell>
          <cell r="E1311" t="str">
            <v>Всего</v>
          </cell>
          <cell r="F1311">
            <v>10</v>
          </cell>
          <cell r="G1311">
            <v>10</v>
          </cell>
          <cell r="H1311">
            <v>1</v>
          </cell>
          <cell r="I1311">
            <v>3</v>
          </cell>
          <cell r="J1311">
            <v>6</v>
          </cell>
          <cell r="O1311" t="str">
            <v>Требуется разработка бизнес-плана проекта</v>
          </cell>
          <cell r="P1311" t="str">
            <v>Постановления Президента Республики Узбекистан от 17.11.2014 г. №ПП-2264</v>
          </cell>
        </row>
        <row r="1312">
          <cell r="E1312" t="str">
            <v>собственные средства</v>
          </cell>
          <cell r="F1312">
            <v>3</v>
          </cell>
          <cell r="G1312">
            <v>3</v>
          </cell>
          <cell r="H1312">
            <v>1</v>
          </cell>
          <cell r="I1312">
            <v>1</v>
          </cell>
          <cell r="J1312">
            <v>1</v>
          </cell>
        </row>
        <row r="1313">
          <cell r="E1313" t="str">
            <v>кредиты коммерческих банков</v>
          </cell>
          <cell r="F1313">
            <v>7</v>
          </cell>
          <cell r="G1313">
            <v>7</v>
          </cell>
          <cell r="I1313">
            <v>2</v>
          </cell>
          <cell r="J1313">
            <v>5</v>
          </cell>
        </row>
        <row r="1314">
          <cell r="A1314" t="str">
            <v>Организация производства консервантов, сорбата калия и бензоата натрия на ООО "Илдиз Паркент Агро", Ташкентская область</v>
          </cell>
          <cell r="B1314" t="str">
            <v>600 тонн</v>
          </cell>
          <cell r="C1314" t="str">
            <v>2015 г.</v>
          </cell>
          <cell r="D1314" t="str">
            <v>не требуется</v>
          </cell>
          <cell r="E1314" t="str">
            <v>Всего</v>
          </cell>
          <cell r="F1314">
            <v>1</v>
          </cell>
          <cell r="G1314">
            <v>1</v>
          </cell>
          <cell r="H1314">
            <v>1</v>
          </cell>
          <cell r="I1314">
            <v>0</v>
          </cell>
          <cell r="J1314">
            <v>0</v>
          </cell>
          <cell r="O1314" t="str">
            <v>Требуется разработка бизнес-плана проекта</v>
          </cell>
          <cell r="P1314" t="str">
            <v>Постановления Президента Республики Узбекистан от 17.11.2014 г. №ПП-2264Письмо Ассоциации предприятий пищевой промышленности №АС/5-1575 от 15.08.2014 г.</v>
          </cell>
        </row>
        <row r="1315">
          <cell r="E1315" t="str">
            <v>собственные средства</v>
          </cell>
          <cell r="F1315">
            <v>0.3</v>
          </cell>
          <cell r="G1315">
            <v>0.3</v>
          </cell>
          <cell r="H1315">
            <v>0.3</v>
          </cell>
        </row>
        <row r="1316">
          <cell r="E1316" t="str">
            <v>кредиты коммерческих банков</v>
          </cell>
          <cell r="F1316">
            <v>0.7</v>
          </cell>
          <cell r="G1316">
            <v>0.7</v>
          </cell>
          <cell r="H1316">
            <v>0.7</v>
          </cell>
        </row>
        <row r="1317">
          <cell r="A1317" t="str">
            <v>Организация переработки сельхозпродукции на ООО "Almaz - oil", Бухарская область</v>
          </cell>
          <cell r="B1317" t="str">
            <v>1000 тн в сутки</v>
          </cell>
          <cell r="C1317" t="str">
            <v>2018-2019 гг.</v>
          </cell>
          <cell r="D1317" t="str">
            <v>не требуется</v>
          </cell>
          <cell r="E1317" t="str">
            <v>Всего</v>
          </cell>
          <cell r="F1317">
            <v>3.5</v>
          </cell>
          <cell r="G1317">
            <v>3.5</v>
          </cell>
          <cell r="H1317">
            <v>0</v>
          </cell>
          <cell r="I1317">
            <v>0</v>
          </cell>
          <cell r="J1317">
            <v>0</v>
          </cell>
          <cell r="K1317">
            <v>1.1000000000000001</v>
          </cell>
          <cell r="L1317">
            <v>2.4</v>
          </cell>
          <cell r="O1317" t="str">
            <v>Требуется разработка бизнес-плана проекта</v>
          </cell>
          <cell r="P1317" t="str">
            <v>Письмо Ассоциации предприятий пищевой промышленности от __.__.____ г. №_________</v>
          </cell>
        </row>
        <row r="1318">
          <cell r="E1318" t="str">
            <v>собственные средства</v>
          </cell>
          <cell r="F1318">
            <v>1</v>
          </cell>
          <cell r="G1318">
            <v>1</v>
          </cell>
          <cell r="K1318">
            <v>0.1</v>
          </cell>
          <cell r="L1318">
            <v>0.9</v>
          </cell>
        </row>
        <row r="1319">
          <cell r="E1319" t="str">
            <v>кредиты коммерческих банков</v>
          </cell>
          <cell r="F1319">
            <v>2.5</v>
          </cell>
          <cell r="G1319">
            <v>2.5</v>
          </cell>
          <cell r="K1319">
            <v>1</v>
          </cell>
          <cell r="L1319">
            <v>1.5</v>
          </cell>
        </row>
        <row r="1320">
          <cell r="A1320" t="str">
            <v>Организация пиво-безалкоголной продукции на ЧФ "Афруза Ахмад кизи", г.Бухара</v>
          </cell>
          <cell r="B1320" t="str">
            <v>1000 л в сутки</v>
          </cell>
          <cell r="C1320" t="str">
            <v>2019 г.</v>
          </cell>
          <cell r="D1320" t="str">
            <v>не требуется</v>
          </cell>
          <cell r="E1320" t="str">
            <v>Всего</v>
          </cell>
          <cell r="F1320">
            <v>0.5</v>
          </cell>
          <cell r="G1320">
            <v>0.5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0.5</v>
          </cell>
          <cell r="O1320" t="str">
            <v>Требуется разработка бизнес-плана проекта</v>
          </cell>
          <cell r="P1320" t="str">
            <v>Письмо Ассоциации предприятий пищевой промышленности от __.__.____ г. №_________</v>
          </cell>
        </row>
        <row r="1321">
          <cell r="E1321" t="str">
            <v>собственные средства</v>
          </cell>
          <cell r="F1321">
            <v>0.15</v>
          </cell>
          <cell r="G1321">
            <v>0.15</v>
          </cell>
          <cell r="L1321">
            <v>0.15</v>
          </cell>
        </row>
        <row r="1322">
          <cell r="E1322" t="str">
            <v>кредиты коммерческих банков</v>
          </cell>
          <cell r="F1322">
            <v>0.35</v>
          </cell>
          <cell r="G1322">
            <v>0.35</v>
          </cell>
          <cell r="L1322">
            <v>0.35</v>
          </cell>
        </row>
        <row r="1323">
          <cell r="A1323" t="str">
            <v>модернизация и реконструкция</v>
          </cell>
          <cell r="F1323">
            <v>104.813</v>
          </cell>
          <cell r="G1323">
            <v>83.722999999999985</v>
          </cell>
          <cell r="H1323">
            <v>37.843000000000004</v>
          </cell>
          <cell r="I1323">
            <v>9.968</v>
          </cell>
          <cell r="J1323">
            <v>12.668000000000001</v>
          </cell>
          <cell r="K1323">
            <v>9.3840000000000003</v>
          </cell>
          <cell r="L1323">
            <v>6.68</v>
          </cell>
          <cell r="M1323">
            <v>7.18</v>
          </cell>
        </row>
        <row r="1324">
          <cell r="A1324" t="str">
            <v xml:space="preserve">Модернизация и расширение производства по перерабтке молока на ООО "Тилло Домор", Хорезмская область </v>
          </cell>
          <cell r="B1324" t="str">
            <v>переработка4000 тн молока</v>
          </cell>
          <cell r="C1324" t="str">
            <v>2014-2015 гг.</v>
          </cell>
          <cell r="D1324" t="str">
            <v>не требуется</v>
          </cell>
          <cell r="E1324" t="str">
            <v>Всего</v>
          </cell>
          <cell r="F1324">
            <v>1.86</v>
          </cell>
          <cell r="G1324">
            <v>0.36</v>
          </cell>
          <cell r="H1324">
            <v>0.36</v>
          </cell>
          <cell r="O1324" t="str">
            <v>Имеется разработанный бизнес-план проекта</v>
          </cell>
          <cell r="P1324" t="str">
            <v>Постановление Президента Республики Узбекистан от 22.11.2012 г. №ПП-1856,от 17.11.2014 г. №ПП-2264</v>
          </cell>
        </row>
        <row r="1325">
          <cell r="E1325" t="str">
            <v>собственные средства</v>
          </cell>
          <cell r="F1325">
            <v>0.52</v>
          </cell>
          <cell r="G1325">
            <v>0</v>
          </cell>
          <cell r="H1325">
            <v>0</v>
          </cell>
        </row>
        <row r="1326">
          <cell r="E1326" t="str">
            <v>кредиты коммерческих банков</v>
          </cell>
          <cell r="F1326">
            <v>1.34</v>
          </cell>
          <cell r="G1326">
            <v>0.36</v>
          </cell>
          <cell r="H1326">
            <v>0.36</v>
          </cell>
        </row>
        <row r="1327">
          <cell r="A1327" t="str">
            <v>Организация производства консервов, полуфабрикатов из мяса на ООО "Виртехагро", Ташкентская область</v>
          </cell>
          <cell r="B1327" t="str">
            <v>500 тн</v>
          </cell>
          <cell r="C1327" t="str">
            <v>2014-2017 гг.</v>
          </cell>
          <cell r="D1327" t="str">
            <v>не требуется</v>
          </cell>
          <cell r="E1327" t="str">
            <v>Всего</v>
          </cell>
          <cell r="F1327">
            <v>11.94</v>
          </cell>
          <cell r="G1327">
            <v>3.05</v>
          </cell>
          <cell r="H1327">
            <v>2.0499999999999998</v>
          </cell>
          <cell r="I1327">
            <v>1</v>
          </cell>
          <cell r="O1327" t="str">
            <v>Имеется разработанный бизнес-план проекта</v>
          </cell>
          <cell r="P1327" t="str">
            <v>Постановления Президента Республики Узбекистан от 17.11.2014 г. №ПП-2264ПП-2069 от 18.11.2013 г.</v>
          </cell>
        </row>
        <row r="1328">
          <cell r="E1328" t="str">
            <v>собственные средства</v>
          </cell>
          <cell r="F1328">
            <v>1.78</v>
          </cell>
          <cell r="G1328">
            <v>0</v>
          </cell>
          <cell r="H1328">
            <v>0</v>
          </cell>
        </row>
        <row r="1329">
          <cell r="E1329" t="str">
            <v>кредиты коммерческих банков</v>
          </cell>
          <cell r="F1329">
            <v>10.16</v>
          </cell>
          <cell r="G1329">
            <v>3.05</v>
          </cell>
          <cell r="H1329">
            <v>2.0499999999999998</v>
          </cell>
          <cell r="I1329">
            <v>1</v>
          </cell>
        </row>
        <row r="1330">
          <cell r="A1330" t="str">
            <v xml:space="preserve">Организация производства крахмалной патоки для кондитерской отрасли (ООО "Melaza Agro Tech" совместно с ГАВК "Узмарказимпекс"), Хорезмская область </v>
          </cell>
          <cell r="B1330" t="str">
            <v>10 тыс. тн</v>
          </cell>
          <cell r="C1330" t="str">
            <v>2015-2016 гг.</v>
          </cell>
          <cell r="D1330" t="str">
            <v>не требуется</v>
          </cell>
          <cell r="E1330" t="str">
            <v>Всего</v>
          </cell>
          <cell r="F1330">
            <v>4</v>
          </cell>
          <cell r="G1330">
            <v>4</v>
          </cell>
          <cell r="H1330">
            <v>2</v>
          </cell>
          <cell r="I1330">
            <v>2</v>
          </cell>
          <cell r="O1330" t="str">
            <v>Имеется разработанный бизнес-план проекта</v>
          </cell>
          <cell r="P1330" t="str">
            <v>Постановление Президента Республики Узбекистан от 22.11.2012 г. №ПП-1856ПП-2069 от 18.11.2013 г.от 17.11.2014 г. №ПП-2264</v>
          </cell>
        </row>
        <row r="1331">
          <cell r="E1331" t="str">
            <v>собственные средства</v>
          </cell>
          <cell r="F1331">
            <v>1</v>
          </cell>
          <cell r="G1331">
            <v>1</v>
          </cell>
          <cell r="I1331">
            <v>1</v>
          </cell>
        </row>
        <row r="1332">
          <cell r="E1332" t="str">
            <v>кредиты коммерческих банков</v>
          </cell>
          <cell r="F1332">
            <v>3</v>
          </cell>
          <cell r="G1332">
            <v>3</v>
          </cell>
          <cell r="H1332">
            <v>2</v>
          </cell>
          <cell r="I1332">
            <v>1</v>
          </cell>
        </row>
        <row r="1333">
          <cell r="A1333" t="str">
            <v>Организация производства продуктов быстрого приготовления на территории СИЗ "Джизак"</v>
          </cell>
          <cell r="B1333" t="str">
            <v>700 тн</v>
          </cell>
          <cell r="C1333" t="str">
            <v>2014-2015 гг.</v>
          </cell>
          <cell r="D1333" t="str">
            <v>Компания ООО "Азимут Процесс"(Российская Федерация)</v>
          </cell>
          <cell r="E1333" t="str">
            <v>Всего</v>
          </cell>
          <cell r="F1333">
            <v>5.7</v>
          </cell>
          <cell r="G1333">
            <v>2.7</v>
          </cell>
          <cell r="H1333">
            <v>2.7</v>
          </cell>
          <cell r="O1333" t="str">
            <v>Имеется разработанный бизнес-план проекта</v>
          </cell>
          <cell r="P1333" t="str">
            <v>Постановления Президента Республики Узбекистан от 17.11.2014 г. №ПП-2264ПП-2069 от 18.11.2013 г.Протокол №1 Административного совета СИЗ "Джизак" от 26.03.2013 г.</v>
          </cell>
        </row>
        <row r="1334">
          <cell r="E1334" t="str">
            <v>прямые иностранные инвестиции и кредиты</v>
          </cell>
          <cell r="F1334">
            <v>5.7</v>
          </cell>
          <cell r="G1334">
            <v>2.7</v>
          </cell>
          <cell r="H1334">
            <v>2.7</v>
          </cell>
        </row>
        <row r="1335">
          <cell r="A1335" t="str">
            <v>Организация производства по переработке сельхозпродукции (сухофрукты) на территории СИЗ "Джизак"</v>
          </cell>
          <cell r="B1335" t="str">
            <v>700 тн</v>
          </cell>
          <cell r="C1335" t="str">
            <v>2014-2015 гг.</v>
          </cell>
          <cell r="D1335" t="str">
            <v>Компания ООО "Азимут Процесс"(Российская Федерация)</v>
          </cell>
          <cell r="E1335" t="str">
            <v>Всего</v>
          </cell>
          <cell r="F1335">
            <v>6.1</v>
          </cell>
          <cell r="G1335">
            <v>2.6</v>
          </cell>
          <cell r="H1335">
            <v>2.6</v>
          </cell>
          <cell r="O1335" t="str">
            <v>Имеется разработанный бизнес-план проекта</v>
          </cell>
          <cell r="P1335" t="str">
            <v>Постановления Президента Республики Узбекистан от 17.11.2014 г. №ПП-2264ПП-2069 от 18.11.2013 г.</v>
          </cell>
        </row>
        <row r="1336">
          <cell r="E1336" t="str">
            <v>прямые иностранные инвестиции и кредиты</v>
          </cell>
          <cell r="F1336">
            <v>6.1</v>
          </cell>
          <cell r="G1336">
            <v>2.6</v>
          </cell>
          <cell r="H1336">
            <v>2.6</v>
          </cell>
        </row>
        <row r="1337">
          <cell r="A1337" t="str">
            <v>Модернизация и техническое перевооружение производства на масложировых предприятиях с внедрением энергосберегающих технологий, направленных на повышение качества продукции</v>
          </cell>
          <cell r="B1337" t="str">
            <v>23 проектов</v>
          </cell>
          <cell r="C1337" t="str">
            <v>2015 г.</v>
          </cell>
          <cell r="D1337" t="str">
            <v>не требуется</v>
          </cell>
          <cell r="E1337" t="str">
            <v>Всего</v>
          </cell>
          <cell r="F1337">
            <v>6.9</v>
          </cell>
          <cell r="G1337">
            <v>6.9</v>
          </cell>
          <cell r="H1337">
            <v>6.9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O1337" t="str">
            <v>Требуется разработка бизнес-плана проекта</v>
          </cell>
          <cell r="P1337" t="str">
            <v>Постановления Президента Республики Узбекистан от 17.11.2014 г. №ПП-2264ПП-1442 от 15.12.2010 г.</v>
          </cell>
        </row>
        <row r="1338">
          <cell r="E1338" t="str">
            <v>собственные средства</v>
          </cell>
          <cell r="F1338">
            <v>4.24</v>
          </cell>
          <cell r="G1338">
            <v>4.24</v>
          </cell>
          <cell r="H1338">
            <v>4.24</v>
          </cell>
        </row>
        <row r="1339">
          <cell r="E1339" t="str">
            <v>кредиты коммерческих банков</v>
          </cell>
          <cell r="F1339">
            <v>2.66</v>
          </cell>
          <cell r="G1339">
            <v>2.66</v>
          </cell>
          <cell r="H1339">
            <v>2.66</v>
          </cell>
        </row>
        <row r="1340">
          <cell r="A1340" t="str">
            <v>Реконструкция и технического переворужения производственных и вспомогательных цехов на СП ОАО "UZBAT AO", Самаркандская область</v>
          </cell>
          <cell r="B1340" t="str">
            <v>3238 млн.штук</v>
          </cell>
          <cell r="C1340" t="str">
            <v>2015-2020 гг.</v>
          </cell>
          <cell r="D1340" t="str">
            <v>не требуется</v>
          </cell>
          <cell r="E1340" t="str">
            <v>Всего</v>
          </cell>
          <cell r="F1340">
            <v>8.8650000000000002</v>
          </cell>
          <cell r="G1340">
            <v>8.8650000000000002</v>
          </cell>
          <cell r="H1340">
            <v>2.85</v>
          </cell>
          <cell r="I1340">
            <v>0.93</v>
          </cell>
          <cell r="J1340">
            <v>1.655</v>
          </cell>
          <cell r="K1340">
            <v>0.93</v>
          </cell>
          <cell r="L1340">
            <v>1</v>
          </cell>
          <cell r="M1340">
            <v>1.5</v>
          </cell>
          <cell r="O1340" t="str">
            <v>Требуется разработка бизнес-плана проекта</v>
          </cell>
          <cell r="P1340" t="str">
            <v>Постановления Президента Республики Узбекистан от 17.11.2014 г. №ПП-2264</v>
          </cell>
        </row>
        <row r="1341">
          <cell r="E1341" t="str">
            <v>собственные средства</v>
          </cell>
          <cell r="F1341">
            <v>8.8650000000000002</v>
          </cell>
          <cell r="G1341">
            <v>8.8650000000000002</v>
          </cell>
          <cell r="H1341">
            <v>2.85</v>
          </cell>
          <cell r="I1341">
            <v>0.93</v>
          </cell>
          <cell r="J1341">
            <v>1.655</v>
          </cell>
          <cell r="K1341">
            <v>0.93</v>
          </cell>
          <cell r="L1341">
            <v>1</v>
          </cell>
          <cell r="M1341">
            <v>1.5</v>
          </cell>
        </row>
        <row r="1342">
          <cell r="A1342" t="str">
            <v>Организация гидрогенизации растительного масла и переэтерификации жиров на ООО "Агроинтерпласт", г.Ташкент</v>
          </cell>
          <cell r="B1342" t="str">
            <v>140 тн</v>
          </cell>
          <cell r="C1342" t="str">
            <v>2015-2018 гг.</v>
          </cell>
          <cell r="D1342" t="str">
            <v>не требуется</v>
          </cell>
          <cell r="E1342" t="str">
            <v>Всего</v>
          </cell>
          <cell r="F1342">
            <v>10.9</v>
          </cell>
          <cell r="G1342">
            <v>10.899999999999999</v>
          </cell>
          <cell r="H1342">
            <v>4.2699999999999996</v>
          </cell>
          <cell r="I1342">
            <v>2.38</v>
          </cell>
          <cell r="J1342">
            <v>2.125</v>
          </cell>
          <cell r="K1342">
            <v>2.125</v>
          </cell>
          <cell r="O1342" t="str">
            <v>Требуется разработка бизнес-плана проекта</v>
          </cell>
          <cell r="P1342" t="str">
            <v>Постановления Президента Республики Узбекистан от 17.11.2014 г. №ПП-2264</v>
          </cell>
        </row>
        <row r="1343">
          <cell r="E1343" t="str">
            <v>собственные средства</v>
          </cell>
          <cell r="F1343">
            <v>6.6300000000000008</v>
          </cell>
          <cell r="G1343">
            <v>6.63</v>
          </cell>
          <cell r="H1343">
            <v>0</v>
          </cell>
          <cell r="I1343">
            <v>2.38</v>
          </cell>
          <cell r="J1343">
            <v>2.125</v>
          </cell>
          <cell r="K1343">
            <v>2.125</v>
          </cell>
        </row>
        <row r="1344">
          <cell r="E1344" t="str">
            <v>иностранные кредиты под гарантию Правительства</v>
          </cell>
          <cell r="F1344">
            <v>4.2699999999999996</v>
          </cell>
          <cell r="G1344">
            <v>4.2699999999999996</v>
          </cell>
          <cell r="H1344">
            <v>4.2699999999999996</v>
          </cell>
        </row>
        <row r="1345">
          <cell r="A1345" t="str">
            <v>Модернизация и расширение производства по переработке растительных масел на ИП ООО "Интеграл инвест", г.Ташкент</v>
          </cell>
          <cell r="B1345" t="str">
            <v>4000 тн</v>
          </cell>
          <cell r="C1345" t="str">
            <v>2014-2015 гг.</v>
          </cell>
          <cell r="D1345" t="str">
            <v>не требуется</v>
          </cell>
          <cell r="E1345" t="str">
            <v>Всего</v>
          </cell>
          <cell r="F1345">
            <v>0.36299999999999999</v>
          </cell>
          <cell r="G1345">
            <v>0.36299999999999999</v>
          </cell>
          <cell r="H1345">
            <v>0.36299999999999999</v>
          </cell>
          <cell r="O1345" t="str">
            <v>Имеется разработанный бизнес-план проекта</v>
          </cell>
          <cell r="P1345" t="str">
            <v>Постановления Президента Республики Узбекистан от 17.11.2014 г. №ПП-2264</v>
          </cell>
        </row>
        <row r="1346">
          <cell r="E1346" t="str">
            <v>собственные средства</v>
          </cell>
          <cell r="F1346">
            <v>0.36299999999999999</v>
          </cell>
          <cell r="G1346">
            <v>0.36299999999999999</v>
          </cell>
          <cell r="H1346">
            <v>0.36299999999999999</v>
          </cell>
        </row>
        <row r="1347">
          <cell r="A1347" t="str">
            <v>Модернизация и расширение производства молочных продуктов на ЧП "Ibragimov X.N", г.Ташкент</v>
          </cell>
          <cell r="B1347" t="str">
            <v>300 тн</v>
          </cell>
          <cell r="C1347" t="str">
            <v>2015-2017 гг.</v>
          </cell>
          <cell r="D1347" t="str">
            <v>не требуется</v>
          </cell>
          <cell r="E1347" t="str">
            <v>Всего</v>
          </cell>
          <cell r="F1347">
            <v>3.63</v>
          </cell>
          <cell r="G1347">
            <v>3.63</v>
          </cell>
          <cell r="H1347">
            <v>0.21</v>
          </cell>
          <cell r="I1347">
            <v>1.21</v>
          </cell>
          <cell r="J1347">
            <v>2.21</v>
          </cell>
          <cell r="O1347" t="str">
            <v>Требуется разработка бизнес-плана проекта</v>
          </cell>
          <cell r="P1347" t="str">
            <v>Постановления Президента Республики Узбекистан от 17.11.2014 г. №ПП-2264</v>
          </cell>
        </row>
        <row r="1348">
          <cell r="E1348" t="str">
            <v>кредиты коммерческих банков</v>
          </cell>
          <cell r="F1348">
            <v>3.63</v>
          </cell>
          <cell r="G1348">
            <v>3.63</v>
          </cell>
          <cell r="H1348">
            <v>0.21</v>
          </cell>
          <cell r="I1348">
            <v>1.21</v>
          </cell>
          <cell r="J1348">
            <v>2.21</v>
          </cell>
        </row>
        <row r="1349">
          <cell r="A1349" t="str">
            <v>Модернизация и техническое перевооружение производства на СП ООО "Нестле Узбекистан", г.Наманган</v>
          </cell>
          <cell r="B1349" t="str">
            <v>1000 тн</v>
          </cell>
          <cell r="C1349" t="str">
            <v>2015-2020 гг.</v>
          </cell>
          <cell r="D1349" t="str">
            <v>не требуется</v>
          </cell>
          <cell r="E1349" t="str">
            <v>Всего</v>
          </cell>
          <cell r="F1349">
            <v>4.2060000000000004</v>
          </cell>
          <cell r="G1349">
            <v>4.2059999999999995</v>
          </cell>
          <cell r="H1349">
            <v>0.76</v>
          </cell>
          <cell r="I1349">
            <v>0.91900000000000004</v>
          </cell>
          <cell r="J1349">
            <v>0.878</v>
          </cell>
          <cell r="K1349">
            <v>0.64899999999999958</v>
          </cell>
          <cell r="L1349">
            <v>0.5</v>
          </cell>
          <cell r="M1349">
            <v>0.5</v>
          </cell>
          <cell r="O1349" t="str">
            <v>Требуется разработка бизнес-плана проекта</v>
          </cell>
          <cell r="P1349" t="str">
            <v>Постановления Президента Республики Узбекистан от 17.11.2014 г. №ПП-2264</v>
          </cell>
        </row>
        <row r="1350">
          <cell r="E1350" t="str">
            <v>собственные средства</v>
          </cell>
          <cell r="F1350">
            <v>4.2060000000000004</v>
          </cell>
          <cell r="G1350">
            <v>4.2059999999999995</v>
          </cell>
          <cell r="H1350">
            <v>0.76</v>
          </cell>
          <cell r="I1350">
            <v>0.91900000000000004</v>
          </cell>
          <cell r="J1350">
            <v>0.878</v>
          </cell>
          <cell r="K1350">
            <v>0.64899999999999958</v>
          </cell>
          <cell r="L1350">
            <v>0.5</v>
          </cell>
          <cell r="M1350">
            <v>0.5</v>
          </cell>
        </row>
        <row r="1351">
          <cell r="A1351" t="str">
            <v>Техническое перевооружение линии переработки молока и увеличение ассортимента продукции на ООО "Агро Браво", Самаркандская область</v>
          </cell>
          <cell r="B1351" t="str">
            <v>300 тн</v>
          </cell>
          <cell r="C1351" t="str">
            <v>2015-2017 гг.</v>
          </cell>
          <cell r="D1351" t="str">
            <v>не требуется</v>
          </cell>
          <cell r="E1351" t="str">
            <v>Всего</v>
          </cell>
          <cell r="F1351">
            <v>1.2389999999999999</v>
          </cell>
          <cell r="G1351">
            <v>1.2389999999999999</v>
          </cell>
          <cell r="H1351">
            <v>0.3</v>
          </cell>
          <cell r="I1351">
            <v>0.47900000000000004</v>
          </cell>
          <cell r="J1351">
            <v>0.46</v>
          </cell>
          <cell r="O1351" t="str">
            <v>Требуется разработка бизнес-плана проекта</v>
          </cell>
          <cell r="P1351" t="str">
            <v>Постановления Президента Республики Узбекистан от 17.11.2014 г. №ПП-2264</v>
          </cell>
        </row>
        <row r="1352">
          <cell r="E1352" t="str">
            <v>собственные средства</v>
          </cell>
          <cell r="F1352">
            <v>0.38900000000000001</v>
          </cell>
          <cell r="G1352">
            <v>0.38900000000000001</v>
          </cell>
          <cell r="H1352">
            <v>0</v>
          </cell>
          <cell r="I1352">
            <v>0.19900000000000001</v>
          </cell>
          <cell r="J1352">
            <v>0.19</v>
          </cell>
        </row>
        <row r="1353">
          <cell r="E1353" t="str">
            <v>кредиты коммерческих банков</v>
          </cell>
          <cell r="F1353">
            <v>0.85</v>
          </cell>
          <cell r="G1353">
            <v>0.85</v>
          </cell>
          <cell r="H1353">
            <v>0.3</v>
          </cell>
          <cell r="I1353">
            <v>0.28000000000000003</v>
          </cell>
          <cell r="J1353">
            <v>0.27</v>
          </cell>
        </row>
        <row r="1354">
          <cell r="A1354" t="str">
            <v>Модернизация и техническое переворужение производства по переработке мяса и строительство новых холодильников на ЧП "БАХТ", Самаркандская область</v>
          </cell>
          <cell r="B1354" t="str">
            <v>100 тн</v>
          </cell>
          <cell r="C1354" t="str">
            <v>2015-2017 гг.</v>
          </cell>
          <cell r="D1354" t="str">
            <v>не требуется</v>
          </cell>
          <cell r="E1354" t="str">
            <v>Всего</v>
          </cell>
          <cell r="F1354">
            <v>0.94</v>
          </cell>
          <cell r="G1354">
            <v>0.94</v>
          </cell>
          <cell r="H1354">
            <v>0.44</v>
          </cell>
          <cell r="I1354">
            <v>0.24</v>
          </cell>
          <cell r="J1354">
            <v>0.26</v>
          </cell>
          <cell r="O1354" t="str">
            <v>Требуется разработка бизнес-плана проекта</v>
          </cell>
          <cell r="P1354" t="str">
            <v>Постановления Президента Республики Узбекистан от 17.11.2014 г. №ПП-2264</v>
          </cell>
        </row>
        <row r="1355">
          <cell r="E1355" t="str">
            <v>собственные средства</v>
          </cell>
          <cell r="F1355">
            <v>0.94</v>
          </cell>
          <cell r="G1355">
            <v>0.94</v>
          </cell>
          <cell r="H1355">
            <v>0.44</v>
          </cell>
          <cell r="I1355">
            <v>0.24</v>
          </cell>
          <cell r="J1355">
            <v>0.26</v>
          </cell>
        </row>
        <row r="1356">
          <cell r="A1356" t="str">
            <v>Модернизация и техническое переворужение производства по переработке мяса на ООО "Master Delikatesov", г.Ташкент</v>
          </cell>
          <cell r="B1356" t="str">
            <v>100 тн</v>
          </cell>
          <cell r="C1356" t="str">
            <v>2015-2020 гг.</v>
          </cell>
          <cell r="D1356" t="str">
            <v>не требуется</v>
          </cell>
          <cell r="E1356" t="str">
            <v>Всего</v>
          </cell>
          <cell r="F1356">
            <v>1.3</v>
          </cell>
          <cell r="G1356">
            <v>1.3</v>
          </cell>
          <cell r="H1356">
            <v>0.4</v>
          </cell>
          <cell r="I1356">
            <v>0</v>
          </cell>
          <cell r="J1356">
            <v>0</v>
          </cell>
          <cell r="K1356">
            <v>0.3</v>
          </cell>
          <cell r="L1356">
            <v>0.3</v>
          </cell>
          <cell r="M1356">
            <v>0.3</v>
          </cell>
          <cell r="O1356" t="str">
            <v>Требуется разработка бизнес-плана проекта</v>
          </cell>
          <cell r="P1356" t="str">
            <v>Постановления Президента Республики Узбекистан от 17.11.2014 г. №ПП-2264</v>
          </cell>
        </row>
        <row r="1357">
          <cell r="E1357" t="str">
            <v>собственные средства</v>
          </cell>
          <cell r="F1357">
            <v>1.3</v>
          </cell>
          <cell r="G1357">
            <v>1.3</v>
          </cell>
          <cell r="H1357">
            <v>0.4</v>
          </cell>
          <cell r="K1357">
            <v>0.3</v>
          </cell>
          <cell r="L1357">
            <v>0.3</v>
          </cell>
          <cell r="M1357">
            <v>0.3</v>
          </cell>
        </row>
        <row r="1358">
          <cell r="A1358" t="str">
            <v>Модернизация и техническое переворужение производства по перера-ботке мяса, направленных на повышение качества продукции на ООО "ROZMETOV Z M", г.Ташкент</v>
          </cell>
          <cell r="B1358" t="str">
            <v>100 тн</v>
          </cell>
          <cell r="C1358" t="str">
            <v>2015-2020 гг.</v>
          </cell>
          <cell r="D1358" t="str">
            <v>не требуется</v>
          </cell>
          <cell r="E1358" t="str">
            <v>Всего</v>
          </cell>
          <cell r="F1358">
            <v>1.2</v>
          </cell>
          <cell r="G1358">
            <v>1.2</v>
          </cell>
          <cell r="H1358">
            <v>0.3</v>
          </cell>
          <cell r="I1358">
            <v>0</v>
          </cell>
          <cell r="J1358">
            <v>0</v>
          </cell>
          <cell r="K1358">
            <v>0.3</v>
          </cell>
          <cell r="L1358">
            <v>0.3</v>
          </cell>
          <cell r="M1358">
            <v>0.3</v>
          </cell>
          <cell r="O1358" t="str">
            <v>Требуется разработка бизнес-плана проекта</v>
          </cell>
          <cell r="P1358" t="str">
            <v>Постановления Президента Республики Узбекистан от 17.11.2014 г. №ПП-2264</v>
          </cell>
        </row>
        <row r="1359">
          <cell r="E1359" t="str">
            <v>кредиты коммерческих банков</v>
          </cell>
          <cell r="F1359">
            <v>1.2</v>
          </cell>
          <cell r="G1359">
            <v>1.2</v>
          </cell>
          <cell r="H1359">
            <v>0.3</v>
          </cell>
          <cell r="K1359">
            <v>0.3</v>
          </cell>
          <cell r="L1359">
            <v>0.3</v>
          </cell>
          <cell r="M1359">
            <v>0.3</v>
          </cell>
        </row>
        <row r="1360">
          <cell r="A1360" t="str">
            <v>Модернизация и техническое переворужение в СП "INTER ROHAT", Ташкентская область</v>
          </cell>
          <cell r="B1360" t="str">
            <v>25 млн. бут/год</v>
          </cell>
          <cell r="C1360" t="str">
            <v>2014-2020 гг.</v>
          </cell>
          <cell r="D1360" t="str">
            <v>не требуется</v>
          </cell>
          <cell r="E1360" t="str">
            <v>Всего</v>
          </cell>
          <cell r="F1360">
            <v>9.1999999999999993</v>
          </cell>
          <cell r="G1360">
            <v>5</v>
          </cell>
          <cell r="H1360">
            <v>3.5</v>
          </cell>
          <cell r="I1360">
            <v>0</v>
          </cell>
          <cell r="J1360">
            <v>0</v>
          </cell>
          <cell r="K1360">
            <v>0.5</v>
          </cell>
          <cell r="L1360">
            <v>0.5</v>
          </cell>
          <cell r="M1360">
            <v>0.5</v>
          </cell>
          <cell r="O1360" t="str">
            <v>Имеется разработанный бизнес-план проекта</v>
          </cell>
          <cell r="P1360" t="str">
            <v>Письмо Ассоциации предприятий пищевой промышленности от __.__.____ г. №_________</v>
          </cell>
        </row>
        <row r="1361">
          <cell r="E1361" t="str">
            <v>кредиты коммерческих банков</v>
          </cell>
          <cell r="F1361">
            <v>9.1999999999999993</v>
          </cell>
          <cell r="G1361">
            <v>5</v>
          </cell>
          <cell r="H1361">
            <v>3.5</v>
          </cell>
          <cell r="K1361">
            <v>0.5</v>
          </cell>
          <cell r="L1361">
            <v>0.5</v>
          </cell>
          <cell r="M1361">
            <v>0.5</v>
          </cell>
        </row>
        <row r="1362">
          <cell r="A1362" t="str">
            <v>Модернизация и техническое переворужение производства плодоовощный консерв и таро-упаковочных изделий на ООО "Euro Food Trade", Ташкентская область</v>
          </cell>
          <cell r="B1362" t="str">
            <v>300 тн в год</v>
          </cell>
          <cell r="C1362" t="str">
            <v>2015-2017 гг.</v>
          </cell>
          <cell r="D1362" t="str">
            <v>не требуется</v>
          </cell>
          <cell r="E1362" t="str">
            <v>Всего</v>
          </cell>
          <cell r="F1362">
            <v>2.5</v>
          </cell>
          <cell r="G1362">
            <v>2.5</v>
          </cell>
          <cell r="H1362">
            <v>0.27</v>
          </cell>
          <cell r="I1362">
            <v>0.22999999999999998</v>
          </cell>
          <cell r="J1362">
            <v>2</v>
          </cell>
          <cell r="K1362">
            <v>0</v>
          </cell>
          <cell r="L1362">
            <v>0</v>
          </cell>
          <cell r="M1362">
            <v>0</v>
          </cell>
          <cell r="O1362" t="str">
            <v>Требуется разработка бизнес-плана проекта</v>
          </cell>
          <cell r="P1362" t="str">
            <v>Постановления Президента Республики Узбекистан от 17.11.2014 г. №ПП-2264</v>
          </cell>
        </row>
        <row r="1363">
          <cell r="E1363" t="str">
            <v>кредиты коммерческих банков</v>
          </cell>
          <cell r="F1363">
            <v>2.5</v>
          </cell>
          <cell r="G1363">
            <v>2.5</v>
          </cell>
          <cell r="H1363">
            <v>0.27</v>
          </cell>
          <cell r="I1363">
            <v>0.22999999999999998</v>
          </cell>
          <cell r="J1363">
            <v>2</v>
          </cell>
        </row>
        <row r="1364">
          <cell r="A1364" t="str">
            <v>Техническое переворужение и расширение производственных мощностей по переработке плодоовощной продукции в ООО "AGROMIR JUCE", Самаркандская область</v>
          </cell>
          <cell r="B1364" t="str">
            <v>500 тн</v>
          </cell>
          <cell r="C1364" t="str">
            <v>2015-2020 гг.</v>
          </cell>
          <cell r="D1364" t="str">
            <v>не требуется</v>
          </cell>
          <cell r="E1364" t="str">
            <v>Всего</v>
          </cell>
          <cell r="F1364">
            <v>8</v>
          </cell>
          <cell r="G1364">
            <v>8</v>
          </cell>
          <cell r="H1364">
            <v>4.5</v>
          </cell>
          <cell r="I1364">
            <v>0</v>
          </cell>
          <cell r="J1364">
            <v>0</v>
          </cell>
          <cell r="K1364">
            <v>1.5</v>
          </cell>
          <cell r="L1364">
            <v>1</v>
          </cell>
          <cell r="M1364">
            <v>1</v>
          </cell>
          <cell r="O1364" t="str">
            <v>Требуется разработка бизнес-плана проекта</v>
          </cell>
          <cell r="P1364" t="str">
            <v>Постановления Президента Республики Узбекистан от 17.11.2014 г. №ПП-2264</v>
          </cell>
        </row>
        <row r="1365">
          <cell r="E1365" t="str">
            <v>кредиты коммерческих банков</v>
          </cell>
          <cell r="F1365">
            <v>8</v>
          </cell>
          <cell r="G1365">
            <v>8</v>
          </cell>
          <cell r="H1365">
            <v>4.5</v>
          </cell>
          <cell r="K1365">
            <v>1.5</v>
          </cell>
          <cell r="L1365">
            <v>1</v>
          </cell>
          <cell r="M1365">
            <v>1</v>
          </cell>
        </row>
        <row r="1366">
          <cell r="A1366" t="str">
            <v>Модернизация и техническое переворужение с производством молока и молочных продуктов в ФХ "Сиёб Шавкат Орзу", Самаркандская область</v>
          </cell>
          <cell r="B1366" t="str">
            <v>300 тн в год</v>
          </cell>
          <cell r="C1366" t="str">
            <v>2015 г.</v>
          </cell>
          <cell r="D1366" t="str">
            <v>не требуется</v>
          </cell>
          <cell r="E1366" t="str">
            <v>Всего</v>
          </cell>
          <cell r="F1366">
            <v>0.97</v>
          </cell>
          <cell r="G1366">
            <v>0.97</v>
          </cell>
          <cell r="H1366">
            <v>0.97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O1366" t="str">
            <v>Требуется разработка бизнес-плана проекта</v>
          </cell>
          <cell r="P1366" t="str">
            <v>Постановления Президента Республики Узбекистан от 17.11.2014 г. №ПП-2264</v>
          </cell>
        </row>
        <row r="1367">
          <cell r="E1367" t="str">
            <v>кредиты коммерческих банков</v>
          </cell>
          <cell r="F1367">
            <v>0.97</v>
          </cell>
          <cell r="G1367">
            <v>0.97</v>
          </cell>
          <cell r="H1367">
            <v>0.97</v>
          </cell>
        </row>
        <row r="1368">
          <cell r="A1368" t="str">
            <v>Модернизация и техническое переворужение производства по переработке плодоовощной продукции на СП "Green World", г.Ташкент</v>
          </cell>
          <cell r="B1368" t="str">
            <v>25 млн. бут/год</v>
          </cell>
          <cell r="C1368" t="str">
            <v>2014-2020 г.</v>
          </cell>
          <cell r="D1368" t="str">
            <v>не требуется</v>
          </cell>
          <cell r="E1368" t="str">
            <v>Всего</v>
          </cell>
          <cell r="F1368">
            <v>5</v>
          </cell>
          <cell r="G1368">
            <v>5</v>
          </cell>
          <cell r="H1368">
            <v>2.1</v>
          </cell>
          <cell r="I1368">
            <v>0.57999999999999996</v>
          </cell>
          <cell r="J1368">
            <v>0.57999999999999996</v>
          </cell>
          <cell r="K1368">
            <v>0.57999999999999996</v>
          </cell>
          <cell r="L1368">
            <v>0.57999999999999996</v>
          </cell>
          <cell r="M1368">
            <v>0.57999999999999996</v>
          </cell>
          <cell r="O1368" t="str">
            <v>Требуется разработка бизнес-плана проекта</v>
          </cell>
          <cell r="P1368" t="str">
            <v>Постановления Президента Республики Узбекистан от 17.11.2014 г. №ПП-2264Письмо Ассоциации предприятий пищевой промышленности от 29.08.2013 г. №АС/5-1798</v>
          </cell>
        </row>
        <row r="1369">
          <cell r="E1369" t="str">
            <v>кредиты коммерческих банков</v>
          </cell>
          <cell r="F1369">
            <v>5</v>
          </cell>
          <cell r="G1369">
            <v>5</v>
          </cell>
          <cell r="H1369">
            <v>2.1</v>
          </cell>
          <cell r="I1369">
            <v>0.57999999999999996</v>
          </cell>
          <cell r="J1369">
            <v>0.57999999999999996</v>
          </cell>
          <cell r="K1369">
            <v>0.57999999999999996</v>
          </cell>
          <cell r="L1369">
            <v>0.57999999999999996</v>
          </cell>
          <cell r="M1369">
            <v>0.57999999999999996</v>
          </cell>
        </row>
        <row r="1370">
          <cell r="A1370" t="str">
            <v>Модернизация и расширение производства в СП "Соса Соla Узбекистан", г.Ташкент</v>
          </cell>
          <cell r="B1370" t="str">
            <v>2000 л/сут</v>
          </cell>
          <cell r="C1370" t="str">
            <v>2017-2020 гг.</v>
          </cell>
          <cell r="D1370" t="str">
            <v>не требуется</v>
          </cell>
          <cell r="E1370" t="str">
            <v>Всего</v>
          </cell>
          <cell r="F1370">
            <v>10</v>
          </cell>
          <cell r="G1370">
            <v>10</v>
          </cell>
          <cell r="H1370">
            <v>0</v>
          </cell>
          <cell r="I1370">
            <v>0</v>
          </cell>
          <cell r="J1370">
            <v>2.5</v>
          </cell>
          <cell r="K1370">
            <v>2.5</v>
          </cell>
          <cell r="L1370">
            <v>2.5</v>
          </cell>
          <cell r="M1370">
            <v>2.5</v>
          </cell>
          <cell r="O1370" t="str">
            <v>Требуется разработка бизнес-плана проекта</v>
          </cell>
          <cell r="P1370" t="str">
            <v>Письмо Ассоциации предприятий пищевой промышленности от __.__.____ г. №_________</v>
          </cell>
        </row>
        <row r="1371">
          <cell r="E1371" t="str">
            <v>кредиты коммерческих банков</v>
          </cell>
          <cell r="F1371">
            <v>10</v>
          </cell>
          <cell r="G1371">
            <v>10</v>
          </cell>
          <cell r="J1371">
            <v>2.5</v>
          </cell>
          <cell r="K1371">
            <v>2.5</v>
          </cell>
          <cell r="L1371">
            <v>2.5</v>
          </cell>
          <cell r="M1371">
            <v>2.5</v>
          </cell>
        </row>
        <row r="1372">
          <cell r="A1372" t="str">
            <v>АК "Уздонмахсулот"</v>
          </cell>
        </row>
        <row r="1373">
          <cell r="A1373" t="str">
            <v>Всего</v>
          </cell>
          <cell r="F1373">
            <v>102.99000000000001</v>
          </cell>
          <cell r="G1373">
            <v>102.99000000000001</v>
          </cell>
          <cell r="H1373">
            <v>18.39</v>
          </cell>
          <cell r="I1373">
            <v>19.57</v>
          </cell>
          <cell r="J1373">
            <v>14.28</v>
          </cell>
          <cell r="K1373">
            <v>17.95</v>
          </cell>
          <cell r="L1373">
            <v>13.379999999999999</v>
          </cell>
          <cell r="M1373">
            <v>19.420000000000002</v>
          </cell>
        </row>
        <row r="1374">
          <cell r="A1374" t="str">
            <v>в том числе:</v>
          </cell>
        </row>
        <row r="1375">
          <cell r="E1375" t="str">
            <v>собственные средства</v>
          </cell>
          <cell r="F1375">
            <v>18.97</v>
          </cell>
          <cell r="G1375">
            <v>18.97</v>
          </cell>
          <cell r="H1375">
            <v>2.84</v>
          </cell>
          <cell r="I1375">
            <v>3.3</v>
          </cell>
          <cell r="J1375">
            <v>2.58</v>
          </cell>
          <cell r="K1375">
            <v>3.55</v>
          </cell>
          <cell r="L1375">
            <v>2.6799999999999997</v>
          </cell>
          <cell r="M1375">
            <v>4.0199999999999996</v>
          </cell>
        </row>
        <row r="1376">
          <cell r="E1376" t="str">
            <v>ФРРУз</v>
          </cell>
          <cell r="F1376">
            <v>23.9</v>
          </cell>
          <cell r="G1376">
            <v>23.9</v>
          </cell>
          <cell r="H1376">
            <v>0</v>
          </cell>
          <cell r="I1376">
            <v>4.7</v>
          </cell>
          <cell r="J1376">
            <v>7.5000000000000009</v>
          </cell>
          <cell r="K1376">
            <v>0</v>
          </cell>
          <cell r="L1376">
            <v>0</v>
          </cell>
          <cell r="M1376">
            <v>11.7</v>
          </cell>
        </row>
        <row r="1377">
          <cell r="E1377" t="str">
            <v>кредиты коммерческих банков</v>
          </cell>
          <cell r="F1377">
            <v>60.12</v>
          </cell>
          <cell r="G1377">
            <v>60.12</v>
          </cell>
          <cell r="H1377">
            <v>15.55</v>
          </cell>
          <cell r="I1377">
            <v>11.57</v>
          </cell>
          <cell r="J1377">
            <v>4.2</v>
          </cell>
          <cell r="K1377">
            <v>14.399999999999999</v>
          </cell>
          <cell r="L1377">
            <v>10.7</v>
          </cell>
          <cell r="M1377">
            <v>3.7</v>
          </cell>
        </row>
        <row r="1378">
          <cell r="A1378" t="str">
            <v>новое строительство</v>
          </cell>
          <cell r="F1378">
            <v>4.55</v>
          </cell>
          <cell r="G1378">
            <v>4.55</v>
          </cell>
          <cell r="H1378">
            <v>2.4500000000000002</v>
          </cell>
          <cell r="I1378">
            <v>2.1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</row>
        <row r="1379">
          <cell r="A1379" t="str">
            <v xml:space="preserve">Организация производства макаронных изделий на АО "Косон дон" </v>
          </cell>
          <cell r="B1379" t="str">
            <v>1 тонн/сут</v>
          </cell>
          <cell r="C1379" t="str">
            <v>2015 г.</v>
          </cell>
          <cell r="D1379" t="str">
            <v>не требуется</v>
          </cell>
          <cell r="E1379" t="str">
            <v>Всего</v>
          </cell>
          <cell r="F1379">
            <v>0.35</v>
          </cell>
          <cell r="G1379">
            <v>0.35</v>
          </cell>
          <cell r="H1379">
            <v>0.35</v>
          </cell>
          <cell r="O1379" t="str">
            <v xml:space="preserve">Требуется разработка ТЭО/бизнес-плана проекта </v>
          </cell>
          <cell r="P1379" t="str">
            <v>Постановления Президента Республики Узбекистан от 02.08.2013 г. №ПП-2017,от 17.11.2014 г. №ПП-2264</v>
          </cell>
        </row>
        <row r="1380">
          <cell r="E1380" t="str">
            <v>собственные средства</v>
          </cell>
          <cell r="F1380">
            <v>0.05</v>
          </cell>
          <cell r="G1380">
            <v>0.05</v>
          </cell>
          <cell r="H1380">
            <v>0.05</v>
          </cell>
        </row>
        <row r="1381">
          <cell r="E1381" t="str">
            <v>кредиты коммерческих банков</v>
          </cell>
          <cell r="F1381">
            <v>0.3</v>
          </cell>
          <cell r="G1381">
            <v>0.3</v>
          </cell>
          <cell r="H1381">
            <v>0.3</v>
          </cell>
        </row>
        <row r="1382">
          <cell r="A1382" t="str">
            <v xml:space="preserve">Организация цеха по производству вафель  АО "Околтиндонмахсулотлари" </v>
          </cell>
          <cell r="B1382" t="str">
            <v>2 тонн/сут</v>
          </cell>
          <cell r="C1382" t="str">
            <v>2015 г.</v>
          </cell>
          <cell r="D1382" t="str">
            <v>не требуется</v>
          </cell>
          <cell r="E1382" t="str">
            <v>Всего</v>
          </cell>
          <cell r="F1382">
            <v>0.2</v>
          </cell>
          <cell r="G1382">
            <v>0.2</v>
          </cell>
          <cell r="H1382">
            <v>0.2</v>
          </cell>
          <cell r="O1382" t="str">
            <v xml:space="preserve">Требуется разработка ТЭО/бизнес-плана проекта </v>
          </cell>
          <cell r="P1382" t="str">
            <v>Постановления Президента Республики Узбекистан от 17.11.2014 г. №ПП-2264Протокол Кабинета Министров от 08.10.2013 г . №01-02-4-15</v>
          </cell>
        </row>
        <row r="1383">
          <cell r="E1383" t="str">
            <v>собственные средства</v>
          </cell>
          <cell r="F1383">
            <v>0.05</v>
          </cell>
          <cell r="G1383">
            <v>0.05</v>
          </cell>
          <cell r="H1383">
            <v>0.05</v>
          </cell>
        </row>
        <row r="1384">
          <cell r="E1384" t="str">
            <v>кредиты коммерческих банков</v>
          </cell>
          <cell r="F1384">
            <v>0.15</v>
          </cell>
          <cell r="G1384">
            <v>0.15</v>
          </cell>
          <cell r="H1384">
            <v>0.15</v>
          </cell>
        </row>
        <row r="1385">
          <cell r="A1385" t="str">
            <v xml:space="preserve">Организация кондитерского цеха (Гурлен)   АО "Хоразмдонмаҳсулотлари" </v>
          </cell>
          <cell r="B1385" t="str">
            <v>1,5 тонн/сут</v>
          </cell>
          <cell r="C1385" t="str">
            <v>2015 г.</v>
          </cell>
          <cell r="D1385" t="str">
            <v>не требуется</v>
          </cell>
          <cell r="E1385" t="str">
            <v>Всего</v>
          </cell>
          <cell r="F1385">
            <v>0.2</v>
          </cell>
          <cell r="G1385">
            <v>0.2</v>
          </cell>
          <cell r="H1385">
            <v>0.2</v>
          </cell>
          <cell r="O1385" t="str">
            <v xml:space="preserve">Требуется разработка ТЭО/бизнес-плана проекта </v>
          </cell>
          <cell r="P1385" t="str">
            <v>Постановление Президента Республики Узбекистан от 22.11.2012 г. №ПП-1856,от 17.11.2014 г. №ПП-2264</v>
          </cell>
        </row>
        <row r="1386">
          <cell r="E1386" t="str">
            <v>собственные средства</v>
          </cell>
          <cell r="F1386">
            <v>0.05</v>
          </cell>
          <cell r="G1386">
            <v>0.05</v>
          </cell>
          <cell r="H1386">
            <v>0.05</v>
          </cell>
        </row>
        <row r="1387">
          <cell r="E1387" t="str">
            <v>кредиты коммерческих банков</v>
          </cell>
          <cell r="F1387">
            <v>0.15</v>
          </cell>
          <cell r="G1387">
            <v>0.15</v>
          </cell>
          <cell r="H1387">
            <v>0.15</v>
          </cell>
        </row>
        <row r="1388">
          <cell r="A1388" t="str">
            <v xml:space="preserve">Организация кондитерского цеха (Ургенч)  АО "Хоразмдонмаҳсулотлари" </v>
          </cell>
          <cell r="B1388" t="str">
            <v>1,5 тонн/сут</v>
          </cell>
          <cell r="C1388" t="str">
            <v>2015 г.</v>
          </cell>
          <cell r="D1388" t="str">
            <v>не требуется</v>
          </cell>
          <cell r="E1388" t="str">
            <v>Всего</v>
          </cell>
          <cell r="F1388">
            <v>0.2</v>
          </cell>
          <cell r="G1388">
            <v>0.2</v>
          </cell>
          <cell r="H1388">
            <v>0.2</v>
          </cell>
          <cell r="O1388" t="str">
            <v xml:space="preserve">Требуется разработка ТЭО/бизнес-плана проекта </v>
          </cell>
          <cell r="P1388" t="str">
            <v>Постановление Президента Республики Узбекистан от 22.11.2012 г. №ПП-1856,от 17.11.2014 г. №ПП-2264</v>
          </cell>
        </row>
        <row r="1389">
          <cell r="E1389" t="str">
            <v>собственные средства</v>
          </cell>
          <cell r="F1389">
            <v>0.05</v>
          </cell>
          <cell r="G1389">
            <v>0.05</v>
          </cell>
          <cell r="H1389">
            <v>0.05</v>
          </cell>
        </row>
        <row r="1390">
          <cell r="E1390" t="str">
            <v>кредиты коммерческих банков</v>
          </cell>
          <cell r="F1390">
            <v>0.15</v>
          </cell>
          <cell r="G1390">
            <v>0.15</v>
          </cell>
          <cell r="H1390">
            <v>0.15</v>
          </cell>
        </row>
        <row r="1391">
          <cell r="A1391" t="str">
            <v>Организация производства макаронных изделий АО "Хонкадонмахсулотлари"</v>
          </cell>
          <cell r="B1391" t="str">
            <v>1 тонн/сут</v>
          </cell>
          <cell r="C1391" t="str">
            <v>2015 г.</v>
          </cell>
          <cell r="D1391" t="str">
            <v>не требуется</v>
          </cell>
          <cell r="E1391" t="str">
            <v>Всего</v>
          </cell>
          <cell r="F1391">
            <v>0.25</v>
          </cell>
          <cell r="G1391">
            <v>0.25</v>
          </cell>
          <cell r="H1391">
            <v>0.25</v>
          </cell>
          <cell r="O1391" t="str">
            <v xml:space="preserve">Требуется разработка ТЭО/бизнес-плана проекта </v>
          </cell>
          <cell r="P1391" t="str">
            <v>Постановление Президента Республики Узбекистан от 22.11.2012 г. №ПП-1856,от 17.11.2014 г. №ПП-2264</v>
          </cell>
        </row>
        <row r="1392">
          <cell r="E1392" t="str">
            <v>собственные средства</v>
          </cell>
          <cell r="F1392">
            <v>0.05</v>
          </cell>
          <cell r="G1392">
            <v>0.05</v>
          </cell>
          <cell r="H1392">
            <v>0.05</v>
          </cell>
        </row>
        <row r="1393">
          <cell r="E1393" t="str">
            <v>кредиты коммерческих банков</v>
          </cell>
          <cell r="F1393">
            <v>0.2</v>
          </cell>
          <cell r="G1393">
            <v>0.2</v>
          </cell>
          <cell r="H1393">
            <v>0.2</v>
          </cell>
        </row>
        <row r="1394">
          <cell r="A1394" t="str">
            <v>АО "Околтиндонмахсулотлари" организация цеха по производству шоколад</v>
          </cell>
          <cell r="B1394" t="str">
            <v>5 тн/сут</v>
          </cell>
          <cell r="C1394" t="str">
            <v>2016 г.</v>
          </cell>
          <cell r="D1394" t="str">
            <v>не требуется</v>
          </cell>
          <cell r="E1394" t="str">
            <v>Всего</v>
          </cell>
          <cell r="F1394">
            <v>2.1</v>
          </cell>
          <cell r="G1394">
            <v>2.1</v>
          </cell>
          <cell r="H1394">
            <v>0</v>
          </cell>
          <cell r="I1394">
            <v>2.1</v>
          </cell>
          <cell r="O1394" t="str">
            <v xml:space="preserve">Требуется разработка ТЭО/бизнес-плана проекта </v>
          </cell>
          <cell r="P1394" t="str">
            <v>Протокол Кабинета Министров от 08.10.2013 г . №01-02-4-15</v>
          </cell>
        </row>
        <row r="1395">
          <cell r="E1395" t="str">
            <v>собственные средства</v>
          </cell>
          <cell r="F1395">
            <v>0.5</v>
          </cell>
          <cell r="G1395">
            <v>0.5</v>
          </cell>
          <cell r="I1395">
            <v>0.5</v>
          </cell>
        </row>
        <row r="1396">
          <cell r="E1396" t="str">
            <v>кредиты коммерческих банков</v>
          </cell>
          <cell r="F1396">
            <v>1.6</v>
          </cell>
          <cell r="G1396">
            <v>1.6</v>
          </cell>
          <cell r="I1396">
            <v>1.6</v>
          </cell>
        </row>
        <row r="1397">
          <cell r="A1397" t="str">
            <v>Создание новых мельничных мощностей на АО "Кашкадарёдонмахсулотлари"</v>
          </cell>
          <cell r="B1397" t="str">
            <v>100 тн/сут</v>
          </cell>
          <cell r="C1397" t="str">
            <v>2015 г.</v>
          </cell>
          <cell r="D1397" t="str">
            <v>не требуется</v>
          </cell>
          <cell r="E1397" t="str">
            <v>Всего</v>
          </cell>
          <cell r="F1397">
            <v>1.25</v>
          </cell>
          <cell r="G1397">
            <v>1.25</v>
          </cell>
          <cell r="H1397">
            <v>1.25</v>
          </cell>
          <cell r="I1397">
            <v>0</v>
          </cell>
          <cell r="O1397" t="str">
            <v xml:space="preserve">Требуется разработка ТЭО/бизнес-плана проекта </v>
          </cell>
          <cell r="P1397" t="str">
            <v>Постановления Президента Республики Узбекистан от 17.11.2014 г. №ПП-2264</v>
          </cell>
        </row>
        <row r="1398">
          <cell r="E1398" t="str">
            <v>собственные средства</v>
          </cell>
          <cell r="F1398">
            <v>0.09</v>
          </cell>
          <cell r="G1398">
            <v>0.09</v>
          </cell>
          <cell r="H1398">
            <v>0.09</v>
          </cell>
        </row>
        <row r="1399">
          <cell r="E1399" t="str">
            <v>кредиты коммерческих банков</v>
          </cell>
          <cell r="F1399">
            <v>1.1599999999999999</v>
          </cell>
          <cell r="G1399">
            <v>1.1599999999999999</v>
          </cell>
          <cell r="H1399">
            <v>1.1599999999999999</v>
          </cell>
        </row>
        <row r="1400">
          <cell r="A1400" t="str">
            <v>модернизация и реконструкция</v>
          </cell>
          <cell r="F1400">
            <v>98.440000000000012</v>
          </cell>
          <cell r="G1400">
            <v>98.440000000000012</v>
          </cell>
          <cell r="H1400">
            <v>15.94</v>
          </cell>
          <cell r="I1400">
            <v>17.47</v>
          </cell>
          <cell r="J1400">
            <v>14.28</v>
          </cell>
          <cell r="K1400">
            <v>17.95</v>
          </cell>
          <cell r="L1400">
            <v>13.379999999999999</v>
          </cell>
          <cell r="M1400">
            <v>19.420000000000002</v>
          </cell>
        </row>
        <row r="1401">
          <cell r="A1401" t="str">
            <v>Модернизация семяочистительного цеха   АО "Камаши дон"</v>
          </cell>
          <cell r="B1401" t="str">
            <v>200 тонн/сут</v>
          </cell>
          <cell r="C1401" t="str">
            <v>2015 г.</v>
          </cell>
          <cell r="D1401" t="str">
            <v>не требуется</v>
          </cell>
          <cell r="E1401" t="str">
            <v>Всего</v>
          </cell>
          <cell r="F1401">
            <v>0.60000000000000009</v>
          </cell>
          <cell r="G1401">
            <v>0.60000000000000009</v>
          </cell>
          <cell r="H1401">
            <v>0.60000000000000009</v>
          </cell>
          <cell r="O1401" t="str">
            <v xml:space="preserve">Требуется разработка ТЭО/бизнес-плана проекта </v>
          </cell>
          <cell r="P1401" t="str">
            <v>Постановления Президента Республики Узбекистан от 02.08.2013 г. №ПП-2017,от 17.11.2014 г. №ПП-2264</v>
          </cell>
        </row>
        <row r="1402">
          <cell r="E1402" t="str">
            <v>собственные средства</v>
          </cell>
          <cell r="F1402">
            <v>0.05</v>
          </cell>
          <cell r="G1402">
            <v>0.05</v>
          </cell>
          <cell r="H1402">
            <v>0.05</v>
          </cell>
        </row>
        <row r="1403">
          <cell r="E1403" t="str">
            <v>кредиты коммерческих банков</v>
          </cell>
          <cell r="F1403">
            <v>0.55000000000000004</v>
          </cell>
          <cell r="G1403">
            <v>0.55000000000000004</v>
          </cell>
          <cell r="H1403">
            <v>0.55000000000000004</v>
          </cell>
        </row>
        <row r="1404">
          <cell r="A1404" t="str">
            <v>Техническое перевооружение АО "Хонкадонмахсулотлари" за счет установки энергоэффективного оборудования на мельнице</v>
          </cell>
          <cell r="B1404" t="str">
            <v>500 тонн/сут</v>
          </cell>
          <cell r="C1404" t="str">
            <v>2015 г.</v>
          </cell>
          <cell r="D1404" t="str">
            <v>не требуется</v>
          </cell>
          <cell r="E1404" t="str">
            <v>Всего</v>
          </cell>
          <cell r="F1404">
            <v>6.5</v>
          </cell>
          <cell r="G1404">
            <v>6.5</v>
          </cell>
          <cell r="H1404">
            <v>6.5</v>
          </cell>
          <cell r="O1404" t="str">
            <v xml:space="preserve">Требуется разработка ТЭО/бизнес-плана проекта </v>
          </cell>
          <cell r="P1404" t="str">
            <v>Постановление Президента Республики Узбекистан от 22.11.2012 г. №ПП-1856,от 17.11.2014 г. №ПП-2264</v>
          </cell>
        </row>
        <row r="1405">
          <cell r="E1405" t="str">
            <v>собственные средства</v>
          </cell>
          <cell r="F1405">
            <v>1</v>
          </cell>
          <cell r="G1405">
            <v>1</v>
          </cell>
          <cell r="H1405">
            <v>1</v>
          </cell>
        </row>
        <row r="1406">
          <cell r="E1406" t="str">
            <v>кредиты коммерческих банков</v>
          </cell>
          <cell r="F1406">
            <v>5.5</v>
          </cell>
          <cell r="G1406">
            <v>5.5</v>
          </cell>
          <cell r="H1406">
            <v>5.5</v>
          </cell>
        </row>
        <row r="1407">
          <cell r="A1407" t="str">
            <v>Модернизация семяочистительного цеха    АО "Шовотдонмахсулотлари"</v>
          </cell>
          <cell r="B1407" t="str">
            <v>200 тонн/сут</v>
          </cell>
          <cell r="C1407" t="str">
            <v>2015 г.</v>
          </cell>
          <cell r="D1407" t="str">
            <v>не требуется</v>
          </cell>
          <cell r="E1407" t="str">
            <v>Всего</v>
          </cell>
          <cell r="F1407">
            <v>1.2</v>
          </cell>
          <cell r="G1407">
            <v>1.2</v>
          </cell>
          <cell r="H1407">
            <v>1.2</v>
          </cell>
          <cell r="O1407" t="str">
            <v xml:space="preserve">Требуется разработка ТЭО/бизнес-плана проекта </v>
          </cell>
          <cell r="P1407" t="str">
            <v>Постановление Президента Республики Узбекистан от 22.11.2012 г. №ПП-1856</v>
          </cell>
        </row>
        <row r="1408">
          <cell r="E1408" t="str">
            <v>собственные средства</v>
          </cell>
          <cell r="F1408">
            <v>0.2</v>
          </cell>
          <cell r="G1408">
            <v>0.2</v>
          </cell>
          <cell r="H1408">
            <v>0.2</v>
          </cell>
        </row>
        <row r="1409">
          <cell r="E1409" t="str">
            <v>кредиты коммерческих банков</v>
          </cell>
          <cell r="F1409">
            <v>1</v>
          </cell>
          <cell r="G1409">
            <v>1</v>
          </cell>
          <cell r="H1409">
            <v>1</v>
          </cell>
        </row>
        <row r="1410">
          <cell r="A1410" t="str">
            <v>Техническое перевооружение АО "Учкургондонмахсулотлари" за счет установки энергоэффективного оборудования на мельнице</v>
          </cell>
          <cell r="B1410" t="str">
            <v>300 тонн/сут</v>
          </cell>
          <cell r="C1410" t="str">
            <v>2015 г.</v>
          </cell>
          <cell r="D1410" t="str">
            <v>не требуется</v>
          </cell>
          <cell r="E1410" t="str">
            <v>Всего</v>
          </cell>
          <cell r="F1410">
            <v>2.9</v>
          </cell>
          <cell r="G1410">
            <v>2.9</v>
          </cell>
          <cell r="H1410">
            <v>2.9</v>
          </cell>
          <cell r="I1410">
            <v>0</v>
          </cell>
          <cell r="O1410" t="str">
            <v xml:space="preserve">Требуется разработка ТЭО/бизнес-плана проекта </v>
          </cell>
          <cell r="P1410" t="str">
            <v>Постановления Президента Республики Узбекистан от 17.11.2014 г. №ПП-2264</v>
          </cell>
        </row>
        <row r="1411">
          <cell r="E1411" t="str">
            <v>собственные средства</v>
          </cell>
          <cell r="F1411">
            <v>0.25</v>
          </cell>
          <cell r="G1411">
            <v>0.25</v>
          </cell>
          <cell r="H1411">
            <v>0.25</v>
          </cell>
        </row>
        <row r="1412">
          <cell r="E1412" t="str">
            <v>кредиты коммерческих банков</v>
          </cell>
          <cell r="F1412">
            <v>2.65</v>
          </cell>
          <cell r="G1412">
            <v>2.65</v>
          </cell>
          <cell r="H1412">
            <v>2.65</v>
          </cell>
        </row>
        <row r="1413">
          <cell r="A1413" t="str">
            <v>Техническое перевооружение АО "Бухородонмахсулотлари"за счет установки энергоэффективного оборудования на мельнице</v>
          </cell>
          <cell r="B1413" t="str">
            <v>275 тн/сут</v>
          </cell>
          <cell r="C1413" t="str">
            <v>2016 г.</v>
          </cell>
          <cell r="D1413" t="str">
            <v>не требуется</v>
          </cell>
          <cell r="E1413" t="str">
            <v>Всего</v>
          </cell>
          <cell r="F1413">
            <v>4.5999999999999996</v>
          </cell>
          <cell r="G1413">
            <v>4.5999999999999996</v>
          </cell>
          <cell r="H1413">
            <v>0</v>
          </cell>
          <cell r="I1413">
            <v>4.5999999999999996</v>
          </cell>
          <cell r="O1413" t="str">
            <v xml:space="preserve">Требуется разработка ТЭО/бизнес-плана проекта </v>
          </cell>
          <cell r="P1413" t="str">
            <v>Письмо АК "Уздонмахсулот" от __.__.____ г. №_________</v>
          </cell>
        </row>
        <row r="1414">
          <cell r="E1414" t="str">
            <v>собственные средства</v>
          </cell>
          <cell r="F1414">
            <v>0.75</v>
          </cell>
          <cell r="G1414">
            <v>0.75</v>
          </cell>
          <cell r="I1414">
            <v>0.75</v>
          </cell>
        </row>
        <row r="1415">
          <cell r="E1415" t="str">
            <v>кредиты коммерческих банков</v>
          </cell>
          <cell r="F1415">
            <v>3.85</v>
          </cell>
          <cell r="G1415">
            <v>3.85</v>
          </cell>
          <cell r="I1415">
            <v>3.85</v>
          </cell>
        </row>
        <row r="1416">
          <cell r="A1416" t="str">
            <v>Техническое перевооружение АО "Самаркандонмахсулотлари"за счет установки энергоэффективного оборудования на мельнице</v>
          </cell>
          <cell r="B1416" t="str">
            <v>300 тн/сут</v>
          </cell>
          <cell r="C1416" t="str">
            <v>2017 г.</v>
          </cell>
          <cell r="D1416" t="str">
            <v>не требуется</v>
          </cell>
          <cell r="E1416" t="str">
            <v>Всего</v>
          </cell>
          <cell r="F1416">
            <v>5.25</v>
          </cell>
          <cell r="G1416">
            <v>5.25</v>
          </cell>
          <cell r="H1416">
            <v>0</v>
          </cell>
          <cell r="I1416">
            <v>0</v>
          </cell>
          <cell r="J1416">
            <v>5.25</v>
          </cell>
          <cell r="O1416" t="str">
            <v xml:space="preserve">Требуется разработка ТЭО/бизнес-плана проекта </v>
          </cell>
          <cell r="P1416" t="str">
            <v>Письмо АК "Уздонмахсулот" от __.__.____ г. №_________</v>
          </cell>
        </row>
        <row r="1417">
          <cell r="E1417" t="str">
            <v>собственные средства</v>
          </cell>
          <cell r="F1417">
            <v>1.05</v>
          </cell>
          <cell r="G1417">
            <v>1.05</v>
          </cell>
          <cell r="J1417">
            <v>1.05</v>
          </cell>
        </row>
        <row r="1418">
          <cell r="E1418" t="str">
            <v>кредиты коммерческих банков</v>
          </cell>
          <cell r="F1418">
            <v>4.2</v>
          </cell>
          <cell r="G1418">
            <v>4.2</v>
          </cell>
          <cell r="J1418">
            <v>4.2</v>
          </cell>
        </row>
        <row r="1419">
          <cell r="A1419" t="str">
            <v>Техническое перевооружение АО "Дуне-М"за счет установки энергоэффективного оборудования на мельнице</v>
          </cell>
          <cell r="B1419" t="str">
            <v>500 тн/сут</v>
          </cell>
          <cell r="C1419" t="str">
            <v>2018 г.</v>
          </cell>
          <cell r="D1419" t="str">
            <v>не требуется</v>
          </cell>
          <cell r="E1419" t="str">
            <v>Всего</v>
          </cell>
          <cell r="F1419">
            <v>6.6</v>
          </cell>
          <cell r="G1419">
            <v>6.6</v>
          </cell>
          <cell r="H1419">
            <v>0</v>
          </cell>
          <cell r="I1419">
            <v>0</v>
          </cell>
          <cell r="J1419">
            <v>0</v>
          </cell>
          <cell r="K1419">
            <v>6.6</v>
          </cell>
          <cell r="O1419" t="str">
            <v xml:space="preserve">Требуется разработка ТЭО/бизнес-плана проекта </v>
          </cell>
          <cell r="P1419" t="str">
            <v>Письмо АК "Уздонмахсулот" от __.__.____ г. №_________</v>
          </cell>
        </row>
        <row r="1420">
          <cell r="E1420" t="str">
            <v>собственные средства</v>
          </cell>
          <cell r="F1420">
            <v>1.3</v>
          </cell>
          <cell r="G1420">
            <v>1.3</v>
          </cell>
          <cell r="K1420">
            <v>1.3</v>
          </cell>
        </row>
        <row r="1421">
          <cell r="E1421" t="str">
            <v>кредиты коммерческих банков</v>
          </cell>
          <cell r="F1421">
            <v>5.3</v>
          </cell>
          <cell r="G1421">
            <v>5.3</v>
          </cell>
          <cell r="K1421">
            <v>5.3</v>
          </cell>
        </row>
        <row r="1422">
          <cell r="A1422" t="str">
            <v>Техническое перевооружение АО "Навоийдонмахсулотлари"за счет установки энергоэффективного оборудования на мельнице №2</v>
          </cell>
          <cell r="B1422" t="str">
            <v>265 тн/сут</v>
          </cell>
          <cell r="C1422" t="str">
            <v>2016 г.</v>
          </cell>
          <cell r="D1422" t="str">
            <v>не требуется</v>
          </cell>
          <cell r="E1422" t="str">
            <v>Всего</v>
          </cell>
          <cell r="F1422">
            <v>4.37</v>
          </cell>
          <cell r="G1422">
            <v>4.37</v>
          </cell>
          <cell r="H1422">
            <v>0</v>
          </cell>
          <cell r="I1422">
            <v>4.37</v>
          </cell>
          <cell r="J1422">
            <v>0</v>
          </cell>
          <cell r="O1422" t="str">
            <v xml:space="preserve">Требуется разработка ТЭО/бизнес-плана проекта </v>
          </cell>
          <cell r="P1422" t="str">
            <v>Письмо АК "Уздонмахсулот" от __.__.____ г. №_________</v>
          </cell>
        </row>
        <row r="1423">
          <cell r="E1423" t="str">
            <v>собственные средства</v>
          </cell>
          <cell r="F1423">
            <v>0.65</v>
          </cell>
          <cell r="G1423">
            <v>0.65</v>
          </cell>
          <cell r="I1423">
            <v>0.65</v>
          </cell>
        </row>
        <row r="1424">
          <cell r="E1424" t="str">
            <v>кредиты коммерческих банков</v>
          </cell>
          <cell r="F1424">
            <v>3.72</v>
          </cell>
          <cell r="G1424">
            <v>3.72</v>
          </cell>
          <cell r="I1424">
            <v>3.72</v>
          </cell>
        </row>
        <row r="1425">
          <cell r="A1425" t="str">
            <v>Техническое перевооружение АО "Жомбойдонмахсулотлари"за счет установки энергоэффективного оборудования на мельнице</v>
          </cell>
          <cell r="B1425" t="str">
            <v>500 тн/сут</v>
          </cell>
          <cell r="C1425" t="str">
            <v>2018 г.</v>
          </cell>
          <cell r="D1425" t="str">
            <v>не требуется</v>
          </cell>
          <cell r="E1425" t="str">
            <v>Всего</v>
          </cell>
          <cell r="F1425">
            <v>6.6</v>
          </cell>
          <cell r="G1425">
            <v>6.6</v>
          </cell>
          <cell r="H1425">
            <v>0</v>
          </cell>
          <cell r="I1425">
            <v>0</v>
          </cell>
          <cell r="J1425">
            <v>0</v>
          </cell>
          <cell r="K1425">
            <v>6.6</v>
          </cell>
          <cell r="O1425" t="str">
            <v xml:space="preserve">Требуется разработка ТЭО/бизнес-плана проекта </v>
          </cell>
          <cell r="P1425" t="str">
            <v>Письмо АК "Уздонмахсулот" от __.__.____ г. №_________</v>
          </cell>
        </row>
        <row r="1426">
          <cell r="E1426" t="str">
            <v>собственные средства</v>
          </cell>
          <cell r="F1426">
            <v>1.3</v>
          </cell>
          <cell r="G1426">
            <v>1.3</v>
          </cell>
          <cell r="K1426">
            <v>1.3</v>
          </cell>
        </row>
        <row r="1427">
          <cell r="E1427" t="str">
            <v>кредиты коммерческих банков</v>
          </cell>
          <cell r="F1427">
            <v>5.3</v>
          </cell>
          <cell r="G1427">
            <v>5.3</v>
          </cell>
          <cell r="K1427">
            <v>5.3</v>
          </cell>
        </row>
        <row r="1428">
          <cell r="A1428" t="str">
            <v>Техническое перевооружение АО "Охангарон дон"за счет установки энергоэффективного оборудования на мельнице №2</v>
          </cell>
          <cell r="B1428" t="str">
            <v>250 тн/сут</v>
          </cell>
          <cell r="C1428" t="str">
            <v>2015 г.</v>
          </cell>
          <cell r="D1428" t="str">
            <v>не требуется</v>
          </cell>
          <cell r="E1428" t="str">
            <v>Всего</v>
          </cell>
          <cell r="F1428">
            <v>4.74</v>
          </cell>
          <cell r="G1428">
            <v>4.74</v>
          </cell>
          <cell r="H1428">
            <v>4.74</v>
          </cell>
          <cell r="I1428">
            <v>0</v>
          </cell>
          <cell r="J1428">
            <v>0</v>
          </cell>
          <cell r="K1428">
            <v>0</v>
          </cell>
          <cell r="O1428" t="str">
            <v xml:space="preserve">Требуется разработка ТЭО/бизнес-плана проекта </v>
          </cell>
          <cell r="P1428" t="str">
            <v>Постановления Президента Республики Узбекистан от 17.11.2014 г. №ПП-2264</v>
          </cell>
        </row>
        <row r="1429">
          <cell r="E1429" t="str">
            <v>собственные средства</v>
          </cell>
          <cell r="F1429">
            <v>1</v>
          </cell>
          <cell r="G1429">
            <v>1</v>
          </cell>
          <cell r="H1429">
            <v>1</v>
          </cell>
        </row>
        <row r="1430">
          <cell r="E1430" t="str">
            <v>кредиты коммерческих банков</v>
          </cell>
          <cell r="F1430">
            <v>3.74</v>
          </cell>
          <cell r="G1430">
            <v>3.74</v>
          </cell>
          <cell r="H1430">
            <v>3.74</v>
          </cell>
        </row>
        <row r="1431">
          <cell r="A1431" t="str">
            <v>Техническое перевооружение АО "Кувадонмахсулотлари"за счет установки энергоэффективного оборудования на мельнице</v>
          </cell>
          <cell r="B1431" t="str">
            <v>150 тн/сут</v>
          </cell>
          <cell r="C1431" t="str">
            <v>2018 г.</v>
          </cell>
          <cell r="D1431" t="str">
            <v>не требуется</v>
          </cell>
          <cell r="E1431" t="str">
            <v>Всего</v>
          </cell>
          <cell r="F1431">
            <v>4.75</v>
          </cell>
          <cell r="G1431">
            <v>4.75</v>
          </cell>
          <cell r="H1431">
            <v>0</v>
          </cell>
          <cell r="K1431">
            <v>4.75</v>
          </cell>
          <cell r="O1431" t="str">
            <v xml:space="preserve">Требуется разработка ТЭО/бизнес-плана проекта </v>
          </cell>
          <cell r="P1431" t="str">
            <v>Письмо АК "Уздонмахсулот" от __.__.____ г. №_________</v>
          </cell>
        </row>
        <row r="1432">
          <cell r="E1432" t="str">
            <v>собственные средства</v>
          </cell>
          <cell r="F1432">
            <v>0.95</v>
          </cell>
          <cell r="G1432">
            <v>0.95</v>
          </cell>
          <cell r="K1432">
            <v>0.95</v>
          </cell>
        </row>
        <row r="1433">
          <cell r="E1433" t="str">
            <v>кредиты коммерческих банков</v>
          </cell>
          <cell r="F1433">
            <v>3.8</v>
          </cell>
          <cell r="G1433">
            <v>3.8</v>
          </cell>
          <cell r="K1433">
            <v>3.8</v>
          </cell>
        </row>
        <row r="1434">
          <cell r="A1434" t="str">
            <v>Техническое перевооружение АО "Намангандонмахсулотлари"за счет установки энергоэффективного оборудования на мельнице</v>
          </cell>
          <cell r="B1434" t="str">
            <v>250 тн/сут</v>
          </cell>
          <cell r="C1434" t="str">
            <v>2019 г.</v>
          </cell>
          <cell r="D1434" t="str">
            <v>не требуется</v>
          </cell>
          <cell r="E1434" t="str">
            <v>Всего</v>
          </cell>
          <cell r="F1434">
            <v>5</v>
          </cell>
          <cell r="G1434">
            <v>5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5</v>
          </cell>
          <cell r="O1434" t="str">
            <v xml:space="preserve">Требуется разработка ТЭО/бизнес-плана проекта </v>
          </cell>
          <cell r="P1434" t="str">
            <v>Письмо АК "Уздонмахсулот" от __.__.____ г. №_________</v>
          </cell>
        </row>
        <row r="1435">
          <cell r="E1435" t="str">
            <v>собственные средства</v>
          </cell>
          <cell r="F1435">
            <v>1</v>
          </cell>
          <cell r="G1435">
            <v>1</v>
          </cell>
          <cell r="L1435">
            <v>1</v>
          </cell>
        </row>
        <row r="1436">
          <cell r="E1436" t="str">
            <v>кредиты коммерческих банков</v>
          </cell>
          <cell r="F1436">
            <v>4</v>
          </cell>
          <cell r="G1436">
            <v>4</v>
          </cell>
          <cell r="L1436">
            <v>4</v>
          </cell>
        </row>
        <row r="1437">
          <cell r="A1437" t="str">
            <v>Техническое перевооружение АО "Фаргонадонмахсулотлари"за счет установки энергоэффективного оборудования на мельнице</v>
          </cell>
          <cell r="B1437" t="str">
            <v>180 тн/сут</v>
          </cell>
          <cell r="C1437" t="str">
            <v>2019 г.</v>
          </cell>
          <cell r="D1437" t="str">
            <v>не требуется</v>
          </cell>
          <cell r="E1437" t="str">
            <v>Всего</v>
          </cell>
          <cell r="F1437">
            <v>4.75</v>
          </cell>
          <cell r="G1437">
            <v>4.75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4.75</v>
          </cell>
          <cell r="O1437" t="str">
            <v xml:space="preserve">Требуется разработка ТЭО/бизнес-плана проекта </v>
          </cell>
          <cell r="P1437" t="str">
            <v>Письмо АК "Уздонмахсулот" от __.__.____ г. №_________</v>
          </cell>
        </row>
        <row r="1438">
          <cell r="E1438" t="str">
            <v>собственные средства</v>
          </cell>
          <cell r="F1438">
            <v>0.95</v>
          </cell>
          <cell r="G1438">
            <v>0.95</v>
          </cell>
          <cell r="L1438">
            <v>0.95</v>
          </cell>
        </row>
        <row r="1439">
          <cell r="E1439" t="str">
            <v>кредиты коммерческих банков</v>
          </cell>
          <cell r="F1439">
            <v>3.8</v>
          </cell>
          <cell r="G1439">
            <v>3.8</v>
          </cell>
          <cell r="L1439">
            <v>3.8</v>
          </cell>
        </row>
        <row r="1440">
          <cell r="A1440" t="str">
            <v>Техническое перевооружение АО "Шовотдонадонмахсулотлари"за счет установки энергоэффективного оборудования на мельнице</v>
          </cell>
          <cell r="B1440" t="str">
            <v>100 тн/сут</v>
          </cell>
          <cell r="C1440" t="str">
            <v>2019 г.</v>
          </cell>
          <cell r="D1440" t="str">
            <v>не требуется</v>
          </cell>
          <cell r="E1440" t="str">
            <v>Всего</v>
          </cell>
          <cell r="F1440">
            <v>3.63</v>
          </cell>
          <cell r="G1440">
            <v>3.63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3.63</v>
          </cell>
          <cell r="O1440" t="str">
            <v xml:space="preserve">Требуется разработка ТЭО/бизнес-плана проекта </v>
          </cell>
          <cell r="P1440" t="str">
            <v>Письмо АК "Уздонмахсулот" от __.__.____ г. №_________</v>
          </cell>
        </row>
        <row r="1441">
          <cell r="E1441" t="str">
            <v>собственные средства</v>
          </cell>
          <cell r="F1441">
            <v>0.73</v>
          </cell>
          <cell r="G1441">
            <v>0.73</v>
          </cell>
          <cell r="L1441">
            <v>0.73</v>
          </cell>
        </row>
        <row r="1442">
          <cell r="E1442" t="str">
            <v>кредиты коммерческих банков</v>
          </cell>
          <cell r="F1442">
            <v>2.9</v>
          </cell>
          <cell r="G1442">
            <v>2.9</v>
          </cell>
          <cell r="L1442">
            <v>2.9</v>
          </cell>
        </row>
        <row r="1443">
          <cell r="A1443" t="str">
            <v>Техническое перевооружениеАО "Боғдоддонмаҳсулотлари" модернизация и техперевооружение мельницы</v>
          </cell>
          <cell r="B1443" t="str">
            <v>250 тн/сут</v>
          </cell>
          <cell r="C1443" t="str">
            <v>2020 г.</v>
          </cell>
          <cell r="D1443" t="str">
            <v>не требуется</v>
          </cell>
          <cell r="E1443" t="str">
            <v>Всего</v>
          </cell>
          <cell r="F1443">
            <v>4.8000000000000007</v>
          </cell>
          <cell r="G1443">
            <v>4.8000000000000007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4.8000000000000007</v>
          </cell>
          <cell r="O1443" t="str">
            <v xml:space="preserve">Требуется разработка ТЭО/бизнес-плана проекта </v>
          </cell>
          <cell r="P1443" t="str">
            <v>Письмо АК "Уздонмахсулот" от __.__.____ г. №_________</v>
          </cell>
        </row>
        <row r="1444">
          <cell r="E1444" t="str">
            <v>собственные средства</v>
          </cell>
          <cell r="F1444">
            <v>1.1000000000000001</v>
          </cell>
          <cell r="G1444">
            <v>1.1000000000000001</v>
          </cell>
          <cell r="M1444">
            <v>1.1000000000000001</v>
          </cell>
        </row>
        <row r="1445">
          <cell r="E1445" t="str">
            <v>кредиты коммерческих банков</v>
          </cell>
          <cell r="F1445">
            <v>3.7</v>
          </cell>
          <cell r="G1445">
            <v>3.7</v>
          </cell>
          <cell r="M1445">
            <v>3.7</v>
          </cell>
        </row>
        <row r="1446">
          <cell r="A1446" t="str">
            <v>Техническое перевооружение АО "Кунгирот ун заводи"за счет установки энергоэффективного оборудования на мельнице</v>
          </cell>
          <cell r="B1446" t="str">
            <v>130 тн/сут</v>
          </cell>
          <cell r="C1446" t="str">
            <v>2016 г.</v>
          </cell>
          <cell r="D1446" t="str">
            <v>не требуется</v>
          </cell>
          <cell r="E1446" t="str">
            <v>Всего</v>
          </cell>
          <cell r="F1446">
            <v>2.8</v>
          </cell>
          <cell r="G1446">
            <v>2.8</v>
          </cell>
          <cell r="H1446">
            <v>0</v>
          </cell>
          <cell r="I1446">
            <v>2.8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O1446" t="str">
            <v xml:space="preserve">Требуется разработка ТЭО/бизнес-плана проекта </v>
          </cell>
          <cell r="P1446" t="str">
            <v>Письмо АК "Уздонмахсулот" от __.__.____ г. №_________</v>
          </cell>
        </row>
        <row r="1447">
          <cell r="E1447" t="str">
            <v>собственные средства</v>
          </cell>
          <cell r="F1447">
            <v>0.4</v>
          </cell>
          <cell r="G1447">
            <v>0.4</v>
          </cell>
          <cell r="I1447">
            <v>0.4</v>
          </cell>
        </row>
        <row r="1448">
          <cell r="E1448" t="str">
            <v>кредиты коммерческих банков</v>
          </cell>
          <cell r="F1448">
            <v>2.4</v>
          </cell>
          <cell r="G1448">
            <v>2.4</v>
          </cell>
          <cell r="I1448">
            <v>2.4</v>
          </cell>
        </row>
        <row r="1449">
          <cell r="A1449" t="str">
            <v>Техническое перевооружение АО "Кургонтепадонмахсулотлари"за счет установки энергоэффективного оборудования на мельнице</v>
          </cell>
          <cell r="B1449" t="str">
            <v>500 тн/сут</v>
          </cell>
          <cell r="C1449" t="str">
            <v>2016 г.</v>
          </cell>
          <cell r="D1449" t="str">
            <v>не требуется</v>
          </cell>
          <cell r="E1449" t="str">
            <v>Всего</v>
          </cell>
          <cell r="F1449">
            <v>5.7</v>
          </cell>
          <cell r="G1449">
            <v>5.7</v>
          </cell>
          <cell r="H1449">
            <v>0</v>
          </cell>
          <cell r="I1449">
            <v>5.7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O1449" t="str">
            <v xml:space="preserve">Требуется разработка ТЭО/бизнес-плана проекта </v>
          </cell>
          <cell r="P1449" t="str">
            <v>Письмо АК "Уздонмахсулот" от __.__.____ г. №_________</v>
          </cell>
        </row>
        <row r="1450">
          <cell r="E1450" t="str">
            <v>собственные средства</v>
          </cell>
          <cell r="F1450">
            <v>1</v>
          </cell>
          <cell r="G1450">
            <v>1</v>
          </cell>
          <cell r="I1450">
            <v>1</v>
          </cell>
        </row>
        <row r="1451">
          <cell r="E1451" t="str">
            <v>ФРРУз</v>
          </cell>
          <cell r="F1451">
            <v>4.7</v>
          </cell>
          <cell r="G1451">
            <v>4.7</v>
          </cell>
          <cell r="I1451">
            <v>4.7</v>
          </cell>
        </row>
        <row r="1452">
          <cell r="A1452" t="str">
            <v xml:space="preserve">Техническое перевооружение филиал "Нукус ун"за счет установки энергоэффективного оборудования на мельнице  </v>
          </cell>
          <cell r="B1452" t="str">
            <v>130 тн/сут</v>
          </cell>
          <cell r="C1452" t="str">
            <v>2017 г.</v>
          </cell>
          <cell r="D1452" t="str">
            <v>не требуется</v>
          </cell>
          <cell r="E1452" t="str">
            <v>Всего</v>
          </cell>
          <cell r="F1452">
            <v>3.25</v>
          </cell>
          <cell r="G1452">
            <v>3.25</v>
          </cell>
          <cell r="H1452">
            <v>0</v>
          </cell>
          <cell r="I1452">
            <v>0</v>
          </cell>
          <cell r="J1452">
            <v>3.25</v>
          </cell>
          <cell r="K1452">
            <v>0</v>
          </cell>
          <cell r="L1452">
            <v>0</v>
          </cell>
          <cell r="M1452">
            <v>0</v>
          </cell>
          <cell r="O1452" t="str">
            <v xml:space="preserve">Требуется разработка ТЭО/бизнес-плана проекта </v>
          </cell>
          <cell r="P1452" t="str">
            <v>Письмо АК "Уздонмахсулот" от __.__.____ г. №_________</v>
          </cell>
        </row>
        <row r="1453">
          <cell r="E1453" t="str">
            <v>собственные средства</v>
          </cell>
          <cell r="F1453">
            <v>0.65</v>
          </cell>
          <cell r="G1453">
            <v>0.65</v>
          </cell>
          <cell r="J1453">
            <v>0.65</v>
          </cell>
        </row>
        <row r="1454">
          <cell r="E1454" t="str">
            <v>ФРРУз</v>
          </cell>
          <cell r="F1454">
            <v>2.6</v>
          </cell>
          <cell r="G1454">
            <v>2.6</v>
          </cell>
          <cell r="J1454">
            <v>2.6</v>
          </cell>
        </row>
        <row r="1455">
          <cell r="A1455" t="str">
            <v>Техническое перевооружение АО "Галла-Алтег" за счет установки энергоэффективного оборудования на мельнице</v>
          </cell>
          <cell r="B1455" t="str">
            <v>580 тн/сут</v>
          </cell>
          <cell r="C1455" t="str">
            <v>2017 г.</v>
          </cell>
          <cell r="D1455" t="str">
            <v>не требуется</v>
          </cell>
          <cell r="E1455" t="str">
            <v>Всего</v>
          </cell>
          <cell r="F1455">
            <v>4.2700000000000005</v>
          </cell>
          <cell r="G1455">
            <v>4.2700000000000005</v>
          </cell>
          <cell r="H1455">
            <v>0</v>
          </cell>
          <cell r="I1455">
            <v>0</v>
          </cell>
          <cell r="J1455">
            <v>4.2700000000000005</v>
          </cell>
          <cell r="K1455">
            <v>0</v>
          </cell>
          <cell r="L1455">
            <v>0</v>
          </cell>
          <cell r="M1455">
            <v>0</v>
          </cell>
          <cell r="O1455" t="str">
            <v xml:space="preserve">Требуется разработка ТЭО/бизнес-плана проекта </v>
          </cell>
          <cell r="P1455" t="str">
            <v>Письмо АК "Уздонмахсулот" от __.__.____ г. №_________</v>
          </cell>
        </row>
        <row r="1456">
          <cell r="E1456" t="str">
            <v>собственные средства</v>
          </cell>
          <cell r="F1456">
            <v>0.56999999999999995</v>
          </cell>
          <cell r="G1456">
            <v>0.56999999999999995</v>
          </cell>
          <cell r="J1456">
            <v>0.56999999999999995</v>
          </cell>
        </row>
        <row r="1457">
          <cell r="E1457" t="str">
            <v>ФРРУз</v>
          </cell>
          <cell r="F1457">
            <v>3.7</v>
          </cell>
          <cell r="G1457">
            <v>3.7</v>
          </cell>
          <cell r="J1457">
            <v>3.7</v>
          </cell>
        </row>
        <row r="1458">
          <cell r="A1458" t="str">
            <v>Техническое перевооружение филиал "Бекобод ун заводи" за счет установки энергоэффективного оборудования на мельнице</v>
          </cell>
          <cell r="B1458" t="str">
            <v>50 тн/сут</v>
          </cell>
          <cell r="C1458" t="str">
            <v>2017 г.</v>
          </cell>
          <cell r="D1458" t="str">
            <v>не требуется</v>
          </cell>
          <cell r="E1458" t="str">
            <v>Всего</v>
          </cell>
          <cell r="F1458">
            <v>1.51</v>
          </cell>
          <cell r="G1458">
            <v>1.51</v>
          </cell>
          <cell r="H1458">
            <v>0</v>
          </cell>
          <cell r="I1458">
            <v>0</v>
          </cell>
          <cell r="J1458">
            <v>1.51</v>
          </cell>
          <cell r="K1458">
            <v>0</v>
          </cell>
          <cell r="L1458">
            <v>0</v>
          </cell>
          <cell r="M1458">
            <v>0</v>
          </cell>
          <cell r="O1458" t="str">
            <v xml:space="preserve">Требуется разработка ТЭО/бизнес-плана проекта </v>
          </cell>
          <cell r="P1458" t="str">
            <v>Письмо АК "Уздонмахсулот" от __.__.____ г. №_________</v>
          </cell>
        </row>
        <row r="1459">
          <cell r="E1459" t="str">
            <v>собственные средства</v>
          </cell>
          <cell r="F1459">
            <v>0.31</v>
          </cell>
          <cell r="G1459">
            <v>0.31</v>
          </cell>
          <cell r="J1459">
            <v>0.31</v>
          </cell>
        </row>
        <row r="1460">
          <cell r="E1460" t="str">
            <v>ФРРУз</v>
          </cell>
          <cell r="F1460">
            <v>1.2</v>
          </cell>
          <cell r="G1460">
            <v>1.2</v>
          </cell>
          <cell r="J1460">
            <v>1.2</v>
          </cell>
        </row>
        <row r="1461">
          <cell r="A1461" t="str">
            <v>Техническое перевооружение АО "Дон халк ризки"за счет установки энергоэффективного оборудования на мельнице</v>
          </cell>
          <cell r="B1461" t="str">
            <v>150 тн/сут</v>
          </cell>
          <cell r="C1461" t="str">
            <v>2020 г.</v>
          </cell>
          <cell r="D1461" t="str">
            <v>не требуется</v>
          </cell>
          <cell r="E1461" t="str">
            <v>Всего</v>
          </cell>
          <cell r="F1461">
            <v>4.13</v>
          </cell>
          <cell r="G1461">
            <v>4.13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4.13</v>
          </cell>
          <cell r="O1461" t="str">
            <v xml:space="preserve">Требуется разработка ТЭО/бизнес-плана проекта </v>
          </cell>
          <cell r="P1461" t="str">
            <v>Письмо АК "Уздонмахсулот" от __.__.____ г. №_________</v>
          </cell>
        </row>
        <row r="1462">
          <cell r="E1462" t="str">
            <v>собственные средства</v>
          </cell>
          <cell r="F1462">
            <v>0.83</v>
          </cell>
          <cell r="G1462">
            <v>0.83</v>
          </cell>
          <cell r="M1462">
            <v>0.83</v>
          </cell>
        </row>
        <row r="1463">
          <cell r="E1463" t="str">
            <v>ФРРУз</v>
          </cell>
          <cell r="F1463">
            <v>3.3</v>
          </cell>
          <cell r="G1463">
            <v>3.3</v>
          </cell>
          <cell r="M1463">
            <v>3.3</v>
          </cell>
        </row>
        <row r="1464">
          <cell r="A1464" t="str">
            <v>Техническое перевооружение филиал "Алпомиш ун"за счет установки энергоэффективного оборудования на мельнице</v>
          </cell>
          <cell r="B1464" t="str">
            <v>150 тн/сут</v>
          </cell>
          <cell r="C1464" t="str">
            <v>2020 г.</v>
          </cell>
          <cell r="D1464" t="str">
            <v>не требуется</v>
          </cell>
          <cell r="E1464" t="str">
            <v>Всего</v>
          </cell>
          <cell r="F1464">
            <v>4.12</v>
          </cell>
          <cell r="G1464">
            <v>4.12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4.12</v>
          </cell>
          <cell r="O1464" t="str">
            <v xml:space="preserve">Требуется разработка ТЭО/бизнес-плана проекта </v>
          </cell>
          <cell r="P1464" t="str">
            <v>Письмо АК "Уздонмахсулот" от __.__.____ г. №_________</v>
          </cell>
        </row>
        <row r="1465">
          <cell r="E1465" t="str">
            <v>собственные средства</v>
          </cell>
          <cell r="F1465">
            <v>0.82</v>
          </cell>
          <cell r="G1465">
            <v>0.82</v>
          </cell>
          <cell r="M1465">
            <v>0.82</v>
          </cell>
        </row>
        <row r="1466">
          <cell r="E1466" t="str">
            <v>ФРРУз</v>
          </cell>
          <cell r="F1466">
            <v>3.3</v>
          </cell>
          <cell r="G1466">
            <v>3.3</v>
          </cell>
          <cell r="M1466">
            <v>3.3</v>
          </cell>
        </row>
        <row r="1467">
          <cell r="A1467" t="str">
            <v>Техническое перевооружение                                  АО "Андижондонмахсулотлари"за счет установки энергоэффективного оборудования на мельнице</v>
          </cell>
          <cell r="B1467" t="str">
            <v>250 тн/сут</v>
          </cell>
          <cell r="C1467" t="str">
            <v>2020 г.</v>
          </cell>
          <cell r="D1467" t="str">
            <v>не требуется</v>
          </cell>
          <cell r="E1467" t="str">
            <v>Всего</v>
          </cell>
          <cell r="F1467">
            <v>6.3699999999999992</v>
          </cell>
          <cell r="G1467">
            <v>6.3699999999999992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6.3699999999999992</v>
          </cell>
          <cell r="O1467" t="str">
            <v xml:space="preserve">Требуется разработка ТЭО/бизнес-плана проекта </v>
          </cell>
          <cell r="P1467" t="str">
            <v>Письмо АК "Уздонмахсулот" от __.__.____ г. №_________</v>
          </cell>
        </row>
        <row r="1468">
          <cell r="E1468" t="str">
            <v>собственные средства</v>
          </cell>
          <cell r="F1468">
            <v>1.27</v>
          </cell>
          <cell r="G1468">
            <v>1.27</v>
          </cell>
          <cell r="M1468">
            <v>1.27</v>
          </cell>
        </row>
        <row r="1469">
          <cell r="E1469" t="str">
            <v>ФРРУз</v>
          </cell>
          <cell r="F1469">
            <v>5.0999999999999996</v>
          </cell>
          <cell r="G1469">
            <v>5.0999999999999996</v>
          </cell>
          <cell r="M1469">
            <v>5.0999999999999996</v>
          </cell>
        </row>
        <row r="1470">
          <cell r="A1470" t="str">
            <v>ХК "Узвинпром-холдинг"</v>
          </cell>
        </row>
        <row r="1471">
          <cell r="A1471" t="str">
            <v>Всего</v>
          </cell>
          <cell r="F1471">
            <v>57.744999999999997</v>
          </cell>
          <cell r="G1471">
            <v>56.677599999999991</v>
          </cell>
          <cell r="H1471">
            <v>13.452</v>
          </cell>
          <cell r="I1471">
            <v>14.242799999999999</v>
          </cell>
          <cell r="J1471">
            <v>16.431100000000001</v>
          </cell>
          <cell r="K1471">
            <v>2.2517</v>
          </cell>
          <cell r="L1471">
            <v>8.8000000000000007</v>
          </cell>
          <cell r="M1471">
            <v>1.5</v>
          </cell>
        </row>
        <row r="1472">
          <cell r="A1472" t="str">
            <v>в том числе:</v>
          </cell>
        </row>
        <row r="1473">
          <cell r="E1473" t="str">
            <v>собственные средства</v>
          </cell>
          <cell r="F1473">
            <v>11.745199999999997</v>
          </cell>
          <cell r="G1473">
            <v>10.9398</v>
          </cell>
          <cell r="H1473">
            <v>1.7120000000000002</v>
          </cell>
          <cell r="I1473">
            <v>6.4986999999999995</v>
          </cell>
          <cell r="J1473">
            <v>0.2354</v>
          </cell>
          <cell r="K1473">
            <v>0.29370000000000002</v>
          </cell>
          <cell r="L1473">
            <v>1.7</v>
          </cell>
          <cell r="M1473">
            <v>0.5</v>
          </cell>
        </row>
        <row r="1474">
          <cell r="E1474" t="str">
            <v>ФРРУз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</row>
        <row r="1475">
          <cell r="E1475" t="str">
            <v>кредиты коммерческих банков</v>
          </cell>
          <cell r="F1475">
            <v>45.999799999999993</v>
          </cell>
          <cell r="G1475">
            <v>45.737799999999993</v>
          </cell>
          <cell r="H1475">
            <v>11.74</v>
          </cell>
          <cell r="I1475">
            <v>7.7441000000000004</v>
          </cell>
          <cell r="J1475">
            <v>16.195699999999999</v>
          </cell>
          <cell r="K1475">
            <v>1.958</v>
          </cell>
          <cell r="L1475">
            <v>7.1</v>
          </cell>
          <cell r="M1475">
            <v>1</v>
          </cell>
        </row>
        <row r="1476">
          <cell r="E1476" t="str">
            <v>прямые иностранные инвестиции и кредиты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</row>
        <row r="1477">
          <cell r="E1477" t="str">
            <v>иностранные кредиты под гарантию Правительства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</row>
        <row r="1478">
          <cell r="A1478" t="str">
            <v>новое строительство</v>
          </cell>
          <cell r="F1478">
            <v>47.754999999999995</v>
          </cell>
          <cell r="G1478">
            <v>47.454999999999991</v>
          </cell>
          <cell r="H1478">
            <v>9.2799999999999994</v>
          </cell>
          <cell r="I1478">
            <v>11.879299999999999</v>
          </cell>
          <cell r="J1478">
            <v>15.995699999999999</v>
          </cell>
          <cell r="K1478">
            <v>0</v>
          </cell>
          <cell r="L1478">
            <v>8.8000000000000007</v>
          </cell>
          <cell r="M1478">
            <v>1.5</v>
          </cell>
        </row>
        <row r="1479">
          <cell r="A1479" t="str">
            <v>ОАО "Асл Ойна" - Строительство 2-й стекловарочной печи</v>
          </cell>
          <cell r="B1479" t="str">
            <v>85 млн. условных ед.</v>
          </cell>
          <cell r="C1479" t="str">
            <v>2014-2016 гг.</v>
          </cell>
          <cell r="D1479" t="str">
            <v>компания "STARA GLASS Srl" и "BOTERRO Srl" (Италия)</v>
          </cell>
          <cell r="E1479" t="str">
            <v>Всего</v>
          </cell>
          <cell r="F1479">
            <v>14</v>
          </cell>
          <cell r="G1479">
            <v>13.7</v>
          </cell>
          <cell r="H1479">
            <v>8.58</v>
          </cell>
          <cell r="I1479">
            <v>5.12</v>
          </cell>
          <cell r="O1479" t="str">
            <v>Имеется разработанное ПТЭО проекта</v>
          </cell>
          <cell r="P1479" t="str">
            <v>Постановления Президента Республики Узбекистан от 17.11.2014 г. №ПП-2264№ПП-2069 от 18.11.2013 г.Поручение Кабинета Министров от 28.01.2013 г. №03/85-11</v>
          </cell>
        </row>
        <row r="1480">
          <cell r="E1480" t="str">
            <v>собственные средства</v>
          </cell>
          <cell r="F1480">
            <v>6.2</v>
          </cell>
          <cell r="G1480">
            <v>5.9</v>
          </cell>
          <cell r="H1480">
            <v>0.78</v>
          </cell>
          <cell r="I1480">
            <v>5.12</v>
          </cell>
        </row>
        <row r="1481">
          <cell r="E1481" t="str">
            <v>кредиты коммерческих банков</v>
          </cell>
          <cell r="F1481">
            <v>7.8</v>
          </cell>
          <cell r="G1481">
            <v>7.8</v>
          </cell>
          <cell r="H1481">
            <v>7.8</v>
          </cell>
        </row>
        <row r="1482">
          <cell r="A1482" t="str">
            <v>ОАО "Асл Ойна" - Строительство 3-й стекловарочной печи</v>
          </cell>
          <cell r="B1482" t="str">
            <v>20 тонн стекломассы в сутки</v>
          </cell>
          <cell r="C1482" t="str">
            <v>2019-2020 гг.</v>
          </cell>
          <cell r="D1482" t="str">
            <v>не требуется</v>
          </cell>
          <cell r="E1482" t="str">
            <v>Всего</v>
          </cell>
          <cell r="F1482">
            <v>4</v>
          </cell>
          <cell r="G1482">
            <v>4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2.5</v>
          </cell>
          <cell r="M1482">
            <v>1.5</v>
          </cell>
          <cell r="O1482" t="str">
            <v>Требуется разработка ТЭО проекта</v>
          </cell>
          <cell r="P1482" t="str">
            <v>№ПП-1590 от 29.07.2011 г.</v>
          </cell>
        </row>
        <row r="1483">
          <cell r="E1483" t="str">
            <v>собственные средства</v>
          </cell>
          <cell r="F1483">
            <v>1</v>
          </cell>
          <cell r="G1483">
            <v>1</v>
          </cell>
          <cell r="L1483">
            <v>0.5</v>
          </cell>
          <cell r="M1483">
            <v>0.5</v>
          </cell>
        </row>
        <row r="1484">
          <cell r="E1484" t="str">
            <v>кредиты коммерческих банков</v>
          </cell>
          <cell r="F1484">
            <v>3</v>
          </cell>
          <cell r="G1484">
            <v>3</v>
          </cell>
          <cell r="L1484">
            <v>2</v>
          </cell>
          <cell r="M1484">
            <v>1</v>
          </cell>
        </row>
        <row r="1485">
          <cell r="A1485" t="str">
            <v>ООО Агрофирма "Мехнат" - Организация производства фруктовых соков в современных упаковках "Тетра-Пак", Ташкентская область, Зангиатинский район</v>
          </cell>
          <cell r="B1485" t="str">
            <v>1 млн. ед.</v>
          </cell>
          <cell r="C1485" t="str">
            <v>2015-2016 гг.</v>
          </cell>
          <cell r="D1485" t="str">
            <v>не требуется</v>
          </cell>
          <cell r="E1485" t="str">
            <v>Всего</v>
          </cell>
          <cell r="F1485">
            <v>0.7</v>
          </cell>
          <cell r="G1485">
            <v>0.7</v>
          </cell>
          <cell r="H1485">
            <v>0.7</v>
          </cell>
          <cell r="O1485" t="str">
            <v xml:space="preserve">Требуется разработка ТЭО/бизнес-плана проекта </v>
          </cell>
          <cell r="P1485" t="str">
            <v>№ПП-1623 от 04.10.2011 г., протокол Межвед комиссии №90 Пр №3</v>
          </cell>
        </row>
        <row r="1486">
          <cell r="E1486" t="str">
            <v>собственные средства</v>
          </cell>
          <cell r="F1486">
            <v>0.06</v>
          </cell>
          <cell r="G1486">
            <v>0.06</v>
          </cell>
          <cell r="H1486">
            <v>0.06</v>
          </cell>
        </row>
        <row r="1487">
          <cell r="E1487" t="str">
            <v>кредиты коммерческих банков</v>
          </cell>
          <cell r="F1487">
            <v>0.64</v>
          </cell>
          <cell r="G1487">
            <v>0.64</v>
          </cell>
          <cell r="H1487">
            <v>0.64</v>
          </cell>
        </row>
        <row r="1488">
          <cell r="A1488" t="str">
            <v xml:space="preserve"> Организация производства пшеничной клейковины (глютен) в ОАО "Куконспирт", Ферганская область, г. Коканд </v>
          </cell>
          <cell r="B1488" t="str">
            <v>1,1 тн/час (8 тыс. тонн/год)</v>
          </cell>
          <cell r="C1488" t="str">
            <v>2017 г.</v>
          </cell>
          <cell r="D1488" t="str">
            <v>Прорабатывается</v>
          </cell>
          <cell r="E1488" t="str">
            <v>Всего</v>
          </cell>
          <cell r="F1488">
            <v>21.904999999999998</v>
          </cell>
          <cell r="G1488">
            <v>21.904999999999998</v>
          </cell>
          <cell r="H1488">
            <v>0</v>
          </cell>
          <cell r="I1488">
            <v>5.9093</v>
          </cell>
          <cell r="J1488">
            <v>15.995699999999999</v>
          </cell>
          <cell r="O1488" t="str">
            <v>Имеется разработанный бизнес-план проекта</v>
          </cell>
          <cell r="P1488" t="str">
            <v>№ПП-1623 от 04.10.2011 г., протокол Межвед комиссии №90 Пр №3</v>
          </cell>
        </row>
        <row r="1489">
          <cell r="E1489" t="str">
            <v>собственные средства</v>
          </cell>
          <cell r="F1489">
            <v>0.50520000000000009</v>
          </cell>
          <cell r="G1489">
            <v>0.50520000000000009</v>
          </cell>
          <cell r="I1489">
            <v>0.30520000000000003</v>
          </cell>
          <cell r="J1489">
            <v>0.2</v>
          </cell>
        </row>
        <row r="1490">
          <cell r="E1490" t="str">
            <v>кредиты коммерческих банков</v>
          </cell>
          <cell r="F1490">
            <v>21.399799999999999</v>
          </cell>
          <cell r="G1490">
            <v>21.399799999999999</v>
          </cell>
          <cell r="I1490">
            <v>5.6040999999999999</v>
          </cell>
          <cell r="J1490">
            <v>15.7957</v>
          </cell>
        </row>
        <row r="1491">
          <cell r="A1491" t="str">
            <v>Организация биогазового комплекса по переработке послеспиртовой барды в ОАО "Куконспирт", Ферганская область, г. Коканд</v>
          </cell>
          <cell r="B1491" t="str">
            <v>18604,8 тыс. куб. м (1200 тн/сут)</v>
          </cell>
          <cell r="C1491" t="str">
            <v>2019 г.</v>
          </cell>
          <cell r="D1491" t="str">
            <v>не требуется</v>
          </cell>
          <cell r="E1491" t="str">
            <v>Всего</v>
          </cell>
          <cell r="F1491">
            <v>6.3</v>
          </cell>
          <cell r="G1491">
            <v>6.3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6.3</v>
          </cell>
          <cell r="O1491" t="str">
            <v>Имеется разработанный бизнес-план проекта</v>
          </cell>
          <cell r="P1491" t="str">
            <v>инициатива</v>
          </cell>
        </row>
        <row r="1492">
          <cell r="E1492" t="str">
            <v>собственные средства</v>
          </cell>
          <cell r="F1492">
            <v>1.2</v>
          </cell>
          <cell r="G1492">
            <v>1.2</v>
          </cell>
          <cell r="L1492">
            <v>1.2</v>
          </cell>
        </row>
        <row r="1493">
          <cell r="E1493" t="str">
            <v>кредиты коммерческих банков</v>
          </cell>
          <cell r="F1493">
            <v>5.0999999999999996</v>
          </cell>
          <cell r="G1493">
            <v>5.0999999999999996</v>
          </cell>
          <cell r="L1493">
            <v>5.0999999999999996</v>
          </cell>
        </row>
        <row r="1494">
          <cell r="A1494" t="str">
            <v>ХК "Узвинпром-холдинг" - Организация производства и розлива вино-водочной продукции, Кашкадарьинская область, Яккабагский район</v>
          </cell>
          <cell r="B1494" t="str">
            <v>400 тыс. дал</v>
          </cell>
          <cell r="C1494" t="str">
            <v>2016 г.</v>
          </cell>
          <cell r="D1494" t="str">
            <v>не требуется</v>
          </cell>
          <cell r="E1494" t="str">
            <v>Всего</v>
          </cell>
          <cell r="F1494">
            <v>0.85</v>
          </cell>
          <cell r="G1494">
            <v>0.85</v>
          </cell>
          <cell r="H1494">
            <v>0</v>
          </cell>
          <cell r="I1494">
            <v>0.85</v>
          </cell>
          <cell r="O1494" t="str">
            <v xml:space="preserve">Требуется разработка ТЭО/бизнес-плана проекта </v>
          </cell>
          <cell r="P1494" t="str">
            <v>№ПП-2017 от 2.08.2013 г.</v>
          </cell>
        </row>
        <row r="1495">
          <cell r="E1495" t="str">
            <v>собственные средства</v>
          </cell>
          <cell r="F1495">
            <v>0.35</v>
          </cell>
          <cell r="G1495">
            <v>0.35</v>
          </cell>
          <cell r="I1495">
            <v>0.35</v>
          </cell>
        </row>
        <row r="1496">
          <cell r="E1496" t="str">
            <v>кредиты коммерческих банков</v>
          </cell>
          <cell r="F1496">
            <v>0.5</v>
          </cell>
          <cell r="G1496">
            <v>0.5</v>
          </cell>
          <cell r="I1496">
            <v>0.5</v>
          </cell>
        </row>
        <row r="1497">
          <cell r="A1497" t="str">
            <v>модернизация и реконструкция</v>
          </cell>
          <cell r="F1497">
            <v>9.43</v>
          </cell>
          <cell r="G1497">
            <v>8.8425999999999991</v>
          </cell>
          <cell r="H1497">
            <v>3.7919999999999998</v>
          </cell>
          <cell r="I1497">
            <v>2.3635000000000002</v>
          </cell>
          <cell r="J1497">
            <v>0.43540000000000001</v>
          </cell>
          <cell r="K1497">
            <v>2.2517</v>
          </cell>
          <cell r="L1497">
            <v>0</v>
          </cell>
          <cell r="M1497">
            <v>0</v>
          </cell>
        </row>
        <row r="1498">
          <cell r="A1498" t="str">
            <v>ОАО "Куконспирт" - Модернизация 2-й очереди спиртового производства, Ферганская область, г. Коканд</v>
          </cell>
          <cell r="B1498" t="str">
            <v>2007,5 тыс. дал</v>
          </cell>
          <cell r="C1498" t="str">
            <v>2014-2015гг.</v>
          </cell>
          <cell r="D1498" t="str">
            <v>"Frilli s.r.l." (Италия)</v>
          </cell>
          <cell r="E1498" t="str">
            <v>Всего</v>
          </cell>
          <cell r="F1498">
            <v>3.5300000000000002</v>
          </cell>
          <cell r="G1498">
            <v>3.25</v>
          </cell>
          <cell r="H1498">
            <v>3.25</v>
          </cell>
          <cell r="O1498" t="str">
            <v>Имеется разработанный бизнес-план проекта</v>
          </cell>
          <cell r="P1498" t="str">
            <v>Постановление Президента Республики Узбекистан от 15.12.2010 г. №ПП-1442 от 17.11.2014 г. №ПП-2264</v>
          </cell>
        </row>
        <row r="1499">
          <cell r="E1499" t="str">
            <v>собственные средства</v>
          </cell>
          <cell r="F1499">
            <v>0.28000000000000003</v>
          </cell>
          <cell r="G1499">
            <v>0</v>
          </cell>
          <cell r="H1499">
            <v>0</v>
          </cell>
        </row>
        <row r="1500">
          <cell r="E1500" t="str">
            <v>кредиты коммерческих банков</v>
          </cell>
          <cell r="F1500">
            <v>3.25</v>
          </cell>
          <cell r="G1500">
            <v>3.25</v>
          </cell>
          <cell r="H1500">
            <v>3.25</v>
          </cell>
        </row>
        <row r="1501">
          <cell r="A1501" t="str">
            <v>ОАО "Ургенч шароб" - Установка линии по первичной переработке винограда в винпукте "Чалыш", Хорезмская область</v>
          </cell>
          <cell r="B1501" t="str">
            <v>2 тыс. тонн (140 тыс. дал)</v>
          </cell>
          <cell r="C1501" t="str">
            <v>2015-2016</v>
          </cell>
          <cell r="D1501" t="str">
            <v>"Della Toffola Srl" (Италия)</v>
          </cell>
          <cell r="E1501" t="str">
            <v>Всего</v>
          </cell>
          <cell r="F1501">
            <v>0.9</v>
          </cell>
          <cell r="G1501">
            <v>0.9</v>
          </cell>
          <cell r="H1501">
            <v>0.04</v>
          </cell>
          <cell r="I1501">
            <v>0.86</v>
          </cell>
          <cell r="O1501" t="str">
            <v xml:space="preserve">Требуется разработка ТЭО/бизнес-плана проекта </v>
          </cell>
          <cell r="P1501" t="str">
            <v>№ПП-1442 от 15.12.2010, №ПП-1937 от 13.03.2013,от 17.11.2014 г. №ПП-2264</v>
          </cell>
        </row>
        <row r="1502">
          <cell r="E1502" t="str">
            <v>собственные средства</v>
          </cell>
          <cell r="F1502">
            <v>0.04</v>
          </cell>
          <cell r="G1502">
            <v>0.04</v>
          </cell>
          <cell r="H1502">
            <v>0.04</v>
          </cell>
        </row>
        <row r="1503">
          <cell r="E1503" t="str">
            <v>кредиты коммерческих банков</v>
          </cell>
          <cell r="F1503">
            <v>0.86</v>
          </cell>
          <cell r="G1503">
            <v>0.86</v>
          </cell>
          <cell r="H1503">
            <v>0</v>
          </cell>
          <cell r="I1503">
            <v>0.86</v>
          </cell>
        </row>
        <row r="1504">
          <cell r="A1504" t="str">
            <v>ООО "Навруз-С" - Модернизация производства по переработке винограда, с созданием собственной сырьевой базы на 100 га, Джизакская область, Джизакский район</v>
          </cell>
          <cell r="B1504" t="str">
            <v>2 тыс. тонн (140 тыс. дал)</v>
          </cell>
          <cell r="C1504" t="str">
            <v>2013-2018 г.г.</v>
          </cell>
          <cell r="D1504" t="str">
            <v>не требуется</v>
          </cell>
          <cell r="E1504" t="str">
            <v>Всего</v>
          </cell>
          <cell r="F1504">
            <v>1.5</v>
          </cell>
          <cell r="G1504">
            <v>1.1925999999999999</v>
          </cell>
          <cell r="H1504">
            <v>1.2E-2</v>
          </cell>
          <cell r="I1504">
            <v>1.35E-2</v>
          </cell>
          <cell r="J1504">
            <v>0.21540000000000001</v>
          </cell>
          <cell r="K1504">
            <v>0.95169999999999999</v>
          </cell>
          <cell r="O1504" t="str">
            <v xml:space="preserve">Требуется разработка ТЭО/бизнес-плана проекта </v>
          </cell>
          <cell r="P1504" t="str">
            <v>Протокол Кабинета Министров №279 от 30.09.2013 г.</v>
          </cell>
        </row>
        <row r="1505">
          <cell r="E1505" t="str">
            <v>собственные средства</v>
          </cell>
          <cell r="F1505">
            <v>0.1</v>
          </cell>
          <cell r="G1505">
            <v>5.4600000000000003E-2</v>
          </cell>
          <cell r="H1505">
            <v>1.2E-2</v>
          </cell>
          <cell r="I1505">
            <v>1.35E-2</v>
          </cell>
          <cell r="J1505">
            <v>1.54E-2</v>
          </cell>
          <cell r="K1505">
            <v>1.37E-2</v>
          </cell>
        </row>
        <row r="1506">
          <cell r="E1506" t="str">
            <v>кредиты коммерческих банков</v>
          </cell>
          <cell r="F1506">
            <v>1.4</v>
          </cell>
          <cell r="G1506">
            <v>1.1379999999999999</v>
          </cell>
          <cell r="J1506">
            <v>0.2</v>
          </cell>
          <cell r="K1506">
            <v>0.93799999999999994</v>
          </cell>
        </row>
        <row r="1507">
          <cell r="A1507" t="str">
            <v>ОАО ИИ "Комбинат Ташкентвино" - Модернизация и увеличение мощностей по переработке винограда, с созданием собственной сырьевой базы на 100 га, Джизакская область, Бахмальский район</v>
          </cell>
          <cell r="B1507" t="str">
            <v>4 тыс. тонн (280 тыс. дал)</v>
          </cell>
          <cell r="C1507" t="str">
            <v>2013-2018 г.г.</v>
          </cell>
          <cell r="D1507" t="str">
            <v>не требуется</v>
          </cell>
          <cell r="E1507" t="str">
            <v>Всего</v>
          </cell>
          <cell r="F1507">
            <v>2.2999999999999998</v>
          </cell>
          <cell r="G1507">
            <v>2.2999999999999998</v>
          </cell>
          <cell r="H1507">
            <v>0.49</v>
          </cell>
          <cell r="I1507">
            <v>0.29000000000000004</v>
          </cell>
          <cell r="J1507">
            <v>0.22</v>
          </cell>
          <cell r="K1507">
            <v>1.3</v>
          </cell>
          <cell r="O1507" t="str">
            <v xml:space="preserve">Требуется разработка ТЭО/бизнес-плана проекта </v>
          </cell>
          <cell r="P1507" t="str">
            <v>Протокол Кабинета Министров №279 от 30.09.2013 г.</v>
          </cell>
        </row>
        <row r="1508">
          <cell r="E1508" t="str">
            <v>собственные средства</v>
          </cell>
          <cell r="F1508">
            <v>1</v>
          </cell>
          <cell r="G1508">
            <v>1</v>
          </cell>
          <cell r="H1508">
            <v>0.44</v>
          </cell>
          <cell r="I1508">
            <v>0.26</v>
          </cell>
          <cell r="J1508">
            <v>0.02</v>
          </cell>
          <cell r="K1508">
            <v>0.28000000000000003</v>
          </cell>
        </row>
        <row r="1509">
          <cell r="E1509" t="str">
            <v>кредиты коммерческих банков</v>
          </cell>
          <cell r="F1509">
            <v>1.3</v>
          </cell>
          <cell r="G1509">
            <v>1.3</v>
          </cell>
          <cell r="H1509">
            <v>0.05</v>
          </cell>
          <cell r="I1509">
            <v>0.03</v>
          </cell>
          <cell r="J1509">
            <v>0.2</v>
          </cell>
          <cell r="K1509">
            <v>1.02</v>
          </cell>
        </row>
        <row r="1510">
          <cell r="A1510" t="str">
            <v xml:space="preserve">ОАО "Шахрисабз виноарок" - Модернизация винпункта, с установкой импортного оборудования по переработке винограда, Кашкадарьинская область, Шахрисабзский район </v>
          </cell>
          <cell r="B1510" t="str">
            <v>3 тыс. тонн (210 тыс. дал)</v>
          </cell>
          <cell r="C1510" t="str">
            <v>2016 г.</v>
          </cell>
          <cell r="D1510" t="str">
            <v>не требуется</v>
          </cell>
          <cell r="E1510" t="str">
            <v>Всего</v>
          </cell>
          <cell r="F1510">
            <v>1.2</v>
          </cell>
          <cell r="G1510">
            <v>1.2</v>
          </cell>
          <cell r="H1510">
            <v>0</v>
          </cell>
          <cell r="I1510">
            <v>1.2</v>
          </cell>
          <cell r="O1510" t="str">
            <v xml:space="preserve">Требуется разработка ТЭО/бизнес-плана проекта </v>
          </cell>
          <cell r="P1510" t="str">
            <v>№ПП-2017 от 02.08.2013 г.</v>
          </cell>
        </row>
        <row r="1511">
          <cell r="E1511" t="str">
            <v>собственные средства</v>
          </cell>
          <cell r="F1511">
            <v>0.45</v>
          </cell>
          <cell r="G1511">
            <v>0.45</v>
          </cell>
          <cell r="I1511">
            <v>0.45</v>
          </cell>
        </row>
        <row r="1512">
          <cell r="E1512" t="str">
            <v>кредиты коммерческих банков</v>
          </cell>
          <cell r="F1512">
            <v>0.75</v>
          </cell>
          <cell r="G1512">
            <v>0.75</v>
          </cell>
          <cell r="I1512">
            <v>0.75</v>
          </cell>
        </row>
        <row r="1513">
          <cell r="A1513" t="str">
            <v>другие направления</v>
          </cell>
          <cell r="F1513">
            <v>0.56000000000000005</v>
          </cell>
          <cell r="G1513">
            <v>0.38</v>
          </cell>
          <cell r="H1513">
            <v>0.38</v>
          </cell>
        </row>
        <row r="1514">
          <cell r="A1514" t="str">
            <v>Внедрение комплексной интегрированной информационной системы в предприятиях по производству пищевого спирта, ликероводочной и винодельческой продукции по компьютеризации финансового учета и отчетности, управления персоналом, оперативной и производственной</v>
          </cell>
          <cell r="B1514" t="str">
            <v>объект</v>
          </cell>
          <cell r="C1514" t="str">
            <v>2014-2015 гг.</v>
          </cell>
          <cell r="D1514" t="str">
            <v>не требуется</v>
          </cell>
          <cell r="E1514" t="str">
            <v>Всего</v>
          </cell>
          <cell r="F1514">
            <v>0.56000000000000005</v>
          </cell>
          <cell r="G1514">
            <v>0.38</v>
          </cell>
          <cell r="H1514">
            <v>0.38</v>
          </cell>
          <cell r="I1514">
            <v>0</v>
          </cell>
          <cell r="O1514" t="str">
            <v>Требуется разработка рабочего проекта</v>
          </cell>
          <cell r="P1514" t="str">
            <v>Постановление Президента Республики Узбекистан от 21.04.2014 г. №ПП-2158,от 17.11.2014 г. №ПП-2264</v>
          </cell>
        </row>
        <row r="1515">
          <cell r="E1515" t="str">
            <v>собственные средства</v>
          </cell>
          <cell r="F1515">
            <v>0.56000000000000005</v>
          </cell>
          <cell r="G1515">
            <v>0.38</v>
          </cell>
          <cell r="H1515">
            <v>0.38</v>
          </cell>
        </row>
        <row r="1516">
          <cell r="A1516" t="str">
            <v>Ассоциация "Узпахтасаноат"</v>
          </cell>
        </row>
        <row r="1517">
          <cell r="A1517" t="str">
            <v>Всего</v>
          </cell>
          <cell r="F1517">
            <v>22.41</v>
          </cell>
          <cell r="G1517">
            <v>22.41</v>
          </cell>
          <cell r="H1517">
            <v>10.47</v>
          </cell>
          <cell r="I1517">
            <v>8.2200000000000006</v>
          </cell>
          <cell r="J1517">
            <v>3.72</v>
          </cell>
          <cell r="K1517">
            <v>0</v>
          </cell>
          <cell r="L1517">
            <v>0</v>
          </cell>
          <cell r="M1517">
            <v>0</v>
          </cell>
        </row>
        <row r="1518">
          <cell r="A1518" t="str">
            <v>в том числе:</v>
          </cell>
        </row>
        <row r="1519">
          <cell r="E1519" t="str">
            <v>собственные средства</v>
          </cell>
          <cell r="F1519">
            <v>21.91</v>
          </cell>
          <cell r="G1519">
            <v>21.91</v>
          </cell>
          <cell r="H1519">
            <v>10.47</v>
          </cell>
          <cell r="I1519">
            <v>7.7200000000000006</v>
          </cell>
          <cell r="J1519">
            <v>3.72</v>
          </cell>
          <cell r="K1519">
            <v>0</v>
          </cell>
          <cell r="L1519">
            <v>0</v>
          </cell>
          <cell r="M1519">
            <v>0</v>
          </cell>
        </row>
        <row r="1520">
          <cell r="E1520" t="str">
            <v>прямые иностранные инвестиции и кредиты</v>
          </cell>
          <cell r="F1520">
            <v>0.5</v>
          </cell>
          <cell r="G1520">
            <v>0.5</v>
          </cell>
          <cell r="H1520">
            <v>0</v>
          </cell>
          <cell r="I1520">
            <v>0.5</v>
          </cell>
        </row>
        <row r="1521">
          <cell r="A1521" t="str">
            <v>модернизация и реконструкция</v>
          </cell>
          <cell r="F1521">
            <v>14.88</v>
          </cell>
          <cell r="G1521">
            <v>14.88</v>
          </cell>
          <cell r="H1521">
            <v>7.44</v>
          </cell>
          <cell r="I1521">
            <v>3.72</v>
          </cell>
          <cell r="J1521">
            <v>3.72</v>
          </cell>
          <cell r="K1521">
            <v>0</v>
          </cell>
          <cell r="L1521">
            <v>0</v>
          </cell>
          <cell r="M1521">
            <v>0</v>
          </cell>
        </row>
        <row r="1522">
          <cell r="A1522" t="str">
            <v>Модернизация хлопкоочистительных предприятий на 8 предприятий</v>
          </cell>
          <cell r="B1522" t="str">
            <v>4 проекта</v>
          </cell>
          <cell r="C1522" t="str">
            <v>2015-2017гг.</v>
          </cell>
          <cell r="D1522" t="str">
            <v>не требуется</v>
          </cell>
          <cell r="E1522" t="str">
            <v>Всего</v>
          </cell>
          <cell r="F1522">
            <v>14.88</v>
          </cell>
          <cell r="G1522">
            <v>14.88</v>
          </cell>
          <cell r="H1522">
            <v>7.44</v>
          </cell>
          <cell r="I1522">
            <v>3.72</v>
          </cell>
          <cell r="J1522">
            <v>3.72</v>
          </cell>
          <cell r="K1522">
            <v>0</v>
          </cell>
          <cell r="L1522">
            <v>0</v>
          </cell>
          <cell r="M1522">
            <v>0</v>
          </cell>
          <cell r="O1522" t="str">
            <v>не требуется</v>
          </cell>
          <cell r="P1522" t="str">
            <v>Постановления Президента Республики Узбекистан от 17.11.2014 г. №ПП-2264</v>
          </cell>
        </row>
        <row r="1523">
          <cell r="E1523" t="str">
            <v>собственные средства</v>
          </cell>
          <cell r="F1523">
            <v>14.88</v>
          </cell>
          <cell r="G1523">
            <v>14.88</v>
          </cell>
          <cell r="H1523">
            <v>7.44</v>
          </cell>
          <cell r="I1523">
            <v>3.72</v>
          </cell>
          <cell r="J1523">
            <v>3.72</v>
          </cell>
        </row>
        <row r="1524">
          <cell r="A1524" t="str">
            <v>другие направления</v>
          </cell>
          <cell r="F1524">
            <v>7.5299999999999994</v>
          </cell>
          <cell r="G1524">
            <v>7.53</v>
          </cell>
          <cell r="H1524">
            <v>3.03</v>
          </cell>
          <cell r="I1524">
            <v>4.5</v>
          </cell>
        </row>
        <row r="1525">
          <cell r="A1525" t="str">
            <v>Организация производства тароупаковочных материлов (ПЭТ-ленты и мягких ПЭ-контейнеров) для хлопкоочистительной промышленности</v>
          </cell>
          <cell r="B1525" t="str">
            <v>4600 тыс. комп.</v>
          </cell>
          <cell r="C1525" t="str">
            <v>2015-2016 гг.</v>
          </cell>
          <cell r="D1525" t="str">
            <v xml:space="preserve">Компания «Nantong Yufeng Plastic Packing Co., Ltd» (КНР) </v>
          </cell>
          <cell r="E1525" t="str">
            <v>Всего</v>
          </cell>
          <cell r="F1525">
            <v>7.5299999999999994</v>
          </cell>
          <cell r="G1525">
            <v>7.53</v>
          </cell>
          <cell r="H1525">
            <v>3.03</v>
          </cell>
          <cell r="I1525">
            <v>4.5</v>
          </cell>
          <cell r="O1525" t="str">
            <v>Имеется разработанный бизнес-план проекта</v>
          </cell>
          <cell r="P1525" t="str">
            <v>Постановления Президента Республики Узбекистан от 17.11.2014 г. №ПП-2264Постановление КМ РУЗ от 27.10.12 №310</v>
          </cell>
        </row>
        <row r="1526">
          <cell r="E1526" t="str">
            <v>собственные средства</v>
          </cell>
          <cell r="F1526">
            <v>7.0299999999999994</v>
          </cell>
          <cell r="G1526">
            <v>7.03</v>
          </cell>
          <cell r="H1526">
            <v>3.03</v>
          </cell>
          <cell r="I1526">
            <v>4</v>
          </cell>
        </row>
        <row r="1527">
          <cell r="E1527" t="str">
            <v>прямые иностранные инвестиции и кредиты</v>
          </cell>
          <cell r="F1527">
            <v>0.5</v>
          </cell>
          <cell r="G1527">
            <v>0.5</v>
          </cell>
          <cell r="H1527">
            <v>0</v>
          </cell>
          <cell r="I1527">
            <v>0.5</v>
          </cell>
        </row>
        <row r="1528">
          <cell r="A1528" t="str">
            <v>Ассоциация "Узагромашсервис"</v>
          </cell>
        </row>
        <row r="1529">
          <cell r="A1529" t="str">
            <v>Всего</v>
          </cell>
          <cell r="F1529">
            <v>2.9</v>
          </cell>
          <cell r="G1529">
            <v>2.9</v>
          </cell>
          <cell r="H1529">
            <v>1.65</v>
          </cell>
          <cell r="I1529">
            <v>0.75</v>
          </cell>
          <cell r="J1529">
            <v>0.5</v>
          </cell>
        </row>
        <row r="1530">
          <cell r="A1530" t="str">
            <v>в том числе:</v>
          </cell>
        </row>
        <row r="1531">
          <cell r="E1531" t="str">
            <v>собственные средства</v>
          </cell>
          <cell r="F1531">
            <v>1.5</v>
          </cell>
          <cell r="G1531">
            <v>1.5</v>
          </cell>
          <cell r="H1531">
            <v>0.25</v>
          </cell>
          <cell r="I1531">
            <v>0.75</v>
          </cell>
          <cell r="J1531">
            <v>0.5</v>
          </cell>
        </row>
        <row r="1532">
          <cell r="E1532" t="str">
            <v>кредиты коммерческих банков</v>
          </cell>
          <cell r="F1532">
            <v>1.4</v>
          </cell>
          <cell r="G1532">
            <v>1.4</v>
          </cell>
          <cell r="H1532">
            <v>1.4</v>
          </cell>
        </row>
        <row r="1533">
          <cell r="A1533" t="str">
            <v>модернизация и реконструкция</v>
          </cell>
          <cell r="F1533">
            <v>2.9</v>
          </cell>
          <cell r="G1533">
            <v>2.9</v>
          </cell>
          <cell r="H1533">
            <v>1.65</v>
          </cell>
          <cell r="I1533">
            <v>0.75</v>
          </cell>
          <cell r="J1533">
            <v>0.5</v>
          </cell>
        </row>
        <row r="1534">
          <cell r="A1534" t="str">
            <v>СП "Автотракторрадиатор" охлаждающие радиаторы для с/х, горнотранспортной, горношахтной техники, автобусов и запчастей к ним</v>
          </cell>
          <cell r="B1534" t="str">
            <v>4000 шт</v>
          </cell>
          <cell r="C1534" t="str">
            <v>2015-2017 гг.</v>
          </cell>
          <cell r="D1534" t="str">
            <v>не требуется</v>
          </cell>
          <cell r="E1534" t="str">
            <v>Всего</v>
          </cell>
          <cell r="F1534">
            <v>2.4</v>
          </cell>
          <cell r="G1534">
            <v>2.4</v>
          </cell>
          <cell r="H1534">
            <v>1.4</v>
          </cell>
          <cell r="I1534">
            <v>0.5</v>
          </cell>
          <cell r="J1534">
            <v>0.5</v>
          </cell>
          <cell r="O1534" t="str">
            <v>Требуется разработка ПСД</v>
          </cell>
          <cell r="P1534" t="str">
            <v>Письмо Ассоциации "Узагромашсервис" от 08.05.2014 г. №111/2-42</v>
          </cell>
        </row>
        <row r="1535">
          <cell r="E1535" t="str">
            <v>собственные средства</v>
          </cell>
          <cell r="F1535">
            <v>1</v>
          </cell>
          <cell r="G1535">
            <v>1</v>
          </cell>
          <cell r="I1535">
            <v>0.5</v>
          </cell>
          <cell r="J1535">
            <v>0.5</v>
          </cell>
        </row>
        <row r="1536">
          <cell r="E1536" t="str">
            <v>кредиты коммерческих банков</v>
          </cell>
          <cell r="F1536">
            <v>1.4</v>
          </cell>
          <cell r="G1536">
            <v>1.4</v>
          </cell>
          <cell r="H1536">
            <v>1.4</v>
          </cell>
        </row>
        <row r="1537">
          <cell r="A1537" t="str">
            <v>ООО "Далварзинтаъмирлаш-заводи" переобарудование ТТЗ-80 на работу 100% СПГ.</v>
          </cell>
          <cell r="B1537" t="str">
            <v>300 шт</v>
          </cell>
          <cell r="C1537" t="str">
            <v>2015-2016 гг</v>
          </cell>
          <cell r="D1537" t="str">
            <v>не требуется</v>
          </cell>
          <cell r="E1537" t="str">
            <v>Всего</v>
          </cell>
          <cell r="F1537">
            <v>0.5</v>
          </cell>
          <cell r="G1537">
            <v>0.5</v>
          </cell>
          <cell r="H1537">
            <v>0.25</v>
          </cell>
          <cell r="I1537">
            <v>0.25</v>
          </cell>
          <cell r="O1537" t="str">
            <v>Требуется разработка ПСД</v>
          </cell>
          <cell r="P1537" t="str">
            <v>Письмо Ассоциации "Узагромашсервис" от 08.05.2014 г. №111/2-42</v>
          </cell>
        </row>
        <row r="1538">
          <cell r="E1538" t="str">
            <v>собственные средства</v>
          </cell>
          <cell r="F1538">
            <v>0.5</v>
          </cell>
          <cell r="G1538">
            <v>0.5</v>
          </cell>
          <cell r="H1538">
            <v>0.25</v>
          </cell>
          <cell r="I1538">
            <v>0.25</v>
          </cell>
        </row>
        <row r="1539">
          <cell r="A1539" t="str">
            <v>Комплекс по вопросам информационных систем и телекоммуникации, всего</v>
          </cell>
          <cell r="F1539">
            <v>5.5910000000000002</v>
          </cell>
          <cell r="G1539">
            <v>5.5910000000000002</v>
          </cell>
          <cell r="H1539">
            <v>3.5750000000000002</v>
          </cell>
          <cell r="I1539">
            <v>0.8</v>
          </cell>
          <cell r="J1539">
            <v>0.56599999999999995</v>
          </cell>
          <cell r="K1539">
            <v>0.5</v>
          </cell>
          <cell r="L1539">
            <v>0.15</v>
          </cell>
          <cell r="M1539">
            <v>0</v>
          </cell>
        </row>
        <row r="1540">
          <cell r="A1540" t="str">
            <v>модернизация и реконструкция</v>
          </cell>
          <cell r="F1540">
            <v>5.5910000000000002</v>
          </cell>
          <cell r="G1540">
            <v>5.5910000000000002</v>
          </cell>
          <cell r="H1540">
            <v>3.5750000000000002</v>
          </cell>
          <cell r="I1540">
            <v>0.8</v>
          </cell>
          <cell r="J1540">
            <v>0.56599999999999995</v>
          </cell>
          <cell r="K1540">
            <v>0.5</v>
          </cell>
          <cell r="L1540">
            <v>0.15</v>
          </cell>
          <cell r="M1540">
            <v>0</v>
          </cell>
        </row>
        <row r="1541">
          <cell r="A1541" t="str">
            <v>УзАПИ</v>
          </cell>
        </row>
        <row r="1542">
          <cell r="A1542" t="str">
            <v>Всего</v>
          </cell>
          <cell r="F1542">
            <v>3.9260000000000002</v>
          </cell>
          <cell r="G1542">
            <v>3.9260000000000002</v>
          </cell>
          <cell r="H1542">
            <v>1.9100000000000001</v>
          </cell>
          <cell r="I1542">
            <v>0.8</v>
          </cell>
          <cell r="J1542">
            <v>0.56599999999999995</v>
          </cell>
          <cell r="K1542">
            <v>0.5</v>
          </cell>
          <cell r="L1542">
            <v>0.15</v>
          </cell>
          <cell r="M1542">
            <v>0</v>
          </cell>
        </row>
        <row r="1543">
          <cell r="A1543" t="str">
            <v>в том числе:</v>
          </cell>
        </row>
        <row r="1544">
          <cell r="E1544" t="str">
            <v>собственные средства</v>
          </cell>
          <cell r="F1544">
            <v>2.4260000000000002</v>
          </cell>
          <cell r="G1544">
            <v>2.4260000000000002</v>
          </cell>
          <cell r="H1544">
            <v>0.41000000000000003</v>
          </cell>
          <cell r="I1544">
            <v>0.8</v>
          </cell>
          <cell r="J1544">
            <v>0.56599999999999995</v>
          </cell>
          <cell r="K1544">
            <v>0.5</v>
          </cell>
          <cell r="L1544">
            <v>0.15</v>
          </cell>
          <cell r="M1544">
            <v>0</v>
          </cell>
        </row>
        <row r="1545">
          <cell r="E1545" t="str">
            <v>кредиты коммерческих банков</v>
          </cell>
          <cell r="F1545">
            <v>1.5</v>
          </cell>
          <cell r="G1545">
            <v>1.5</v>
          </cell>
          <cell r="H1545">
            <v>1.5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</row>
        <row r="1546">
          <cell r="A1546" t="str">
            <v>модернизация и реконструкция</v>
          </cell>
          <cell r="F1546">
            <v>3.9260000000000002</v>
          </cell>
          <cell r="G1546">
            <v>3.9260000000000002</v>
          </cell>
          <cell r="H1546">
            <v>1.9100000000000001</v>
          </cell>
          <cell r="I1546">
            <v>0.8</v>
          </cell>
          <cell r="J1546">
            <v>0.56599999999999995</v>
          </cell>
          <cell r="K1546">
            <v>0.5</v>
          </cell>
          <cell r="L1546">
            <v>0.15</v>
          </cell>
        </row>
        <row r="1547">
          <cell r="A1547" t="str">
            <v>Модернизация фальцовальной линии. Приобретение фальц. Машины</v>
          </cell>
          <cell r="B1547" t="str">
            <v>36 тыс. лист/час А4</v>
          </cell>
          <cell r="C1547" t="str">
            <v>2015 г.</v>
          </cell>
          <cell r="D1547" t="str">
            <v>"Harizon" (Япония)</v>
          </cell>
          <cell r="E1547" t="str">
            <v>Всего</v>
          </cell>
          <cell r="F1547">
            <v>0.23</v>
          </cell>
          <cell r="G1547">
            <v>0.23</v>
          </cell>
          <cell r="H1547">
            <v>0.23</v>
          </cell>
          <cell r="O1547" t="str">
            <v>Имеется разработанное ТЭО проекта</v>
          </cell>
          <cell r="P1547" t="str">
            <v>Постановление КМ РУз. от 19 апреля 2012 года №115</v>
          </cell>
        </row>
        <row r="1548">
          <cell r="E1548" t="str">
            <v>собственные средства</v>
          </cell>
          <cell r="F1548">
            <v>0.23</v>
          </cell>
          <cell r="G1548">
            <v>0.23</v>
          </cell>
          <cell r="H1548">
            <v>0.23</v>
          </cell>
        </row>
        <row r="1549">
          <cell r="A1549" t="str">
            <v>Модернизация печатного цеха. Приобретение ролевой печатной машины</v>
          </cell>
          <cell r="B1549" t="str">
            <v>Печать 10 млн. л/ отт. за год</v>
          </cell>
          <cell r="C1549" t="str">
            <v>2016 г.</v>
          </cell>
          <cell r="D1549" t="str">
            <v>Eastern Trading House SA (Швейцария)</v>
          </cell>
          <cell r="E1549" t="str">
            <v>Всего</v>
          </cell>
          <cell r="F1549">
            <v>0.8</v>
          </cell>
          <cell r="G1549">
            <v>0.8</v>
          </cell>
          <cell r="H1549">
            <v>0</v>
          </cell>
          <cell r="I1549">
            <v>0.8</v>
          </cell>
          <cell r="O1549" t="str">
            <v>Имеется разработанное ТЭО проекта</v>
          </cell>
          <cell r="P1549" t="str">
            <v>Постановление КМ РУз. от 19 апреля 2012 года №115</v>
          </cell>
        </row>
        <row r="1550">
          <cell r="E1550" t="str">
            <v>собственные средства</v>
          </cell>
          <cell r="F1550">
            <v>0.8</v>
          </cell>
          <cell r="G1550">
            <v>0.8</v>
          </cell>
          <cell r="I1550">
            <v>0.8</v>
          </cell>
        </row>
        <row r="1551">
          <cell r="A1551" t="str">
            <v>Модернизация переплётного цеха. Закупка ниткошвейных машины "Aster-180"</v>
          </cell>
          <cell r="B1551" t="str">
            <v>3 тыс. тетрадей за мес.</v>
          </cell>
          <cell r="C1551" t="str">
            <v>2017 г.</v>
          </cell>
          <cell r="D1551" t="str">
            <v>"Harizon" (Япония)</v>
          </cell>
          <cell r="E1551" t="str">
            <v>Всего</v>
          </cell>
          <cell r="F1551">
            <v>0.56599999999999995</v>
          </cell>
          <cell r="G1551">
            <v>0.56599999999999995</v>
          </cell>
          <cell r="H1551">
            <v>0</v>
          </cell>
          <cell r="I1551">
            <v>0</v>
          </cell>
          <cell r="J1551">
            <v>0.56599999999999995</v>
          </cell>
          <cell r="O1551" t="str">
            <v>Имеется разработанное ТЭО проекта</v>
          </cell>
          <cell r="P1551" t="str">
            <v>Постановление КМ РУз. от 19 апреля 2012 года №115</v>
          </cell>
        </row>
        <row r="1552">
          <cell r="E1552" t="str">
            <v>собственные средства</v>
          </cell>
          <cell r="F1552">
            <v>0.56599999999999995</v>
          </cell>
          <cell r="G1552">
            <v>0.56599999999999995</v>
          </cell>
          <cell r="J1552">
            <v>0.56599999999999995</v>
          </cell>
        </row>
        <row r="1553">
          <cell r="A1553" t="str">
            <v>Модернизация допечатного цеха. Приобретение одноножевой резальной машины "Perfecta"</v>
          </cell>
          <cell r="B1553" t="str">
            <v>2,64 тыс. резки за час</v>
          </cell>
          <cell r="C1553" t="str">
            <v>2015 г.</v>
          </cell>
          <cell r="D1553" t="str">
            <v>"Perfecta" (Германия)</v>
          </cell>
          <cell r="E1553" t="str">
            <v>Всего</v>
          </cell>
          <cell r="F1553">
            <v>0.18</v>
          </cell>
          <cell r="G1553">
            <v>0.18</v>
          </cell>
          <cell r="H1553">
            <v>0.18</v>
          </cell>
          <cell r="O1553" t="str">
            <v>Имеется разработанное ТЭО проекта</v>
          </cell>
          <cell r="P1553" t="str">
            <v>Постановление КМ РУз. от 19 апреля 2012 года №115</v>
          </cell>
        </row>
        <row r="1554">
          <cell r="E1554" t="str">
            <v>собственные средства</v>
          </cell>
          <cell r="F1554">
            <v>0.18</v>
          </cell>
          <cell r="G1554">
            <v>0.18</v>
          </cell>
          <cell r="H1554">
            <v>0.18</v>
          </cell>
        </row>
        <row r="1555">
          <cell r="A1555" t="str">
            <v>Модернизация цеха по подготовке печатных форм. Приобретение оборудование для подготовки форм методом CtP "Agfa"</v>
          </cell>
          <cell r="B1555" t="str">
            <v>3,2 тыс. форм за мес.</v>
          </cell>
          <cell r="C1555" t="str">
            <v>2019 г.</v>
          </cell>
          <cell r="D1555" t="str">
            <v>VIP-Systems Graphische Materialen GmbH (Германия)</v>
          </cell>
          <cell r="E1555" t="str">
            <v>Всего</v>
          </cell>
          <cell r="F1555">
            <v>0.15</v>
          </cell>
          <cell r="G1555">
            <v>0.15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0.15</v>
          </cell>
          <cell r="O1555" t="str">
            <v>Имеется разработанное ТЭО проекта</v>
          </cell>
          <cell r="P1555" t="str">
            <v>Постановление КМ РУз. от 19 апреля 2012 года №115</v>
          </cell>
        </row>
        <row r="1556">
          <cell r="E1556" t="str">
            <v>собственные средства</v>
          </cell>
          <cell r="F1556">
            <v>0.15</v>
          </cell>
          <cell r="G1556">
            <v>0.15</v>
          </cell>
          <cell r="L1556">
            <v>0.15</v>
          </cell>
        </row>
        <row r="1557">
          <cell r="A1557" t="str">
            <v>Модернизация производства. Приобретение линии по изготовлению гофракартона</v>
          </cell>
          <cell r="B1557" t="str">
            <v>переработка 600 тн. бумаги</v>
          </cell>
          <cell r="C1557" t="str">
            <v>2018 г.</v>
          </cell>
          <cell r="D1557" t="str">
            <v>Турция</v>
          </cell>
          <cell r="E1557" t="str">
            <v>Всего</v>
          </cell>
          <cell r="F1557">
            <v>0.5</v>
          </cell>
          <cell r="G1557">
            <v>0.5</v>
          </cell>
          <cell r="H1557">
            <v>0</v>
          </cell>
          <cell r="I1557">
            <v>0</v>
          </cell>
          <cell r="J1557">
            <v>0</v>
          </cell>
          <cell r="K1557">
            <v>0.5</v>
          </cell>
          <cell r="O1557" t="str">
            <v>Имеется разработанное ТЭО проекта</v>
          </cell>
          <cell r="P1557" t="str">
            <v>Постановление КМ РУз. от 19 апреля 2012 года №115</v>
          </cell>
        </row>
        <row r="1558">
          <cell r="E1558" t="str">
            <v>собственные средства</v>
          </cell>
          <cell r="F1558">
            <v>0.5</v>
          </cell>
          <cell r="G1558">
            <v>0.5</v>
          </cell>
          <cell r="K1558">
            <v>0.5</v>
          </cell>
        </row>
        <row r="1559">
          <cell r="A1559" t="str">
            <v>Модернизация печатного цеха. Приобретение печатной машины Ф70х100 А-1, 4+4</v>
          </cell>
          <cell r="B1559" t="str">
            <v>Печать 10 млн. л/ отт. за год</v>
          </cell>
          <cell r="C1559" t="str">
            <v>2015 г.</v>
          </cell>
          <cell r="D1559" t="str">
            <v>Германия</v>
          </cell>
          <cell r="E1559" t="str">
            <v>Всего</v>
          </cell>
          <cell r="F1559">
            <v>1.5</v>
          </cell>
          <cell r="G1559">
            <v>1.5</v>
          </cell>
          <cell r="H1559">
            <v>1.5</v>
          </cell>
          <cell r="P1559" t="str">
            <v>Постановление КМ РУз. от 19 апреля 2012 года №115</v>
          </cell>
        </row>
        <row r="1560">
          <cell r="E1560" t="str">
            <v>кредиты коммерческих банков</v>
          </cell>
          <cell r="F1560">
            <v>1.5</v>
          </cell>
          <cell r="G1560">
            <v>1.5</v>
          </cell>
          <cell r="H1560">
            <v>1.5</v>
          </cell>
          <cell r="O1560" t="str">
            <v>Имеется разработанное ТЭО проекта</v>
          </cell>
        </row>
        <row r="1561">
          <cell r="A1561" t="str">
            <v>ИПАК "Шарк"</v>
          </cell>
        </row>
        <row r="1562">
          <cell r="A1562" t="str">
            <v>Всего</v>
          </cell>
          <cell r="F1562">
            <v>1.665</v>
          </cell>
          <cell r="G1562">
            <v>1.665</v>
          </cell>
          <cell r="H1562">
            <v>1.665</v>
          </cell>
        </row>
        <row r="1563">
          <cell r="A1563" t="str">
            <v>в том числе:</v>
          </cell>
        </row>
        <row r="1564">
          <cell r="E1564" t="str">
            <v>собственные средства</v>
          </cell>
          <cell r="F1564">
            <v>1.665</v>
          </cell>
          <cell r="G1564">
            <v>1.665</v>
          </cell>
          <cell r="H1564">
            <v>1.665</v>
          </cell>
        </row>
        <row r="1565">
          <cell r="A1565" t="str">
            <v>модернизация и реконструкция</v>
          </cell>
          <cell r="F1565">
            <v>1.665</v>
          </cell>
          <cell r="G1565">
            <v>1.665</v>
          </cell>
          <cell r="H1565">
            <v>1.665</v>
          </cell>
        </row>
        <row r="1566">
          <cell r="A1566" t="str">
            <v>Покупка устройство для прямого экспонирования формных пластин (СТР)</v>
          </cell>
          <cell r="B1566" t="str">
            <v>12 тыс.шт.</v>
          </cell>
          <cell r="C1566" t="str">
            <v>2015 г.</v>
          </cell>
          <cell r="D1566" t="str">
            <v>не требуется</v>
          </cell>
          <cell r="E1566" t="str">
            <v>Всего</v>
          </cell>
          <cell r="F1566">
            <v>0.15</v>
          </cell>
          <cell r="G1566">
            <v>0.15</v>
          </cell>
          <cell r="H1566">
            <v>0.15</v>
          </cell>
          <cell r="O1566" t="str">
            <v>Требуется разработка ТЭО проекта</v>
          </cell>
          <cell r="P1566" t="str">
            <v>Постановление КМ РУз. от 19 апреля 2012 года №115</v>
          </cell>
        </row>
        <row r="1567">
          <cell r="E1567" t="str">
            <v>собственные средства</v>
          </cell>
          <cell r="F1567">
            <v>0.15</v>
          </cell>
          <cell r="G1567">
            <v>0.15</v>
          </cell>
          <cell r="H1567">
            <v>0.15</v>
          </cell>
        </row>
        <row r="1568">
          <cell r="A1568" t="str">
            <v>Покупка печатной машины для печати тетрадей</v>
          </cell>
          <cell r="B1568" t="str">
            <v>6 млн.шт.</v>
          </cell>
          <cell r="C1568" t="str">
            <v>2016 г.</v>
          </cell>
          <cell r="D1568" t="str">
            <v>не требуется</v>
          </cell>
          <cell r="E1568" t="str">
            <v>Всего</v>
          </cell>
          <cell r="F1568">
            <v>0.315</v>
          </cell>
          <cell r="G1568">
            <v>0.315</v>
          </cell>
          <cell r="H1568">
            <v>0.315</v>
          </cell>
          <cell r="O1568" t="str">
            <v>Требуется разработка ТЭО проекта</v>
          </cell>
          <cell r="P1568" t="str">
            <v>Постановление КМ РУз. от 19 апреля 2012 года №115</v>
          </cell>
        </row>
        <row r="1569">
          <cell r="E1569" t="str">
            <v>собственные средства</v>
          </cell>
          <cell r="F1569">
            <v>0.315</v>
          </cell>
          <cell r="G1569">
            <v>0.315</v>
          </cell>
          <cell r="H1569">
            <v>0.315</v>
          </cell>
        </row>
        <row r="1570">
          <cell r="A1570" t="str">
            <v>Покупка офсетной листовой печатной машины</v>
          </cell>
          <cell r="B1570" t="str">
            <v>5 млн.л/от.</v>
          </cell>
          <cell r="C1570" t="str">
            <v>2017 г.</v>
          </cell>
          <cell r="D1570" t="str">
            <v>не требуется</v>
          </cell>
          <cell r="E1570" t="str">
            <v>Всего</v>
          </cell>
          <cell r="F1570">
            <v>1.2</v>
          </cell>
          <cell r="G1570">
            <v>1.2</v>
          </cell>
          <cell r="H1570">
            <v>1.2</v>
          </cell>
          <cell r="O1570" t="str">
            <v>Требуется разработка бизнес-плана проекта</v>
          </cell>
          <cell r="P1570" t="str">
            <v>Постановление КМ РУз. от 19 апреля 2012 года №115</v>
          </cell>
        </row>
        <row r="1571">
          <cell r="E1571" t="str">
            <v>собственные средства</v>
          </cell>
          <cell r="F1571">
            <v>1.2</v>
          </cell>
          <cell r="G1571">
            <v>1.2</v>
          </cell>
          <cell r="H1571">
            <v>1.2</v>
          </cell>
        </row>
        <row r="1572">
          <cell r="A1572" t="str">
            <v>Комплекс по вопросам культуры, образования, здравоохранения и социальной защиты, всего</v>
          </cell>
          <cell r="F1572">
            <v>442.1219999999999</v>
          </cell>
          <cell r="G1572">
            <v>346.92399999999992</v>
          </cell>
          <cell r="H1572">
            <v>134.00500000000002</v>
          </cell>
          <cell r="I1572">
            <v>69.6845</v>
          </cell>
          <cell r="J1572">
            <v>47.164500000000011</v>
          </cell>
          <cell r="K1572">
            <v>34.599999999999994</v>
          </cell>
          <cell r="L1572">
            <v>36.47</v>
          </cell>
          <cell r="M1572">
            <v>25</v>
          </cell>
        </row>
        <row r="1573">
          <cell r="A1573" t="str">
            <v>новое строительство</v>
          </cell>
          <cell r="F1573">
            <v>388.22199999999992</v>
          </cell>
          <cell r="G1573">
            <v>311.6939999999999</v>
          </cell>
          <cell r="H1573">
            <v>118.47500000000002</v>
          </cell>
          <cell r="I1573">
            <v>51.4345</v>
          </cell>
          <cell r="J1573">
            <v>45.714500000000008</v>
          </cell>
          <cell r="K1573">
            <v>34.599999999999994</v>
          </cell>
          <cell r="L1573">
            <v>36.47</v>
          </cell>
          <cell r="M1573">
            <v>25</v>
          </cell>
        </row>
        <row r="1574">
          <cell r="A1574" t="str">
            <v>модернизация и реконструкция</v>
          </cell>
          <cell r="F1574">
            <v>53.9</v>
          </cell>
          <cell r="G1574">
            <v>35.230000000000004</v>
          </cell>
          <cell r="H1574">
            <v>15.530000000000001</v>
          </cell>
          <cell r="I1574">
            <v>18.25</v>
          </cell>
          <cell r="J1574">
            <v>1.45</v>
          </cell>
          <cell r="K1574">
            <v>0</v>
          </cell>
          <cell r="L1574">
            <v>0</v>
          </cell>
          <cell r="M1574">
            <v>0</v>
          </cell>
        </row>
        <row r="1575">
          <cell r="A1575" t="str">
            <v>ГАК "Узфармсаноат"</v>
          </cell>
        </row>
        <row r="1576">
          <cell r="A1576" t="str">
            <v>Всего</v>
          </cell>
          <cell r="F1576">
            <v>442.1219999999999</v>
          </cell>
          <cell r="G1576">
            <v>346.92399999999992</v>
          </cell>
          <cell r="H1576">
            <v>134.00500000000002</v>
          </cell>
          <cell r="I1576">
            <v>69.6845</v>
          </cell>
          <cell r="J1576">
            <v>47.164500000000011</v>
          </cell>
          <cell r="K1576">
            <v>34.599999999999994</v>
          </cell>
          <cell r="L1576">
            <v>36.47</v>
          </cell>
          <cell r="M1576">
            <v>25</v>
          </cell>
        </row>
        <row r="1577">
          <cell r="A1577" t="str">
            <v>в том числе:</v>
          </cell>
        </row>
        <row r="1578">
          <cell r="E1578" t="str">
            <v>собственные средства</v>
          </cell>
          <cell r="F1578">
            <v>97.219499999999968</v>
          </cell>
          <cell r="G1578">
            <v>73.701499999999996</v>
          </cell>
          <cell r="H1578">
            <v>38.125000000000007</v>
          </cell>
          <cell r="I1578">
            <v>20.676999999999996</v>
          </cell>
          <cell r="J1578">
            <v>8.6394999999999982</v>
          </cell>
          <cell r="K1578">
            <v>3.350000000000001</v>
          </cell>
          <cell r="L1578">
            <v>2.9099999999999993</v>
          </cell>
          <cell r="M1578">
            <v>0</v>
          </cell>
        </row>
        <row r="1579">
          <cell r="E1579" t="str">
            <v>кредиты коммерческих банков</v>
          </cell>
          <cell r="F1579">
            <v>282.05249999999995</v>
          </cell>
          <cell r="G1579">
            <v>246.99249999999995</v>
          </cell>
          <cell r="H1579">
            <v>73.210000000000022</v>
          </cell>
          <cell r="I1579">
            <v>46.447500000000005</v>
          </cell>
          <cell r="J1579">
            <v>37.524999999999999</v>
          </cell>
          <cell r="K1579">
            <v>31.25</v>
          </cell>
          <cell r="L1579">
            <v>33.56</v>
          </cell>
          <cell r="M1579">
            <v>25</v>
          </cell>
        </row>
        <row r="1580">
          <cell r="E1580" t="str">
            <v>прямые иностранные инвестиции и кредиты</v>
          </cell>
          <cell r="F1580">
            <v>62.85</v>
          </cell>
          <cell r="G1580">
            <v>26.230000000000004</v>
          </cell>
          <cell r="H1580">
            <v>22.67</v>
          </cell>
          <cell r="I1580">
            <v>2.5599999999999996</v>
          </cell>
          <cell r="J1580">
            <v>1</v>
          </cell>
          <cell r="K1580">
            <v>0</v>
          </cell>
          <cell r="L1580">
            <v>0</v>
          </cell>
          <cell r="M1580">
            <v>0</v>
          </cell>
        </row>
        <row r="1581">
          <cell r="A1581" t="str">
            <v>новое строительство</v>
          </cell>
          <cell r="F1581">
            <v>388.22199999999992</v>
          </cell>
          <cell r="G1581">
            <v>311.6939999999999</v>
          </cell>
          <cell r="H1581">
            <v>118.47500000000002</v>
          </cell>
          <cell r="I1581">
            <v>51.4345</v>
          </cell>
          <cell r="J1581">
            <v>45.714500000000008</v>
          </cell>
          <cell r="K1581">
            <v>34.599999999999994</v>
          </cell>
          <cell r="L1581">
            <v>36.47</v>
          </cell>
          <cell r="M1581">
            <v>25</v>
          </cell>
        </row>
        <row r="1582">
          <cell r="A1582" t="str">
            <v>Организация производства плазмозамещающих растворов на базе ЧНПП "Radiks"</v>
          </cell>
          <cell r="B1582" t="str">
            <v>170,0 млн.усл.ед</v>
          </cell>
          <cell r="C1582" t="str">
            <v>2014-2016 гг.</v>
          </cell>
          <cell r="D1582" t="str">
            <v>не требуется</v>
          </cell>
          <cell r="E1582" t="str">
            <v>Всего</v>
          </cell>
          <cell r="F1582">
            <v>10</v>
          </cell>
          <cell r="G1582">
            <v>9</v>
          </cell>
          <cell r="H1582">
            <v>9</v>
          </cell>
          <cell r="O1582" t="str">
            <v>Бизнес-план проекта на стадии разработки</v>
          </cell>
          <cell r="P1582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583">
          <cell r="E1583" t="str">
            <v>собственные средства</v>
          </cell>
          <cell r="F1583">
            <v>4</v>
          </cell>
          <cell r="G1583">
            <v>3.6</v>
          </cell>
          <cell r="H1583">
            <v>3.6</v>
          </cell>
        </row>
        <row r="1584">
          <cell r="E1584" t="str">
            <v>кредиты коммерческих банков</v>
          </cell>
          <cell r="F1584">
            <v>6</v>
          </cell>
          <cell r="G1584">
            <v>5.4</v>
          </cell>
          <cell r="H1584">
            <v>5.4</v>
          </cell>
        </row>
        <row r="1585">
          <cell r="A1585" t="str">
            <v>Организация производства Туберкулина на базе ООО "Uzbiopharm", г. Ташкент</v>
          </cell>
          <cell r="B1585" t="str">
            <v>1,0 млн. ус. ед</v>
          </cell>
          <cell r="C1585" t="str">
            <v>2015-2016 гг.</v>
          </cell>
          <cell r="D1585" t="str">
            <v>не требуется</v>
          </cell>
          <cell r="E1585" t="str">
            <v>Всего</v>
          </cell>
          <cell r="F1585">
            <v>1.2</v>
          </cell>
          <cell r="G1585">
            <v>1.2</v>
          </cell>
          <cell r="H1585">
            <v>1</v>
          </cell>
          <cell r="I1585">
            <v>0.2</v>
          </cell>
          <cell r="O1585" t="str">
            <v>Бизнес-план проекта на стадии разработки</v>
          </cell>
          <cell r="P1585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586">
          <cell r="E1586" t="str">
            <v>собственные средства</v>
          </cell>
          <cell r="F1586">
            <v>0.2</v>
          </cell>
          <cell r="G1586">
            <v>0.2</v>
          </cell>
          <cell r="H1586">
            <v>0.2</v>
          </cell>
        </row>
        <row r="1587">
          <cell r="E1587" t="str">
            <v>кредиты коммерческих банков</v>
          </cell>
          <cell r="F1587">
            <v>1</v>
          </cell>
          <cell r="G1587">
            <v>1</v>
          </cell>
          <cell r="H1587">
            <v>0.8</v>
          </cell>
          <cell r="I1587">
            <v>0.2</v>
          </cell>
        </row>
        <row r="1588">
          <cell r="A1588" t="str">
            <v>Организация производства инфузиоинных растворов и суспензий, стерильных антибиотиков сухой рассыпки для приготовления  иньекционных растворов на СП ООО "Merrymed farm", Наманганская область</v>
          </cell>
          <cell r="B1588" t="str">
            <v>12,0 млн.шт.порошков,8,5 млн.шт.</v>
          </cell>
          <cell r="C1588" t="str">
            <v>2014-2015 гг.</v>
          </cell>
          <cell r="D1588" t="str">
            <v>не требуется</v>
          </cell>
          <cell r="E1588" t="str">
            <v>Всего</v>
          </cell>
          <cell r="F1588">
            <v>6</v>
          </cell>
          <cell r="G1588">
            <v>5.5</v>
          </cell>
          <cell r="H1588">
            <v>5.5</v>
          </cell>
          <cell r="O1588" t="str">
            <v>Имеется утвержденный бизнес-план проекта</v>
          </cell>
          <cell r="P1588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589">
          <cell r="E1589" t="str">
            <v>собственные средства</v>
          </cell>
          <cell r="F1589">
            <v>0.9</v>
          </cell>
          <cell r="G1589">
            <v>0.8</v>
          </cell>
          <cell r="H1589">
            <v>0.8</v>
          </cell>
        </row>
        <row r="1590">
          <cell r="E1590" t="str">
            <v>кредиты коммерческих банков</v>
          </cell>
          <cell r="F1590">
            <v>5.0999999999999996</v>
          </cell>
          <cell r="G1590">
            <v>4.7</v>
          </cell>
          <cell r="H1590">
            <v>4.7</v>
          </cell>
        </row>
        <row r="1591">
          <cell r="A1591" t="str">
            <v>Организация производства порожных ампул и инъекционных растворов на базе ООО "Pharm Product", г.Ташкент</v>
          </cell>
          <cell r="B1591" t="str">
            <v>120,0 млн. амп.</v>
          </cell>
          <cell r="C1591" t="str">
            <v>2013-2015 гг.</v>
          </cell>
          <cell r="D1591" t="str">
            <v>не требуется</v>
          </cell>
          <cell r="E1591" t="str">
            <v>Всего</v>
          </cell>
          <cell r="F1591">
            <v>7.5</v>
          </cell>
          <cell r="G1591">
            <v>6.5</v>
          </cell>
          <cell r="H1591">
            <v>6.5</v>
          </cell>
          <cell r="O1591" t="str">
            <v>Бизнес-план проекта на стадии разработки</v>
          </cell>
          <cell r="P1591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592">
          <cell r="E1592" t="str">
            <v>собственные средства</v>
          </cell>
          <cell r="F1592">
            <v>6</v>
          </cell>
          <cell r="G1592">
            <v>5</v>
          </cell>
          <cell r="H1592">
            <v>5</v>
          </cell>
        </row>
        <row r="1593">
          <cell r="E1593" t="str">
            <v>кредиты коммерческих банков</v>
          </cell>
          <cell r="F1593">
            <v>1.5</v>
          </cell>
          <cell r="G1593">
            <v>1.5</v>
          </cell>
          <cell r="H1593">
            <v>1.5</v>
          </cell>
        </row>
        <row r="1594">
          <cell r="A1594" t="str">
            <v>Организация производства инфузионных растворов и глазных препаратов на базе ЧП "Dentafill Plyus", г.Ташкент</v>
          </cell>
          <cell r="B1594" t="str">
            <v>8,6 млн.шт.</v>
          </cell>
          <cell r="C1594" t="str">
            <v>2014-2015 гг.</v>
          </cell>
          <cell r="D1594" t="str">
            <v>не требуется</v>
          </cell>
          <cell r="E1594" t="str">
            <v>Всего</v>
          </cell>
          <cell r="F1594">
            <v>3.56</v>
          </cell>
          <cell r="G1594">
            <v>3.2</v>
          </cell>
          <cell r="H1594">
            <v>3.2</v>
          </cell>
          <cell r="O1594" t="str">
            <v>Имеется утвержденный бизнес-план проекта</v>
          </cell>
          <cell r="P1594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595">
          <cell r="E1595" t="str">
            <v>собственные средства</v>
          </cell>
          <cell r="F1595">
            <v>3.56</v>
          </cell>
          <cell r="G1595">
            <v>3.2</v>
          </cell>
          <cell r="H1595">
            <v>3.2</v>
          </cell>
        </row>
        <row r="1596">
          <cell r="A1596" t="str">
            <v>Организация производства лекарственных растворов, таблеток, мазей и свечей на базе ООО "Torimed Pharma", Ташкентская область</v>
          </cell>
          <cell r="B1596" t="str">
            <v>24,5 млн.шт.</v>
          </cell>
          <cell r="C1596" t="str">
            <v>2014-2015 гг.</v>
          </cell>
          <cell r="D1596" t="str">
            <v>не требуется</v>
          </cell>
          <cell r="E1596" t="str">
            <v>Всего</v>
          </cell>
          <cell r="F1596">
            <v>3.2</v>
          </cell>
          <cell r="G1596">
            <v>3</v>
          </cell>
          <cell r="H1596">
            <v>3</v>
          </cell>
          <cell r="O1596" t="str">
            <v>Бизнес-план проекта на стадии разработки</v>
          </cell>
          <cell r="P1596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597">
          <cell r="E1597" t="str">
            <v>собственные средства</v>
          </cell>
          <cell r="F1597">
            <v>2.2000000000000002</v>
          </cell>
          <cell r="G1597">
            <v>2</v>
          </cell>
          <cell r="H1597">
            <v>2</v>
          </cell>
        </row>
        <row r="1598">
          <cell r="E1598" t="str">
            <v>кредиты коммерческих банков</v>
          </cell>
          <cell r="F1598">
            <v>1</v>
          </cell>
          <cell r="G1598">
            <v>1</v>
          </cell>
          <cell r="H1598">
            <v>1</v>
          </cell>
        </row>
        <row r="1599">
          <cell r="A1599" t="str">
            <v>Организация производства упаковочных материалов для фармацевтических препаратов а также средства личной гигиены на базе ООО "Pharma Pack", Ташкентская область</v>
          </cell>
          <cell r="B1599" t="str">
            <v>24,5 млн. шт.</v>
          </cell>
          <cell r="C1599" t="str">
            <v>2014-2015 гг.</v>
          </cell>
          <cell r="D1599" t="str">
            <v>не требуется</v>
          </cell>
          <cell r="E1599" t="str">
            <v>Всего</v>
          </cell>
          <cell r="F1599">
            <v>1.0499999999999998</v>
          </cell>
          <cell r="G1599">
            <v>0.9</v>
          </cell>
          <cell r="H1599">
            <v>0.9</v>
          </cell>
          <cell r="O1599" t="str">
            <v>Бизнес-план проекта на стадии разработки</v>
          </cell>
          <cell r="P1599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00">
          <cell r="E1600" t="str">
            <v>собственные средства</v>
          </cell>
          <cell r="F1600">
            <v>0.7</v>
          </cell>
          <cell r="G1600">
            <v>0.55000000000000004</v>
          </cell>
          <cell r="H1600">
            <v>0.55000000000000004</v>
          </cell>
        </row>
        <row r="1601">
          <cell r="E1601" t="str">
            <v>кредиты коммерческих банков</v>
          </cell>
          <cell r="F1601">
            <v>0.35</v>
          </cell>
          <cell r="G1601">
            <v>0.35</v>
          </cell>
          <cell r="H1601">
            <v>0.35</v>
          </cell>
        </row>
        <row r="1602">
          <cell r="A1602" t="str">
            <v>Организация производства инфузионных растворов в поли-пропиленовых флаконах на OOO "Tatmedfarm", Наманганская область</v>
          </cell>
          <cell r="B1602" t="str">
            <v>7,2 млн. фл.</v>
          </cell>
          <cell r="C1602" t="str">
            <v>2014-2016 гг.</v>
          </cell>
          <cell r="D1602" t="str">
            <v>не требуется</v>
          </cell>
          <cell r="E1602" t="str">
            <v>Всего</v>
          </cell>
          <cell r="F1602">
            <v>2.2999999999999998</v>
          </cell>
          <cell r="G1602">
            <v>2.1999999999999997</v>
          </cell>
          <cell r="H1602">
            <v>2.1999999999999997</v>
          </cell>
          <cell r="I1602">
            <v>0</v>
          </cell>
          <cell r="O1602" t="str">
            <v>Бизнес-план проекта на стадии разработки</v>
          </cell>
          <cell r="P1602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03">
          <cell r="E1603" t="str">
            <v>собственные средства</v>
          </cell>
          <cell r="F1603">
            <v>0.4</v>
          </cell>
          <cell r="G1603">
            <v>0.3</v>
          </cell>
          <cell r="H1603">
            <v>0.3</v>
          </cell>
        </row>
        <row r="1604">
          <cell r="E1604" t="str">
            <v>кредиты коммерческих банков</v>
          </cell>
          <cell r="F1604">
            <v>1.9</v>
          </cell>
          <cell r="G1604">
            <v>1.9</v>
          </cell>
          <cell r="H1604">
            <v>1.9</v>
          </cell>
        </row>
        <row r="1605">
          <cell r="A1605" t="str">
            <v>Организация производства лекарств в виде мягких желатиновых капсул, твердых таблеток и жестких желатиновых капсул на ООО "LEKINTERKAPS", Ташкентская область</v>
          </cell>
          <cell r="B1605" t="str">
            <v>31,3 млн. шт.</v>
          </cell>
          <cell r="C1605" t="str">
            <v>2013-2015 гг.</v>
          </cell>
          <cell r="D1605" t="str">
            <v>не требуется</v>
          </cell>
          <cell r="E1605" t="str">
            <v>Всего</v>
          </cell>
          <cell r="F1605">
            <v>1.23</v>
          </cell>
          <cell r="G1605">
            <v>0.73</v>
          </cell>
          <cell r="H1605">
            <v>0.73</v>
          </cell>
          <cell r="O1605" t="str">
            <v>Имеется утвержденный бизнес-план проекта</v>
          </cell>
          <cell r="P1605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06">
          <cell r="E1606" t="str">
            <v>собственные средства</v>
          </cell>
          <cell r="F1606">
            <v>0.43</v>
          </cell>
          <cell r="G1606">
            <v>0.23</v>
          </cell>
          <cell r="H1606">
            <v>0.23</v>
          </cell>
        </row>
        <row r="1607">
          <cell r="E1607" t="str">
            <v>кредиты коммерческих банков</v>
          </cell>
          <cell r="F1607">
            <v>0.8</v>
          </cell>
          <cell r="G1607">
            <v>0.5</v>
          </cell>
          <cell r="H1607">
            <v>0.5</v>
          </cell>
        </row>
        <row r="1608">
          <cell r="A1608" t="str">
            <v>Организация производства препаратов для лечения эндокринных заболеваний, г.Ташкент</v>
          </cell>
          <cell r="B1608" t="str">
            <v>5,0 млн. условных ед</v>
          </cell>
          <cell r="C1608" t="str">
            <v>2015-2017 гг.</v>
          </cell>
          <cell r="D1608" t="str">
            <v>"Tarchomin Polfa"(Польша)</v>
          </cell>
          <cell r="E1608" t="str">
            <v>Всего</v>
          </cell>
          <cell r="F1608">
            <v>8</v>
          </cell>
          <cell r="G1608">
            <v>8</v>
          </cell>
          <cell r="H1608">
            <v>3</v>
          </cell>
          <cell r="I1608">
            <v>2.5</v>
          </cell>
          <cell r="J1608">
            <v>2.5</v>
          </cell>
          <cell r="O1608" t="str">
            <v>Требуется разработка бизнес-плана проекта</v>
          </cell>
          <cell r="P1608" t="str">
            <v xml:space="preserve">Постановление Президента Республики Узбекистан от 15.12.2010 г. ПП-1442 </v>
          </cell>
        </row>
        <row r="1609">
          <cell r="E1609" t="str">
            <v>собственные средства</v>
          </cell>
          <cell r="F1609">
            <v>1</v>
          </cell>
          <cell r="G1609">
            <v>1</v>
          </cell>
          <cell r="H1609">
            <v>1</v>
          </cell>
        </row>
        <row r="1610">
          <cell r="E1610" t="str">
            <v>кредиты коммерческих банков</v>
          </cell>
          <cell r="F1610">
            <v>3</v>
          </cell>
          <cell r="G1610">
            <v>3</v>
          </cell>
          <cell r="I1610">
            <v>1.5</v>
          </cell>
          <cell r="J1610">
            <v>1.5</v>
          </cell>
        </row>
        <row r="1611">
          <cell r="E1611" t="str">
            <v>прямые иностранные инвестиции и кредиты</v>
          </cell>
          <cell r="F1611">
            <v>4</v>
          </cell>
          <cell r="G1611">
            <v>4</v>
          </cell>
          <cell r="H1611">
            <v>2</v>
          </cell>
          <cell r="I1611">
            <v>1</v>
          </cell>
          <cell r="J1611">
            <v>1</v>
          </cell>
        </row>
        <row r="1612">
          <cell r="A1612" t="str">
            <v>Организация производства субстанции “Милдронат” (1-этап)  на ООО «AGRO BIO KIMYO» (СИЗ "Джизак")</v>
          </cell>
          <cell r="B1612" t="str">
            <v>1 млн. ус. ед</v>
          </cell>
          <cell r="C1612" t="str">
            <v>2014-2015гг.</v>
          </cell>
          <cell r="D1612" t="str">
            <v>"PESC Industrial Co., LTD" (КНР)</v>
          </cell>
          <cell r="E1612" t="str">
            <v>Всего</v>
          </cell>
          <cell r="F1612">
            <v>0.5</v>
          </cell>
          <cell r="G1612">
            <v>0.4</v>
          </cell>
          <cell r="H1612">
            <v>0.4</v>
          </cell>
          <cell r="O1612" t="str">
            <v>Бизнес-план проекта на стадии разработки</v>
          </cell>
          <cell r="P1612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13">
          <cell r="E1613" t="str">
            <v>собственные средства</v>
          </cell>
          <cell r="F1613">
            <v>0.1</v>
          </cell>
          <cell r="G1613">
            <v>0.1</v>
          </cell>
          <cell r="H1613">
            <v>0.1</v>
          </cell>
        </row>
        <row r="1614">
          <cell r="E1614" t="str">
            <v>кредиты коммерческих банков</v>
          </cell>
          <cell r="F1614">
            <v>0.3</v>
          </cell>
          <cell r="G1614">
            <v>0.2</v>
          </cell>
          <cell r="H1614">
            <v>0.2</v>
          </cell>
        </row>
        <row r="1615">
          <cell r="E1615" t="str">
            <v>прямые иностранные инвестиции и кредиты</v>
          </cell>
          <cell r="F1615">
            <v>0.1</v>
          </cell>
          <cell r="G1615">
            <v>0.1</v>
          </cell>
          <cell r="H1615">
            <v>0.1</v>
          </cell>
        </row>
        <row r="1616">
          <cell r="A1616" t="str">
            <v>Организация производства «Спандбонд» на ООО "Galen Med Pharm", на территории СИЗ "Джизак"</v>
          </cell>
          <cell r="B1616" t="str">
            <v>30 млн. кв.м</v>
          </cell>
          <cell r="C1616" t="str">
            <v>2014-2015 гг.</v>
          </cell>
          <cell r="D1616" t="str">
            <v xml:space="preserve">не требуется </v>
          </cell>
          <cell r="E1616" t="str">
            <v>Всего</v>
          </cell>
          <cell r="F1616">
            <v>2</v>
          </cell>
          <cell r="G1616">
            <v>0.89999999999999991</v>
          </cell>
          <cell r="H1616">
            <v>0.89999999999999991</v>
          </cell>
          <cell r="O1616" t="str">
            <v>Бизнес-план проекта на стадии разработки</v>
          </cell>
          <cell r="P1616" t="str">
            <v>Постановление Президента Республики Узбекистан №ПП-2069 от 18.11.2013г.от 17.11.2014 г. №ПП-2264</v>
          </cell>
        </row>
        <row r="1617">
          <cell r="E1617" t="str">
            <v>собственные средства</v>
          </cell>
          <cell r="F1617">
            <v>0.2</v>
          </cell>
          <cell r="G1617">
            <v>0.2</v>
          </cell>
          <cell r="H1617">
            <v>0.2</v>
          </cell>
        </row>
        <row r="1618">
          <cell r="E1618" t="str">
            <v>кредиты коммерческих банков</v>
          </cell>
          <cell r="F1618">
            <v>1.8</v>
          </cell>
          <cell r="G1618">
            <v>0.7</v>
          </cell>
          <cell r="H1618">
            <v>0.7</v>
          </cell>
        </row>
        <row r="1619">
          <cell r="A1619" t="str">
            <v>Организация производства гормональных препаратов, г.Ташкент</v>
          </cell>
          <cell r="B1619" t="str">
            <v>1,0 млн. условных ед.</v>
          </cell>
          <cell r="C1619" t="str">
            <v>2013-2015 гг.(2013-2016 гг.)</v>
          </cell>
          <cell r="D1619" t="str">
            <v>Компания "Lekam"(Польша)</v>
          </cell>
          <cell r="E1619" t="str">
            <v>Всего</v>
          </cell>
          <cell r="F1619">
            <v>10</v>
          </cell>
          <cell r="G1619">
            <v>2</v>
          </cell>
          <cell r="H1619">
            <v>2</v>
          </cell>
          <cell r="O1619" t="str">
            <v xml:space="preserve">Требуется разработка ТЭО/бизнес-плана проекта </v>
          </cell>
          <cell r="P1619" t="str">
            <v xml:space="preserve">Постановление Президента Республики Узбекистан от 15.12.2010 г. ПП-1442 </v>
          </cell>
        </row>
        <row r="1620">
          <cell r="E1620" t="str">
            <v>собственные средства</v>
          </cell>
          <cell r="F1620">
            <v>1</v>
          </cell>
          <cell r="G1620">
            <v>1</v>
          </cell>
          <cell r="H1620">
            <v>1</v>
          </cell>
        </row>
        <row r="1621">
          <cell r="E1621" t="str">
            <v>кредиты коммерческих банков</v>
          </cell>
          <cell r="F1621">
            <v>3</v>
          </cell>
          <cell r="H1621">
            <v>0</v>
          </cell>
        </row>
        <row r="1622">
          <cell r="E1622" t="str">
            <v>прямые иностранные инвестиции и кредиты</v>
          </cell>
          <cell r="F1622">
            <v>6</v>
          </cell>
          <cell r="G1622">
            <v>1</v>
          </cell>
          <cell r="H1622">
            <v>1</v>
          </cell>
        </row>
        <row r="1623">
          <cell r="A1623" t="str">
            <v>Организация производства по выпуску онкологических препаратов</v>
          </cell>
          <cell r="B1623" t="str">
            <v>1 млн. шт.</v>
          </cell>
          <cell r="C1623" t="str">
            <v>2012-2015 гг.(2012-2016 гг.)</v>
          </cell>
          <cell r="D1623" t="str">
            <v>Прорабатывается</v>
          </cell>
          <cell r="E1623" t="str">
            <v>Всего</v>
          </cell>
          <cell r="F1623">
            <v>28</v>
          </cell>
          <cell r="G1623">
            <v>2</v>
          </cell>
          <cell r="H1623">
            <v>2</v>
          </cell>
          <cell r="O1623" t="str">
            <v xml:space="preserve">Требуется разработка ТЭО/бизнес-плана проекта </v>
          </cell>
          <cell r="P1623" t="str">
            <v xml:space="preserve">Постановление Президента Республики Узбекистан от 15.12.2010 г. ПП-1442 </v>
          </cell>
        </row>
        <row r="1624">
          <cell r="E1624" t="str">
            <v>собственные средства</v>
          </cell>
          <cell r="F1624">
            <v>3</v>
          </cell>
          <cell r="G1624">
            <v>1</v>
          </cell>
          <cell r="H1624">
            <v>1</v>
          </cell>
        </row>
        <row r="1625">
          <cell r="E1625" t="str">
            <v>кредиты коммерческих банков</v>
          </cell>
          <cell r="F1625">
            <v>20</v>
          </cell>
          <cell r="H1625">
            <v>0</v>
          </cell>
        </row>
        <row r="1626">
          <cell r="E1626" t="str">
            <v>прямые иностранные инвестиции и кредиты</v>
          </cell>
          <cell r="F1626">
            <v>5</v>
          </cell>
          <cell r="G1626">
            <v>1</v>
          </cell>
          <cell r="H1626">
            <v>1</v>
          </cell>
        </row>
        <row r="1627">
          <cell r="A1627" t="str">
            <v xml:space="preserve">Организация глубокой переработки солодки в Сергилийском районе, г.Ташкент </v>
          </cell>
          <cell r="B1627" t="str">
            <v>2 тыс. тонн</v>
          </cell>
          <cell r="C1627" t="str">
            <v>2013-2016 гг.</v>
          </cell>
          <cell r="D1627" t="str">
            <v>не требуется</v>
          </cell>
          <cell r="E1627" t="str">
            <v>Всего</v>
          </cell>
          <cell r="F1627">
            <v>10</v>
          </cell>
          <cell r="G1627">
            <v>8</v>
          </cell>
          <cell r="H1627">
            <v>5</v>
          </cell>
          <cell r="I1627">
            <v>3</v>
          </cell>
          <cell r="O1627" t="str">
            <v>Имеется утвержденный бизнес-план проекта</v>
          </cell>
          <cell r="P1627" t="str">
            <v>Постановление Президента Республики Узбекистан №ПП-2069 от 18.11.2013г.от 17.11.2014 г. №ПП-2264</v>
          </cell>
        </row>
        <row r="1628">
          <cell r="E1628" t="str">
            <v>собственные средства</v>
          </cell>
          <cell r="F1628">
            <v>2</v>
          </cell>
          <cell r="G1628">
            <v>0</v>
          </cell>
        </row>
        <row r="1629">
          <cell r="E1629" t="str">
            <v>кредиты коммерческих банков</v>
          </cell>
          <cell r="F1629">
            <v>8</v>
          </cell>
          <cell r="G1629">
            <v>8</v>
          </cell>
          <cell r="H1629">
            <v>5</v>
          </cell>
          <cell r="I1629">
            <v>3</v>
          </cell>
        </row>
        <row r="1630">
          <cell r="A1630" t="str">
            <v>Организация производства медицинского спирта для производства фармацевтической продукции на территории СИЗ "Ангрен" с участием ГАК "Узфармсаноат"</v>
          </cell>
          <cell r="B1630" t="str">
            <v>5,0 млн. литров</v>
          </cell>
          <cell r="C1630" t="str">
            <v>2014-2016 гг.</v>
          </cell>
          <cell r="D1630" t="str">
            <v>"East Medicare Co." (Белиз)</v>
          </cell>
          <cell r="E1630" t="str">
            <v>Всего</v>
          </cell>
          <cell r="F1630">
            <v>10</v>
          </cell>
          <cell r="G1630">
            <v>8</v>
          </cell>
          <cell r="H1630">
            <v>7</v>
          </cell>
          <cell r="I1630">
            <v>1</v>
          </cell>
          <cell r="O1630" t="str">
            <v>Бизнес-план проекта на стадии разработки</v>
          </cell>
          <cell r="P1630" t="str">
            <v>Постановление Президента Республики Узбекистан №ПП-2069 от 18.11.2013г.</v>
          </cell>
        </row>
        <row r="1631">
          <cell r="E1631" t="str">
            <v>собственные средства</v>
          </cell>
          <cell r="F1631">
            <v>1.5</v>
          </cell>
          <cell r="G1631">
            <v>0.5</v>
          </cell>
          <cell r="H1631">
            <v>0.5</v>
          </cell>
          <cell r="I1631">
            <v>0</v>
          </cell>
        </row>
        <row r="1632">
          <cell r="E1632" t="str">
            <v>кредиты коммерческих банков</v>
          </cell>
          <cell r="F1632">
            <v>3.5</v>
          </cell>
          <cell r="G1632">
            <v>3</v>
          </cell>
          <cell r="H1632">
            <v>3</v>
          </cell>
          <cell r="I1632">
            <v>0</v>
          </cell>
        </row>
        <row r="1633">
          <cell r="E1633" t="str">
            <v>прямые иностранные инвестиции и кредиты</v>
          </cell>
          <cell r="F1633">
            <v>5</v>
          </cell>
          <cell r="G1633">
            <v>4.5</v>
          </cell>
          <cell r="H1633">
            <v>3.5</v>
          </cell>
          <cell r="I1633">
            <v>1</v>
          </cell>
        </row>
        <row r="1634">
          <cell r="A1634" t="str">
            <v>Организация производства готовых инфузионных растворов на базе ООО "Laxisam", г. Ташкент</v>
          </cell>
          <cell r="B1634" t="str">
            <v>3 млн. условных ед.</v>
          </cell>
          <cell r="C1634" t="str">
            <v>2014-2016 гг.</v>
          </cell>
          <cell r="D1634" t="str">
            <v>не требуется</v>
          </cell>
          <cell r="E1634" t="str">
            <v>Всего</v>
          </cell>
          <cell r="F1634">
            <v>5</v>
          </cell>
          <cell r="G1634">
            <v>3.9</v>
          </cell>
          <cell r="H1634">
            <v>0.3</v>
          </cell>
          <cell r="I1634">
            <v>3.6</v>
          </cell>
          <cell r="O1634" t="str">
            <v>Бизнес-план проекта на стадии разработки</v>
          </cell>
          <cell r="P1634" t="str">
            <v>Постановление Президента Республики Узбекистан №ПП-2069 от 18.11.2013г.от 17.11.2014 г. №ПП-2264</v>
          </cell>
        </row>
        <row r="1635">
          <cell r="E1635" t="str">
            <v>собственные средства</v>
          </cell>
          <cell r="F1635">
            <v>1.1000000000000001</v>
          </cell>
          <cell r="H1635">
            <v>0</v>
          </cell>
        </row>
        <row r="1636">
          <cell r="E1636" t="str">
            <v>кредиты коммерческих банков</v>
          </cell>
          <cell r="F1636">
            <v>3.9</v>
          </cell>
          <cell r="G1636">
            <v>3.9</v>
          </cell>
          <cell r="H1636">
            <v>0.3</v>
          </cell>
          <cell r="I1636">
            <v>3.6</v>
          </cell>
        </row>
        <row r="1637">
          <cell r="A1637" t="str">
            <v>Организация производства по выпуску готовых лекарственных препаратов (таблеточные, капсульные препараты) на ИП ООО "Nobel Pharmsanoat", г.Ташкент</v>
          </cell>
          <cell r="B1637" t="str">
            <v>1,96 млн. упаковок</v>
          </cell>
          <cell r="C1637" t="str">
            <v>2009-2015 гг.</v>
          </cell>
          <cell r="D1637" t="str">
            <v>Компания "Nobel Ilac Sanayi ve Tigaret A.S"(Турция)</v>
          </cell>
          <cell r="E1637" t="str">
            <v>Всего</v>
          </cell>
          <cell r="F1637">
            <v>13.5</v>
          </cell>
          <cell r="G1637">
            <v>2</v>
          </cell>
          <cell r="H1637">
            <v>2</v>
          </cell>
          <cell r="O1637" t="str">
            <v>Имеется утвержденный бизнес-план проекта</v>
          </cell>
          <cell r="P1637" t="str">
            <v>Постановление Президента Республики Узбекистан №ПП-2069 от 18.11.2013г.от 17.11.2014 г. №ПП-2264</v>
          </cell>
        </row>
        <row r="1638">
          <cell r="E1638" t="str">
            <v>прямые иностранные инвестиции и кредиты</v>
          </cell>
          <cell r="F1638">
            <v>13.5</v>
          </cell>
          <cell r="G1638">
            <v>2</v>
          </cell>
          <cell r="H1638">
            <v>2</v>
          </cell>
        </row>
        <row r="1639">
          <cell r="A1639" t="str">
            <v>Изготовление медицинской ваты, марли, бинтов и др. в ООО "Fazo-luxe", Ташкентская область</v>
          </cell>
          <cell r="B1639" t="str">
            <v>3,63 тыс. тонн</v>
          </cell>
          <cell r="C1639" t="str">
            <v>2014-2015 гг.</v>
          </cell>
          <cell r="D1639" t="str">
            <v>не требуется</v>
          </cell>
          <cell r="E1639" t="str">
            <v>Всего</v>
          </cell>
          <cell r="F1639">
            <v>3</v>
          </cell>
          <cell r="G1639">
            <v>2.9</v>
          </cell>
          <cell r="H1639">
            <v>2.9</v>
          </cell>
          <cell r="O1639" t="str">
            <v>Бизнес-план проекта на стадии разработки</v>
          </cell>
          <cell r="P1639" t="str">
            <v>Постановление Президента Республики Узбекистан №ПП-2069 от 18.11.2013г.от 17.11.2014 г. №ПП-2264</v>
          </cell>
        </row>
        <row r="1640">
          <cell r="E1640" t="str">
            <v>собственные средства</v>
          </cell>
          <cell r="F1640">
            <v>0.75</v>
          </cell>
          <cell r="G1640">
            <v>0.65</v>
          </cell>
          <cell r="H1640">
            <v>0.65</v>
          </cell>
        </row>
        <row r="1641">
          <cell r="E1641" t="str">
            <v>кредиты коммерческих банков</v>
          </cell>
          <cell r="F1641">
            <v>2.25</v>
          </cell>
          <cell r="G1641">
            <v>2.25</v>
          </cell>
          <cell r="H1641">
            <v>2.25</v>
          </cell>
        </row>
        <row r="1642">
          <cell r="A1642" t="str">
            <v>Организация производства инфузионных растворов на ООО "Soft inter medical", г.Ташкент</v>
          </cell>
          <cell r="B1642" t="str">
            <v>12 млн. шт.</v>
          </cell>
          <cell r="C1642" t="str">
            <v>2013-2015 гг.</v>
          </cell>
          <cell r="D1642" t="str">
            <v xml:space="preserve">Исламская корпорация по развитию частного сектора </v>
          </cell>
          <cell r="E1642" t="str">
            <v>Всего</v>
          </cell>
          <cell r="F1642">
            <v>8.5</v>
          </cell>
          <cell r="G1642">
            <v>5.5</v>
          </cell>
          <cell r="H1642">
            <v>5.5</v>
          </cell>
          <cell r="O1642" t="str">
            <v>Бизнес-план проекта на стадии разработки</v>
          </cell>
          <cell r="P1642" t="str">
            <v>Постановление Президента Республики Узбекистан №ПП-2069 от 18.11.2013г.от 17.11.2014 г. №ПП-2264</v>
          </cell>
        </row>
        <row r="1643">
          <cell r="E1643" t="str">
            <v>собственные средства</v>
          </cell>
          <cell r="F1643">
            <v>3</v>
          </cell>
          <cell r="G1643">
            <v>3</v>
          </cell>
          <cell r="H1643">
            <v>3</v>
          </cell>
        </row>
        <row r="1644">
          <cell r="E1644" t="str">
            <v>прямые иностранные инвестиции и кредиты</v>
          </cell>
          <cell r="F1644">
            <v>5.5</v>
          </cell>
          <cell r="G1644">
            <v>2.5</v>
          </cell>
          <cell r="H1644">
            <v>2.5</v>
          </cell>
        </row>
        <row r="1645">
          <cell r="A1645" t="str">
            <v>Организация выпуска пряжи для производства перевязочных материалов в ассортименте на базе ООО "Baxtteks-Farm", Сырдарьинская область</v>
          </cell>
          <cell r="B1645" t="str">
            <v>1320,0 тонн пряжи</v>
          </cell>
          <cell r="C1645" t="str">
            <v>2014-2015 гг.</v>
          </cell>
          <cell r="D1645" t="str">
            <v>не требуется</v>
          </cell>
          <cell r="E1645" t="str">
            <v>Всего</v>
          </cell>
          <cell r="F1645">
            <v>7</v>
          </cell>
          <cell r="G1645">
            <v>6</v>
          </cell>
          <cell r="H1645">
            <v>6</v>
          </cell>
          <cell r="O1645" t="str">
            <v>Имеется утвержденный бизнес-план проекта</v>
          </cell>
          <cell r="P1645" t="str">
            <v>Постановление Президента Республики Узбекистан №ПП-2069 от 18.11.2013г.от 17.11.2014 г. №ПП-2264</v>
          </cell>
        </row>
        <row r="1646">
          <cell r="E1646" t="str">
            <v>кредиты коммерческих банков</v>
          </cell>
          <cell r="F1646">
            <v>7</v>
          </cell>
          <cell r="G1646">
            <v>6</v>
          </cell>
          <cell r="H1646">
            <v>6</v>
          </cell>
        </row>
        <row r="1647">
          <cell r="A1647" t="str">
            <v>Организация производства инфузионных растворов на базе СП ООО "Remedy group", г.Ташкент</v>
          </cell>
          <cell r="B1647" t="str">
            <v>5,0 млн. шт.</v>
          </cell>
          <cell r="C1647" t="str">
            <v>2014-2015 гг.</v>
          </cell>
          <cell r="D1647" t="str">
            <v>не требуется</v>
          </cell>
          <cell r="E1647" t="str">
            <v>Всего</v>
          </cell>
          <cell r="F1647">
            <v>3.5</v>
          </cell>
          <cell r="G1647">
            <v>3</v>
          </cell>
          <cell r="H1647">
            <v>3</v>
          </cell>
          <cell r="O1647" t="str">
            <v>Имеется утвержденный бизнес-план проекта</v>
          </cell>
          <cell r="P1647" t="str">
            <v>Постановление Президента Республики Узбекистан №ПП-2069 от 18.11.2013г.от 17.11.2014 г. №ПП-2264</v>
          </cell>
        </row>
        <row r="1648">
          <cell r="E1648" t="str">
            <v>собственные средства</v>
          </cell>
          <cell r="F1648">
            <v>0.5</v>
          </cell>
          <cell r="G1648">
            <v>0.5</v>
          </cell>
          <cell r="H1648">
            <v>0.5</v>
          </cell>
        </row>
        <row r="1649">
          <cell r="E1649" t="str">
            <v>кредиты коммерческих банков</v>
          </cell>
          <cell r="F1649">
            <v>3</v>
          </cell>
          <cell r="G1649">
            <v>2.5</v>
          </cell>
          <cell r="H1649">
            <v>2.5</v>
          </cell>
        </row>
        <row r="1650">
          <cell r="A1650" t="str">
            <v>Организация производства одноразовых изделий медицинского назначения (бахилы, лицевые маски, шапки, халаты, простыня и др.) на территории СИЗ "Джизак"</v>
          </cell>
          <cell r="B1650" t="str">
            <v>10 млн.шт.</v>
          </cell>
          <cell r="C1650" t="str">
            <v>2014-2016 гг.</v>
          </cell>
          <cell r="D1650" t="str">
            <v xml:space="preserve">не требуется </v>
          </cell>
          <cell r="E1650" t="str">
            <v>Всего</v>
          </cell>
          <cell r="F1650">
            <v>2</v>
          </cell>
          <cell r="G1650">
            <v>1</v>
          </cell>
          <cell r="H1650">
            <v>1</v>
          </cell>
          <cell r="O1650" t="str">
            <v>Бизнес-план проекта на стадии разработки</v>
          </cell>
          <cell r="P1650" t="str">
            <v>Постановление Президента Республики Узбекистан №ПП-2069 от 18.11.2013г.от 17.11.2014 г. №ПП-2264</v>
          </cell>
        </row>
        <row r="1651">
          <cell r="E1651" t="str">
            <v>собственные средства</v>
          </cell>
          <cell r="F1651">
            <v>0.3</v>
          </cell>
          <cell r="G1651">
            <v>0.3</v>
          </cell>
          <cell r="H1651">
            <v>0.3</v>
          </cell>
        </row>
        <row r="1652">
          <cell r="E1652" t="str">
            <v>кредиты коммерческих банков</v>
          </cell>
          <cell r="F1652">
            <v>1.7</v>
          </cell>
          <cell r="G1652">
            <v>0.7</v>
          </cell>
          <cell r="H1652">
            <v>0.7</v>
          </cell>
        </row>
        <row r="1653">
          <cell r="A1653" t="str">
            <v>Организация производства фармацевтических субстанций (глицилизированной кислоты) на базе передаваемого СП "KPC Herbal technology" по нулевой выкупной стоимости незавершенного строительством объекта ИП "Мем-Гилан" в Хорезмской области</v>
          </cell>
          <cell r="B1653" t="str">
            <v>100 млн. флаконов</v>
          </cell>
          <cell r="C1653" t="str">
            <v>2014-2015 гг.</v>
          </cell>
          <cell r="D1653" t="str">
            <v>Компания«Kunmin Pharmaceutical»(КНР)</v>
          </cell>
          <cell r="E1653" t="str">
            <v>Всего</v>
          </cell>
          <cell r="F1653">
            <v>6</v>
          </cell>
          <cell r="G1653">
            <v>3.6</v>
          </cell>
          <cell r="H1653">
            <v>3.6</v>
          </cell>
          <cell r="O1653" t="str">
            <v>Бизнес-план проекта на стадии разработки</v>
          </cell>
          <cell r="P1653" t="str">
            <v>Постановление Президента Республики Узбекистан №ПП-2069 от 18.11.2013г.от 17.11.2014 г. №ПП-2264</v>
          </cell>
        </row>
        <row r="1654">
          <cell r="E1654" t="str">
            <v>собственные средства</v>
          </cell>
          <cell r="F1654">
            <v>0.6</v>
          </cell>
          <cell r="G1654">
            <v>0.6</v>
          </cell>
          <cell r="H1654">
            <v>0.6</v>
          </cell>
        </row>
        <row r="1655">
          <cell r="E1655" t="str">
            <v>прямые иностранные инвестиции и кредиты</v>
          </cell>
          <cell r="F1655">
            <v>5.4</v>
          </cell>
          <cell r="G1655">
            <v>3</v>
          </cell>
          <cell r="H1655">
            <v>3</v>
          </cell>
        </row>
        <row r="1656">
          <cell r="A1656" t="str">
            <v>Организация производства фармацевтических субстанций (крахмала, глюкозы, фруктозы) на территории СИЗ "Джизак"</v>
          </cell>
          <cell r="B1656" t="str">
            <v>объект</v>
          </cell>
          <cell r="C1656" t="str">
            <v>2014-2016 гг.</v>
          </cell>
          <cell r="D1656" t="str">
            <v>Компания«Dong Li (Nan Tong) Chemical Co., LTD» (КНР)</v>
          </cell>
          <cell r="E1656" t="str">
            <v>Всего</v>
          </cell>
          <cell r="F1656">
            <v>4</v>
          </cell>
          <cell r="G1656">
            <v>1</v>
          </cell>
          <cell r="H1656">
            <v>1</v>
          </cell>
          <cell r="O1656" t="str">
            <v xml:space="preserve">Требуется разработка бизнес-плана проекта </v>
          </cell>
          <cell r="P1656" t="str">
            <v>Протокол №1 Административного совета СИЗ "Джизак" от 26.03.2013 г.</v>
          </cell>
        </row>
        <row r="1657">
          <cell r="E1657" t="str">
            <v>собственные средства</v>
          </cell>
          <cell r="F1657">
            <v>2</v>
          </cell>
          <cell r="G1657">
            <v>0.5</v>
          </cell>
          <cell r="H1657">
            <v>0.5</v>
          </cell>
        </row>
        <row r="1658">
          <cell r="E1658" t="str">
            <v>прямые иностранные инвестиции и кредиты</v>
          </cell>
          <cell r="F1658">
            <v>2</v>
          </cell>
          <cell r="G1658">
            <v>0.5</v>
          </cell>
          <cell r="H1658">
            <v>0.5</v>
          </cell>
        </row>
        <row r="1659">
          <cell r="A1659" t="str">
            <v>Организация производства медицинской ваты, хлопковой целлюлозы на производственном комплексе "Ангрен коттон" (ООО "Sirrius Press") на территории СИЗ "Ангрен"</v>
          </cell>
          <cell r="B1659" t="str">
            <v>2,0 тыс. тн</v>
          </cell>
          <cell r="C1659" t="str">
            <v>2014-2015 гг.</v>
          </cell>
          <cell r="D1659" t="str">
            <v>не требуется</v>
          </cell>
          <cell r="E1659" t="str">
            <v>Всего</v>
          </cell>
          <cell r="F1659">
            <v>1.8</v>
          </cell>
          <cell r="G1659">
            <v>1.6</v>
          </cell>
          <cell r="H1659">
            <v>1.6</v>
          </cell>
          <cell r="O1659" t="str">
            <v>Бизнес-план проекта на стадии разработки</v>
          </cell>
          <cell r="P1659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60">
          <cell r="E1660" t="str">
            <v>собственные средства</v>
          </cell>
          <cell r="F1660">
            <v>0.3</v>
          </cell>
          <cell r="G1660">
            <v>0.1</v>
          </cell>
          <cell r="H1660">
            <v>0.1</v>
          </cell>
        </row>
        <row r="1661">
          <cell r="E1661" t="str">
            <v>кредиты коммерческих банков</v>
          </cell>
          <cell r="F1661">
            <v>1.5</v>
          </cell>
          <cell r="G1661">
            <v>1.5</v>
          </cell>
          <cell r="H1661">
            <v>1.5</v>
          </cell>
        </row>
        <row r="1662">
          <cell r="A1662" t="str">
            <v>Организация лекарственного растениеводства и производства субстанций (растительных масел, экстрактов) на территории СИЗ "Джизак"</v>
          </cell>
          <cell r="B1662" t="str">
            <v>100 тн</v>
          </cell>
          <cell r="C1662" t="str">
            <v>2014-2015 гг.</v>
          </cell>
          <cell r="D1662" t="str">
            <v>"PESC Industrial Co., LTD" (КНР)</v>
          </cell>
          <cell r="E1662" t="str">
            <v>Всего</v>
          </cell>
          <cell r="F1662">
            <v>0.6</v>
          </cell>
          <cell r="G1662">
            <v>0.4</v>
          </cell>
          <cell r="H1662">
            <v>0.4</v>
          </cell>
          <cell r="O1662" t="str">
            <v>Бизнес-план проекта на стадии разработки</v>
          </cell>
          <cell r="P1662" t="str">
            <v>Постановление Президента Республики Узбекистан №ПП-2069 от 18.11.2013г.от 17.11.2014 г. №ПП-2264</v>
          </cell>
        </row>
        <row r="1663">
          <cell r="E1663" t="str">
            <v>собственные средства</v>
          </cell>
          <cell r="F1663">
            <v>0.1</v>
          </cell>
          <cell r="G1663">
            <v>0.1</v>
          </cell>
          <cell r="H1663">
            <v>0.1</v>
          </cell>
        </row>
        <row r="1664">
          <cell r="E1664" t="str">
            <v>кредиты коммерческих банков</v>
          </cell>
          <cell r="F1664">
            <v>0.4</v>
          </cell>
          <cell r="G1664">
            <v>0.2</v>
          </cell>
          <cell r="H1664">
            <v>0.2</v>
          </cell>
        </row>
        <row r="1665">
          <cell r="E1665" t="str">
            <v>прямые иностранные инвестиции и кредиты</v>
          </cell>
          <cell r="F1665">
            <v>0.1</v>
          </cell>
          <cell r="G1665">
            <v>0.1</v>
          </cell>
          <cell r="H1665">
            <v>0.1</v>
          </cell>
        </row>
        <row r="1666">
          <cell r="A1666" t="str">
            <v>Организация производства одноразовых медицинских перчаток на ООО "Rassom", Самаркандская область</v>
          </cell>
          <cell r="B1666" t="str">
            <v>24,0 млн. пар.</v>
          </cell>
          <cell r="C1666" t="str">
            <v>2014-2015 гг.</v>
          </cell>
          <cell r="D1666" t="str">
            <v>"ERIELL"(Чехия)</v>
          </cell>
          <cell r="E1666" t="str">
            <v>Всего</v>
          </cell>
          <cell r="F1666">
            <v>2.9</v>
          </cell>
          <cell r="G1666">
            <v>2.4</v>
          </cell>
          <cell r="H1666">
            <v>2.4</v>
          </cell>
          <cell r="O1666" t="str">
            <v>Бизнес-план проекта на стадии разработки</v>
          </cell>
          <cell r="P1666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67">
          <cell r="E1667" t="str">
            <v>собственные средства</v>
          </cell>
          <cell r="F1667">
            <v>0.9</v>
          </cell>
          <cell r="G1667">
            <v>0.7</v>
          </cell>
          <cell r="H1667">
            <v>0.7</v>
          </cell>
        </row>
        <row r="1668">
          <cell r="E1668" t="str">
            <v>кредиты коммерческих банков</v>
          </cell>
          <cell r="F1668">
            <v>2</v>
          </cell>
          <cell r="G1668">
            <v>1.7</v>
          </cell>
          <cell r="H1668">
            <v>1.7</v>
          </cell>
        </row>
        <row r="1669">
          <cell r="A1669" t="str">
            <v>Организация производства инфузионных растворов в поли-пропиленовых флаконах на OOO "Gul-Qira", Кашкадарьинская область</v>
          </cell>
          <cell r="B1669" t="str">
            <v>2,0 млн. флак.</v>
          </cell>
          <cell r="C1669" t="str">
            <v>2014-2015 гг.</v>
          </cell>
          <cell r="D1669" t="str">
            <v>не требуется</v>
          </cell>
          <cell r="E1669" t="str">
            <v>Всего</v>
          </cell>
          <cell r="F1669">
            <v>2</v>
          </cell>
          <cell r="G1669">
            <v>2</v>
          </cell>
          <cell r="H1669">
            <v>2</v>
          </cell>
          <cell r="O1669" t="str">
            <v>Бизнес-план проекта на стадии разработки</v>
          </cell>
          <cell r="P1669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70">
          <cell r="E1670" t="str">
            <v>собственные средства</v>
          </cell>
          <cell r="F1670">
            <v>0.6</v>
          </cell>
          <cell r="G1670">
            <v>0.6</v>
          </cell>
          <cell r="H1670">
            <v>0.6</v>
          </cell>
        </row>
        <row r="1671">
          <cell r="E1671" t="str">
            <v>кредиты коммерческих банков</v>
          </cell>
          <cell r="F1671">
            <v>1.4</v>
          </cell>
          <cell r="G1671">
            <v>1.4</v>
          </cell>
          <cell r="H1671">
            <v>1.4</v>
          </cell>
        </row>
        <row r="1672">
          <cell r="A1672" t="str">
            <v>Организация производства очищенной серы для использования в производстве лекарственных средств на "Мубарекский ГПЗ" Кашкадарьинская область</v>
          </cell>
          <cell r="B1672" t="str">
            <v>50 тн.</v>
          </cell>
          <cell r="C1672" t="str">
            <v>2014-2016 гг.</v>
          </cell>
          <cell r="D1672" t="str">
            <v>не требуется</v>
          </cell>
          <cell r="E1672" t="str">
            <v>Всего</v>
          </cell>
          <cell r="F1672">
            <v>1.05</v>
          </cell>
          <cell r="G1672">
            <v>1.05</v>
          </cell>
          <cell r="H1672">
            <v>1</v>
          </cell>
          <cell r="I1672">
            <v>0.05</v>
          </cell>
          <cell r="O1672" t="str">
            <v>Бизнес-план проекта на стадии разработки</v>
          </cell>
          <cell r="P1672" t="str">
            <v>Постановление Президента Республики Узбекистан №ПП-2017 от  02.08.2013г.,от 17.11.2014 г. №ПП-2264</v>
          </cell>
        </row>
        <row r="1673">
          <cell r="E1673" t="str">
            <v>собственные средства</v>
          </cell>
          <cell r="F1673">
            <v>0.5</v>
          </cell>
          <cell r="G1673">
            <v>0.5</v>
          </cell>
          <cell r="H1673">
            <v>0.5</v>
          </cell>
        </row>
        <row r="1674">
          <cell r="E1674" t="str">
            <v>кредиты коммерческих банков</v>
          </cell>
          <cell r="F1674">
            <v>0.55000000000000004</v>
          </cell>
          <cell r="G1674">
            <v>0.55000000000000004</v>
          </cell>
          <cell r="H1674">
            <v>0.5</v>
          </cell>
          <cell r="I1674">
            <v>0.05</v>
          </cell>
        </row>
        <row r="1675">
          <cell r="A1675" t="str">
            <v>Организация производства одноразовых систем для розлива инфузионных растворов на базе ООО "Golden egg of Namangan" Наманганская область</v>
          </cell>
          <cell r="B1675" t="str">
            <v>30,0 млн шт</v>
          </cell>
          <cell r="C1675" t="str">
            <v>2014-2016 гг.</v>
          </cell>
          <cell r="D1675" t="str">
            <v>Yiwu Dili import &amp; export Co., Ltd (КНР)</v>
          </cell>
          <cell r="E1675" t="str">
            <v>Всего</v>
          </cell>
          <cell r="F1675">
            <v>5.5</v>
          </cell>
          <cell r="G1675">
            <v>5.5</v>
          </cell>
          <cell r="H1675">
            <v>5.45</v>
          </cell>
          <cell r="I1675">
            <v>0.05</v>
          </cell>
          <cell r="O1675" t="str">
            <v>Бизнес-план проекта на стадии разработки</v>
          </cell>
          <cell r="P1675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76">
          <cell r="E1676" t="str">
            <v>собственные средства</v>
          </cell>
          <cell r="F1676">
            <v>1.25</v>
          </cell>
          <cell r="G1676">
            <v>1.25</v>
          </cell>
          <cell r="H1676">
            <v>1.25</v>
          </cell>
        </row>
        <row r="1677">
          <cell r="E1677" t="str">
            <v>кредиты коммерческих банков</v>
          </cell>
          <cell r="F1677">
            <v>4.2</v>
          </cell>
          <cell r="G1677">
            <v>4.2</v>
          </cell>
          <cell r="H1677">
            <v>4.2</v>
          </cell>
        </row>
        <row r="1678">
          <cell r="E1678" t="str">
            <v>прямые иностранные инвестиции и кредиты</v>
          </cell>
          <cell r="F1678">
            <v>0.05</v>
          </cell>
          <cell r="G1678">
            <v>0.05</v>
          </cell>
          <cell r="H1678">
            <v>0</v>
          </cell>
          <cell r="I1678">
            <v>0.05</v>
          </cell>
        </row>
        <row r="1679">
          <cell r="A1679" t="str">
            <v>Организация производства по изготовлению стерильных перевязочных и косметических изделий на базе ООО "Le Uat de Bukhara", Бухарская область</v>
          </cell>
          <cell r="B1679" t="str">
            <v>3 млн. шт.</v>
          </cell>
          <cell r="C1679" t="str">
            <v>2014-2015 гг.</v>
          </cell>
          <cell r="D1679" t="str">
            <v>не требуется</v>
          </cell>
          <cell r="E1679" t="str">
            <v>Всего</v>
          </cell>
          <cell r="F1679">
            <v>1.238</v>
          </cell>
          <cell r="G1679">
            <v>1.03</v>
          </cell>
          <cell r="H1679">
            <v>1.03</v>
          </cell>
          <cell r="O1679" t="str">
            <v>Бизнес-план проекта на стадии разработки</v>
          </cell>
          <cell r="P1679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680">
          <cell r="E1680" t="str">
            <v>собственные средства</v>
          </cell>
          <cell r="F1680">
            <v>0.23799999999999999</v>
          </cell>
          <cell r="G1680">
            <v>0.23</v>
          </cell>
          <cell r="H1680">
            <v>0.23</v>
          </cell>
        </row>
        <row r="1681">
          <cell r="E1681" t="str">
            <v>кредиты коммерческих банков</v>
          </cell>
          <cell r="F1681">
            <v>1</v>
          </cell>
          <cell r="G1681">
            <v>0.8</v>
          </cell>
          <cell r="H1681">
            <v>0.8</v>
          </cell>
        </row>
        <row r="1682">
          <cell r="A1682" t="str">
            <v>Организация плантации для выращивания лекарственных растений на ООО «AGRO BIO KIMYO» (100 га) в Сырдарьинской области</v>
          </cell>
          <cell r="B1682" t="str">
            <v>200 тонн</v>
          </cell>
          <cell r="C1682" t="str">
            <v>2015-2016 гг.</v>
          </cell>
          <cell r="D1682" t="str">
            <v>не требуется</v>
          </cell>
          <cell r="E1682" t="str">
            <v>Всего</v>
          </cell>
          <cell r="F1682">
            <v>0.1</v>
          </cell>
          <cell r="G1682">
            <v>0.1</v>
          </cell>
          <cell r="H1682">
            <v>0</v>
          </cell>
          <cell r="I1682">
            <v>0.1</v>
          </cell>
          <cell r="O1682" t="str">
            <v>Бизнес-план проекта на стадии разработки</v>
          </cell>
          <cell r="P1682" t="str">
            <v>Письмо ГАК "Узфармсаноат" от 30.05.2014 г.  МД-11/1007</v>
          </cell>
        </row>
        <row r="1683">
          <cell r="E1683" t="str">
            <v>собственные средства</v>
          </cell>
          <cell r="F1683">
            <v>0.1</v>
          </cell>
          <cell r="G1683">
            <v>0.1</v>
          </cell>
          <cell r="H1683">
            <v>0</v>
          </cell>
          <cell r="I1683">
            <v>0.1</v>
          </cell>
        </row>
        <row r="1684">
          <cell r="A1684" t="str">
            <v>Организация  плантации по культивированию солодки голой (200 га) на ООО «AGRO BIO KIMYO» в Сырдарьинской области</v>
          </cell>
          <cell r="B1684" t="str">
            <v>1200 тонн</v>
          </cell>
          <cell r="C1684" t="str">
            <v>2015-2016 гг.</v>
          </cell>
          <cell r="D1684" t="str">
            <v>не требуется</v>
          </cell>
          <cell r="E1684" t="str">
            <v>Всего</v>
          </cell>
          <cell r="F1684">
            <v>1.5</v>
          </cell>
          <cell r="G1684">
            <v>1.5</v>
          </cell>
          <cell r="H1684">
            <v>0</v>
          </cell>
          <cell r="I1684">
            <v>1.5</v>
          </cell>
          <cell r="O1684" t="str">
            <v>Бизнес-план проекта на стадии разработки</v>
          </cell>
          <cell r="P1684" t="str">
            <v>Письмо ГАК "Узфармсаноат" от 30.05.2014 г.  МД-11/1007</v>
          </cell>
        </row>
        <row r="1685">
          <cell r="E1685" t="str">
            <v>собственные средства</v>
          </cell>
          <cell r="F1685">
            <v>0.3</v>
          </cell>
          <cell r="G1685">
            <v>0.3</v>
          </cell>
          <cell r="I1685">
            <v>0.3</v>
          </cell>
        </row>
        <row r="1686">
          <cell r="E1686" t="str">
            <v>кредиты коммерческих банков</v>
          </cell>
          <cell r="F1686">
            <v>1.2</v>
          </cell>
          <cell r="G1686">
            <v>1.2</v>
          </cell>
          <cell r="I1686">
            <v>1.2</v>
          </cell>
        </row>
        <row r="1687">
          <cell r="A1687" t="str">
            <v>Организация производства глубокой переработки солодкового корня на ООО «AGRO BIO KIMYO» (200 га) в Сырдарьинской области</v>
          </cell>
          <cell r="B1687" t="str">
            <v>20 тонн</v>
          </cell>
          <cell r="C1687" t="str">
            <v>2017-2018 гг.</v>
          </cell>
          <cell r="D1687" t="str">
            <v>не требуется</v>
          </cell>
          <cell r="E1687" t="str">
            <v>Всего</v>
          </cell>
          <cell r="F1687">
            <v>6</v>
          </cell>
          <cell r="G1687">
            <v>6</v>
          </cell>
          <cell r="H1687">
            <v>0</v>
          </cell>
          <cell r="I1687">
            <v>0</v>
          </cell>
          <cell r="J1687">
            <v>1.5</v>
          </cell>
          <cell r="K1687">
            <v>4.5</v>
          </cell>
          <cell r="O1687" t="str">
            <v>Бизнес-план проекта на стадии разработки</v>
          </cell>
          <cell r="P1687" t="str">
            <v>Письмо ГАК "Узфармсаноат" от 30.05.2014 г.  МД-11/1007</v>
          </cell>
        </row>
        <row r="1688">
          <cell r="E1688" t="str">
            <v>собственные средства</v>
          </cell>
          <cell r="F1688">
            <v>1</v>
          </cell>
          <cell r="G1688">
            <v>1</v>
          </cell>
          <cell r="J1688">
            <v>0.3</v>
          </cell>
          <cell r="K1688">
            <v>0.7</v>
          </cell>
        </row>
        <row r="1689">
          <cell r="E1689" t="str">
            <v>кредиты коммерческих банков</v>
          </cell>
          <cell r="F1689">
            <v>5</v>
          </cell>
          <cell r="G1689">
            <v>5</v>
          </cell>
          <cell r="J1689">
            <v>1.2</v>
          </cell>
          <cell r="K1689">
            <v>3.8</v>
          </cell>
        </row>
        <row r="1690">
          <cell r="A1690" t="str">
            <v>Организация производства инфузионных растворов в полипропиленовых флаконах в г.Ургенч</v>
          </cell>
          <cell r="B1690" t="str">
            <v>6 млн. флаконов</v>
          </cell>
          <cell r="C1690" t="str">
            <v>2015-2017 гг.</v>
          </cell>
          <cell r="D1690" t="str">
            <v>не требуется</v>
          </cell>
          <cell r="E1690" t="str">
            <v>Всего</v>
          </cell>
          <cell r="F1690">
            <v>8</v>
          </cell>
          <cell r="G1690">
            <v>8</v>
          </cell>
          <cell r="H1690">
            <v>2</v>
          </cell>
          <cell r="I1690">
            <v>2.2999999999999998</v>
          </cell>
          <cell r="J1690">
            <v>3.7</v>
          </cell>
          <cell r="K1690">
            <v>0</v>
          </cell>
          <cell r="O1690" t="str">
            <v>Бизнес-план проекта на стадии разработки</v>
          </cell>
          <cell r="P1690" t="str">
            <v>Постановление Президента Республики Узбекистан от  22.11.2012г. ПП-1856,от 17.11.2014 г. №ПП-2264</v>
          </cell>
        </row>
        <row r="1691">
          <cell r="E1691" t="str">
            <v>собственные средства</v>
          </cell>
          <cell r="F1691">
            <v>2.4</v>
          </cell>
          <cell r="G1691">
            <v>2.4</v>
          </cell>
          <cell r="H1691">
            <v>0.4</v>
          </cell>
          <cell r="I1691">
            <v>0.8</v>
          </cell>
          <cell r="J1691">
            <v>1.2</v>
          </cell>
        </row>
        <row r="1692">
          <cell r="E1692" t="str">
            <v>кредиты коммерческих банков</v>
          </cell>
          <cell r="F1692">
            <v>5.6</v>
          </cell>
          <cell r="G1692">
            <v>5.6</v>
          </cell>
          <cell r="H1692">
            <v>1.6</v>
          </cell>
          <cell r="I1692">
            <v>1.5</v>
          </cell>
          <cell r="J1692">
            <v>2.5</v>
          </cell>
        </row>
        <row r="1693">
          <cell r="A1693" t="str">
            <v>Организация производства готовых лекарственных препаратов (капсульные, таблеточные препараты) в Хорезмской области</v>
          </cell>
          <cell r="B1693" t="str">
            <v>10 млн.усл.ед</v>
          </cell>
          <cell r="C1693" t="str">
            <v>2017-2018 гг.</v>
          </cell>
          <cell r="D1693" t="str">
            <v>не требуется</v>
          </cell>
          <cell r="E1693" t="str">
            <v>Всего</v>
          </cell>
          <cell r="F1693">
            <v>3</v>
          </cell>
          <cell r="G1693">
            <v>3</v>
          </cell>
          <cell r="H1693">
            <v>0</v>
          </cell>
          <cell r="I1693">
            <v>0</v>
          </cell>
          <cell r="J1693">
            <v>1.4000000000000001</v>
          </cell>
          <cell r="K1693">
            <v>1.6</v>
          </cell>
          <cell r="O1693" t="str">
            <v>Бизнес-план проекта на стадии разработки</v>
          </cell>
          <cell r="P1693" t="str">
            <v xml:space="preserve">Постановление Президента Республики Узбекистан от  22.11.2012г. ПП-1856 </v>
          </cell>
        </row>
        <row r="1694">
          <cell r="E1694" t="str">
            <v>собственные средства</v>
          </cell>
          <cell r="F1694">
            <v>0.9</v>
          </cell>
          <cell r="G1694">
            <v>0.9</v>
          </cell>
          <cell r="H1694">
            <v>0</v>
          </cell>
          <cell r="I1694">
            <v>0</v>
          </cell>
          <cell r="J1694">
            <v>0.3</v>
          </cell>
          <cell r="K1694">
            <v>0.6</v>
          </cell>
        </row>
        <row r="1695">
          <cell r="E1695" t="str">
            <v>кредиты коммерческих банков</v>
          </cell>
          <cell r="F1695">
            <v>2.1</v>
          </cell>
          <cell r="G1695">
            <v>2.1</v>
          </cell>
          <cell r="H1695">
            <v>0</v>
          </cell>
          <cell r="I1695">
            <v>0</v>
          </cell>
          <cell r="J1695">
            <v>1.1000000000000001</v>
          </cell>
          <cell r="K1695">
            <v>1</v>
          </cell>
        </row>
        <row r="1696">
          <cell r="A1696" t="str">
            <v>Организация производства дезинфицириющих средств в Хорезмской области</v>
          </cell>
          <cell r="B1696" t="str">
            <v>200 тонн</v>
          </cell>
          <cell r="C1696" t="str">
            <v>2016-2017 гг.</v>
          </cell>
          <cell r="D1696" t="str">
            <v>не требуется</v>
          </cell>
          <cell r="E1696" t="str">
            <v>Всего</v>
          </cell>
          <cell r="F1696">
            <v>1.2</v>
          </cell>
          <cell r="G1696">
            <v>1.2</v>
          </cell>
          <cell r="H1696">
            <v>0</v>
          </cell>
          <cell r="I1696">
            <v>0.36</v>
          </cell>
          <cell r="J1696">
            <v>0.84</v>
          </cell>
          <cell r="K1696">
            <v>0</v>
          </cell>
          <cell r="O1696" t="str">
            <v>Бизнес-план проекта на стадии разработки</v>
          </cell>
          <cell r="P1696" t="str">
            <v xml:space="preserve">Постановление Президента Республики Узбекистан от  22.11.2012г. ПП-1856 </v>
          </cell>
        </row>
        <row r="1697">
          <cell r="E1697" t="str">
            <v>собственные средства</v>
          </cell>
          <cell r="F1697">
            <v>0.36</v>
          </cell>
          <cell r="G1697">
            <v>0.36</v>
          </cell>
          <cell r="H1697">
            <v>0</v>
          </cell>
          <cell r="I1697">
            <v>0.12</v>
          </cell>
          <cell r="J1697">
            <v>0.24</v>
          </cell>
          <cell r="K1697">
            <v>0</v>
          </cell>
        </row>
        <row r="1698">
          <cell r="E1698" t="str">
            <v>кредиты коммерческих банков</v>
          </cell>
          <cell r="F1698">
            <v>0.84</v>
          </cell>
          <cell r="G1698">
            <v>0.84</v>
          </cell>
          <cell r="H1698">
            <v>0</v>
          </cell>
          <cell r="I1698">
            <v>0.24</v>
          </cell>
          <cell r="J1698">
            <v>0.6</v>
          </cell>
          <cell r="K1698">
            <v>0</v>
          </cell>
        </row>
        <row r="1699">
          <cell r="A1699" t="str">
            <v>Организация производства медицинской ваты и марли в Кашкадарьинской области</v>
          </cell>
          <cell r="B1699" t="str">
            <v>1800 тн. мед. ваты, 1,1 тыс.кв.м. марли</v>
          </cell>
          <cell r="C1699" t="str">
            <v>2015-2017 гг.</v>
          </cell>
          <cell r="D1699" t="str">
            <v>не требуется</v>
          </cell>
          <cell r="E1699" t="str">
            <v>Всего</v>
          </cell>
          <cell r="F1699">
            <v>3.5</v>
          </cell>
          <cell r="G1699">
            <v>3.5</v>
          </cell>
          <cell r="H1699">
            <v>0.7</v>
          </cell>
          <cell r="I1699">
            <v>1.2</v>
          </cell>
          <cell r="J1699">
            <v>1.6</v>
          </cell>
          <cell r="K1699">
            <v>0</v>
          </cell>
          <cell r="O1699" t="str">
            <v>Бизнес-план проекта на стадии разработки</v>
          </cell>
          <cell r="P1699" t="str">
            <v>Постановление Президента Республики Узбекистан №ПП-2017 от  02.08.2013г.,от 17.11.2014 г. №ПП-2264</v>
          </cell>
        </row>
        <row r="1700">
          <cell r="E1700" t="str">
            <v>собственные средства</v>
          </cell>
          <cell r="F1700">
            <v>0.2</v>
          </cell>
          <cell r="G1700">
            <v>0.2</v>
          </cell>
          <cell r="H1700">
            <v>0.2</v>
          </cell>
          <cell r="I1700">
            <v>0</v>
          </cell>
          <cell r="J1700">
            <v>0</v>
          </cell>
          <cell r="K1700">
            <v>0</v>
          </cell>
        </row>
        <row r="1701">
          <cell r="E1701" t="str">
            <v>кредиты коммерческих банков</v>
          </cell>
          <cell r="F1701">
            <v>3.3</v>
          </cell>
          <cell r="G1701">
            <v>3.3</v>
          </cell>
          <cell r="H1701">
            <v>0.5</v>
          </cell>
          <cell r="I1701">
            <v>1.2</v>
          </cell>
          <cell r="J1701">
            <v>1.6</v>
          </cell>
          <cell r="K1701">
            <v>0</v>
          </cell>
        </row>
        <row r="1702">
          <cell r="A1702" t="str">
            <v>Организация производства медицинского гипсового бинта, хирургических шариков и салфеток в Кашкадарьинской области</v>
          </cell>
          <cell r="B1702" t="str">
            <v>1000 тн. мед. бинт, 50 тыс.кв.м. гипсовый бинт, 400 тыс. шт. хирургических шариков, 500 тыс. шт. салфеток</v>
          </cell>
          <cell r="C1702" t="str">
            <v>2015-2017 гг.</v>
          </cell>
          <cell r="D1702" t="str">
            <v>не требуется</v>
          </cell>
          <cell r="E1702" t="str">
            <v>Всего</v>
          </cell>
          <cell r="F1702">
            <v>1.5</v>
          </cell>
          <cell r="G1702">
            <v>1.5</v>
          </cell>
          <cell r="H1702">
            <v>0.5</v>
          </cell>
          <cell r="I1702">
            <v>0.4</v>
          </cell>
          <cell r="J1702">
            <v>0.6</v>
          </cell>
          <cell r="K1702">
            <v>0</v>
          </cell>
          <cell r="O1702" t="str">
            <v>Бизнес-план проекта на стадии разработки</v>
          </cell>
          <cell r="P1702" t="str">
            <v>Постановление Президента Республики Узбекистан №ПП-2017 от  02.08.2013г.,от 17.11.2014 г. №ПП-2264</v>
          </cell>
        </row>
        <row r="1703">
          <cell r="E1703" t="str">
            <v>собственные средства</v>
          </cell>
          <cell r="F1703">
            <v>1.5</v>
          </cell>
          <cell r="G1703">
            <v>1.5</v>
          </cell>
          <cell r="H1703">
            <v>0.5</v>
          </cell>
          <cell r="I1703">
            <v>0.4</v>
          </cell>
          <cell r="J1703">
            <v>0.6</v>
          </cell>
        </row>
        <row r="1704">
          <cell r="A1704" t="str">
            <v>Организация производства широкого спектра лекарственных средств в Кашкадарьинской области</v>
          </cell>
          <cell r="B1704" t="str">
            <v>10 млн.усл.ед</v>
          </cell>
          <cell r="C1704" t="str">
            <v>2016-2017 гг.</v>
          </cell>
          <cell r="D1704" t="str">
            <v>не требуется</v>
          </cell>
          <cell r="E1704" t="str">
            <v>Всего</v>
          </cell>
          <cell r="F1704">
            <v>15</v>
          </cell>
          <cell r="G1704">
            <v>15</v>
          </cell>
          <cell r="H1704">
            <v>0</v>
          </cell>
          <cell r="I1704">
            <v>5</v>
          </cell>
          <cell r="J1704">
            <v>10</v>
          </cell>
          <cell r="K1704">
            <v>0</v>
          </cell>
          <cell r="O1704" t="str">
            <v>Бизнес-план проекта на стадии разработки</v>
          </cell>
          <cell r="P1704" t="str">
            <v xml:space="preserve">Постановление Президента Республики Узбекистан №ПП-2017 от  02.08.2013г. </v>
          </cell>
        </row>
        <row r="1705">
          <cell r="E1705" t="str">
            <v>собственные средства</v>
          </cell>
          <cell r="F1705">
            <v>5</v>
          </cell>
          <cell r="G1705">
            <v>5</v>
          </cell>
          <cell r="H1705">
            <v>0</v>
          </cell>
          <cell r="I1705">
            <v>2</v>
          </cell>
          <cell r="J1705">
            <v>3</v>
          </cell>
          <cell r="K1705">
            <v>0</v>
          </cell>
        </row>
        <row r="1706">
          <cell r="E1706" t="str">
            <v>кредиты коммерческих банков</v>
          </cell>
          <cell r="F1706">
            <v>10</v>
          </cell>
          <cell r="G1706">
            <v>10</v>
          </cell>
          <cell r="H1706">
            <v>0</v>
          </cell>
          <cell r="I1706">
            <v>3</v>
          </cell>
          <cell r="J1706">
            <v>7</v>
          </cell>
          <cell r="K1706">
            <v>0</v>
          </cell>
        </row>
        <row r="1707">
          <cell r="A1707" t="str">
            <v>Организация производства жидких  лекарственных форм в Кашкадарьинской области</v>
          </cell>
          <cell r="B1707" t="str">
            <v>5 млн.усл.ед</v>
          </cell>
          <cell r="C1707" t="str">
            <v>2016-2017 гг.</v>
          </cell>
          <cell r="D1707" t="str">
            <v>не требуется</v>
          </cell>
          <cell r="E1707" t="str">
            <v>Всего</v>
          </cell>
          <cell r="F1707">
            <v>4</v>
          </cell>
          <cell r="G1707">
            <v>4</v>
          </cell>
          <cell r="H1707">
            <v>0</v>
          </cell>
          <cell r="I1707">
            <v>1.4</v>
          </cell>
          <cell r="J1707">
            <v>2.6</v>
          </cell>
          <cell r="K1707">
            <v>0</v>
          </cell>
          <cell r="O1707" t="str">
            <v>Бизнес-план проекта на стадии разработки</v>
          </cell>
          <cell r="P1707" t="str">
            <v xml:space="preserve">Постановление Президента Республики Узбекистан №ПП-2017 от  02.08.2013г. </v>
          </cell>
        </row>
        <row r="1708">
          <cell r="E1708" t="str">
            <v>собственные средства</v>
          </cell>
          <cell r="F1708">
            <v>0.8</v>
          </cell>
          <cell r="G1708">
            <v>0.8</v>
          </cell>
          <cell r="H1708">
            <v>0</v>
          </cell>
          <cell r="I1708">
            <v>0.2</v>
          </cell>
          <cell r="J1708">
            <v>0.6</v>
          </cell>
        </row>
        <row r="1709">
          <cell r="E1709" t="str">
            <v>кредиты коммерческих банков</v>
          </cell>
          <cell r="F1709">
            <v>3.2</v>
          </cell>
          <cell r="G1709">
            <v>3.2</v>
          </cell>
          <cell r="H1709">
            <v>0</v>
          </cell>
          <cell r="I1709">
            <v>1.2</v>
          </cell>
          <cell r="J1709">
            <v>2</v>
          </cell>
        </row>
        <row r="1710">
          <cell r="A1710" t="str">
            <v>Организация производства галеновых препаратов, Сырдарьинская область (г. Янгиер)</v>
          </cell>
          <cell r="B1710" t="str">
            <v>12 млн. усл.ед.</v>
          </cell>
          <cell r="C1710" t="str">
            <v>2016-2017 гг.</v>
          </cell>
          <cell r="D1710" t="str">
            <v>не требуется</v>
          </cell>
          <cell r="E1710" t="str">
            <v>Всего</v>
          </cell>
          <cell r="F1710">
            <v>1.1000000000000001</v>
          </cell>
          <cell r="G1710">
            <v>1.1000000000000001</v>
          </cell>
          <cell r="H1710">
            <v>0</v>
          </cell>
          <cell r="I1710">
            <v>0.35</v>
          </cell>
          <cell r="J1710">
            <v>0.75</v>
          </cell>
          <cell r="K1710">
            <v>0</v>
          </cell>
          <cell r="O1710" t="str">
            <v>Бизнес-план проекта на стадии разработки</v>
          </cell>
          <cell r="P1710" t="str">
            <v>Письмо ГАК "Узфармсаноат" от 30.05.2014 г.  МД-11/1007</v>
          </cell>
        </row>
        <row r="1711">
          <cell r="E1711" t="str">
            <v>собственные средства</v>
          </cell>
          <cell r="F1711">
            <v>0.35</v>
          </cell>
          <cell r="G1711">
            <v>0.35</v>
          </cell>
          <cell r="H1711">
            <v>0</v>
          </cell>
          <cell r="I1711">
            <v>0.15</v>
          </cell>
          <cell r="J1711">
            <v>0.2</v>
          </cell>
        </row>
        <row r="1712">
          <cell r="E1712" t="str">
            <v>кредиты коммерческих банков</v>
          </cell>
          <cell r="F1712">
            <v>0.75</v>
          </cell>
          <cell r="G1712">
            <v>0.75</v>
          </cell>
          <cell r="H1712">
            <v>0</v>
          </cell>
          <cell r="I1712">
            <v>0.2</v>
          </cell>
          <cell r="J1712">
            <v>0.55000000000000004</v>
          </cell>
        </row>
        <row r="1713">
          <cell r="A1713" t="str">
            <v>Организация производства тыквенного порошка, Сырдарьинская область (Хавастский  район)</v>
          </cell>
          <cell r="B1713" t="str">
            <v>500 тн</v>
          </cell>
          <cell r="C1713" t="str">
            <v>2017-2018 гг.</v>
          </cell>
          <cell r="D1713" t="str">
            <v>не требуется</v>
          </cell>
          <cell r="E1713" t="str">
            <v>Всего</v>
          </cell>
          <cell r="F1713">
            <v>0.25</v>
          </cell>
          <cell r="G1713">
            <v>0.25</v>
          </cell>
          <cell r="H1713">
            <v>0</v>
          </cell>
          <cell r="I1713">
            <v>0</v>
          </cell>
          <cell r="J1713">
            <v>0.05</v>
          </cell>
          <cell r="K1713">
            <v>0.2</v>
          </cell>
          <cell r="O1713" t="str">
            <v>Бизнес-план проекта на стадии разработки</v>
          </cell>
          <cell r="P1713" t="str">
            <v>Письмо ГАК "Узфармсаноат" от 30.05.2014 г.  МД-11/1007</v>
          </cell>
        </row>
        <row r="1714">
          <cell r="E1714" t="str">
            <v>собственные средства</v>
          </cell>
          <cell r="F1714">
            <v>7.4999999999999997E-2</v>
          </cell>
          <cell r="G1714">
            <v>7.4999999999999997E-2</v>
          </cell>
          <cell r="H1714">
            <v>0</v>
          </cell>
          <cell r="I1714">
            <v>0</v>
          </cell>
          <cell r="J1714">
            <v>2.5000000000000001E-2</v>
          </cell>
          <cell r="K1714">
            <v>0.05</v>
          </cell>
        </row>
        <row r="1715">
          <cell r="E1715" t="str">
            <v>кредиты коммерческих банков</v>
          </cell>
          <cell r="F1715">
            <v>0.17499999999999999</v>
          </cell>
          <cell r="G1715">
            <v>0.17499999999999999</v>
          </cell>
          <cell r="H1715">
            <v>0</v>
          </cell>
          <cell r="I1715">
            <v>0</v>
          </cell>
          <cell r="J1715">
            <v>2.5000000000000001E-2</v>
          </cell>
          <cell r="K1715">
            <v>0.15</v>
          </cell>
        </row>
        <row r="1716">
          <cell r="A1716" t="str">
            <v>Организация производства тыквенного сока, Сырдарьинская область (Хавастский  район)</v>
          </cell>
          <cell r="B1716" t="str">
            <v>100 тыс.л</v>
          </cell>
          <cell r="C1716" t="str">
            <v>2016-2017гг.</v>
          </cell>
          <cell r="D1716" t="str">
            <v>не требуется</v>
          </cell>
          <cell r="E1716" t="str">
            <v>Всего</v>
          </cell>
          <cell r="F1716">
            <v>2.5000000000000001E-2</v>
          </cell>
          <cell r="G1716">
            <v>2.5000000000000001E-2</v>
          </cell>
          <cell r="H1716">
            <v>0</v>
          </cell>
          <cell r="I1716">
            <v>4.5000000000000005E-3</v>
          </cell>
          <cell r="J1716">
            <v>2.0499999999999997E-2</v>
          </cell>
          <cell r="K1716">
            <v>0</v>
          </cell>
          <cell r="O1716" t="str">
            <v>Бизнес-план проекта на стадии разработки</v>
          </cell>
          <cell r="P1716" t="str">
            <v>Письмо ГАК "Узфармсаноат" от 30.05.2014 г.  МД-11/1007</v>
          </cell>
        </row>
        <row r="1717">
          <cell r="E1717" t="str">
            <v>собственные средства</v>
          </cell>
          <cell r="F1717">
            <v>7.4999999999999997E-3</v>
          </cell>
          <cell r="G1717">
            <v>7.4999999999999997E-3</v>
          </cell>
          <cell r="H1717">
            <v>0</v>
          </cell>
          <cell r="I1717">
            <v>2E-3</v>
          </cell>
          <cell r="J1717">
            <v>5.4999999999999997E-3</v>
          </cell>
        </row>
        <row r="1718">
          <cell r="E1718" t="str">
            <v>кредиты коммерческих банков</v>
          </cell>
          <cell r="F1718">
            <v>1.7500000000000002E-2</v>
          </cell>
          <cell r="G1718">
            <v>1.7500000000000002E-2</v>
          </cell>
          <cell r="H1718">
            <v>0</v>
          </cell>
          <cell r="I1718">
            <v>2.5000000000000001E-3</v>
          </cell>
          <cell r="J1718">
            <v>1.4999999999999999E-2</v>
          </cell>
        </row>
        <row r="1719">
          <cell r="A1719" t="str">
            <v>Организация производства субстанции вазелина на основе рапсового масла, Сырдарьинская область (Хавастский  район)</v>
          </cell>
          <cell r="B1719" t="str">
            <v>500 тн</v>
          </cell>
          <cell r="C1719" t="str">
            <v>2015 г</v>
          </cell>
          <cell r="D1719" t="str">
            <v>не требуется</v>
          </cell>
          <cell r="E1719" t="str">
            <v>Всего</v>
          </cell>
          <cell r="F1719">
            <v>0.1</v>
          </cell>
          <cell r="G1719">
            <v>0.1</v>
          </cell>
          <cell r="H1719">
            <v>0.1</v>
          </cell>
          <cell r="I1719">
            <v>0</v>
          </cell>
          <cell r="J1719">
            <v>0</v>
          </cell>
          <cell r="K1719">
            <v>0</v>
          </cell>
          <cell r="O1719" t="str">
            <v>Бизнес-план проекта на стадии разработки</v>
          </cell>
          <cell r="P1719" t="str">
            <v>Письмо ГАК "Узфармсаноат" от 30.05.2014 г.  МД-11/1007</v>
          </cell>
        </row>
        <row r="1720">
          <cell r="E1720" t="str">
            <v>собственные средства</v>
          </cell>
          <cell r="F1720">
            <v>0.03</v>
          </cell>
          <cell r="G1720">
            <v>0.03</v>
          </cell>
          <cell r="H1720">
            <v>0.03</v>
          </cell>
        </row>
        <row r="1721">
          <cell r="E1721" t="str">
            <v>кредиты коммерческих банков</v>
          </cell>
          <cell r="F1721">
            <v>7.0000000000000007E-2</v>
          </cell>
          <cell r="G1721">
            <v>7.0000000000000007E-2</v>
          </cell>
          <cell r="H1721">
            <v>7.0000000000000007E-2</v>
          </cell>
        </row>
        <row r="1722">
          <cell r="A1722" t="str">
            <v>Организация производства фруктозы и глюкозы, Сырдарьинская область (Сайхунабадский район)</v>
          </cell>
          <cell r="B1722" t="str">
            <v>100 тн</v>
          </cell>
          <cell r="C1722" t="str">
            <v>2015-2016гг.</v>
          </cell>
          <cell r="D1722" t="str">
            <v>не требуется</v>
          </cell>
          <cell r="E1722" t="str">
            <v>Всего</v>
          </cell>
          <cell r="F1722">
            <v>2.25</v>
          </cell>
          <cell r="G1722">
            <v>2.25</v>
          </cell>
          <cell r="H1722">
            <v>1</v>
          </cell>
          <cell r="I1722">
            <v>1.25</v>
          </cell>
          <cell r="J1722">
            <v>0</v>
          </cell>
          <cell r="K1722">
            <v>0</v>
          </cell>
          <cell r="O1722" t="str">
            <v>Бизнес-план проекта на стадии разработки</v>
          </cell>
          <cell r="P1722" t="str">
            <v>Письмо ГАК "Узфармсаноат" от 30.05.2014 г.  МД-11/1007</v>
          </cell>
        </row>
        <row r="1723">
          <cell r="E1723" t="str">
            <v>собственные средства</v>
          </cell>
          <cell r="F1723">
            <v>0.67500000000000004</v>
          </cell>
          <cell r="G1723">
            <v>0.67500000000000004</v>
          </cell>
          <cell r="H1723">
            <v>0.5</v>
          </cell>
          <cell r="I1723">
            <v>0.17499999999999999</v>
          </cell>
        </row>
        <row r="1724">
          <cell r="E1724" t="str">
            <v>кредиты коммерческих банков</v>
          </cell>
          <cell r="F1724">
            <v>1.575</v>
          </cell>
          <cell r="G1724">
            <v>1.575</v>
          </cell>
          <cell r="H1724">
            <v>0.5</v>
          </cell>
          <cell r="I1724">
            <v>1.075</v>
          </cell>
        </row>
        <row r="1725">
          <cell r="A1725" t="str">
            <v>Расширение производства лекарственных средств на СП ООО "Novopharma plus", г.Ташкент</v>
          </cell>
          <cell r="B1725" t="str">
            <v>4,753 млн уп.</v>
          </cell>
          <cell r="C1725" t="str">
            <v>2016-2017 гг.</v>
          </cell>
          <cell r="D1725" t="str">
            <v>не требуется</v>
          </cell>
          <cell r="E1725" t="str">
            <v>Всего</v>
          </cell>
          <cell r="F1725">
            <v>1.2</v>
          </cell>
          <cell r="G1725">
            <v>1.2</v>
          </cell>
          <cell r="H1725">
            <v>0</v>
          </cell>
          <cell r="I1725">
            <v>0.5</v>
          </cell>
          <cell r="J1725">
            <v>0.7</v>
          </cell>
          <cell r="K1725">
            <v>0</v>
          </cell>
          <cell r="O1725" t="str">
            <v>Бизнес-план проекта на стадии разработки</v>
          </cell>
          <cell r="P1725" t="str">
            <v>Письмо ГАК "Узфармсаноат" от 30.05.2014 г.  МД-11/1007</v>
          </cell>
        </row>
        <row r="1726">
          <cell r="E1726" t="str">
            <v>собственные средства</v>
          </cell>
          <cell r="F1726">
            <v>0.2</v>
          </cell>
          <cell r="G1726">
            <v>0.2</v>
          </cell>
          <cell r="H1726">
            <v>0</v>
          </cell>
          <cell r="I1726">
            <v>0.2</v>
          </cell>
          <cell r="J1726">
            <v>0</v>
          </cell>
        </row>
        <row r="1727">
          <cell r="E1727" t="str">
            <v>кредиты коммерческих банков</v>
          </cell>
          <cell r="F1727">
            <v>1</v>
          </cell>
          <cell r="G1727">
            <v>1</v>
          </cell>
          <cell r="H1727">
            <v>0</v>
          </cell>
          <cell r="I1727">
            <v>0.3</v>
          </cell>
          <cell r="J1727">
            <v>0.7</v>
          </cell>
        </row>
        <row r="1728">
          <cell r="A1728" t="str">
            <v xml:space="preserve">Организация производства ампульных лекарств, ООО "SID", Ташкентская область </v>
          </cell>
          <cell r="B1728" t="str">
            <v>22,0 млн. усл. ед.</v>
          </cell>
          <cell r="C1728" t="str">
            <v>2016-2017 гг.</v>
          </cell>
          <cell r="D1728" t="str">
            <v>не требуется</v>
          </cell>
          <cell r="E1728" t="str">
            <v>Всего</v>
          </cell>
          <cell r="F1728">
            <v>3</v>
          </cell>
          <cell r="G1728">
            <v>3</v>
          </cell>
          <cell r="H1728">
            <v>0</v>
          </cell>
          <cell r="I1728">
            <v>1.5</v>
          </cell>
          <cell r="J1728">
            <v>1.5</v>
          </cell>
          <cell r="K1728">
            <v>0</v>
          </cell>
          <cell r="O1728" t="str">
            <v>Бизнес-план проекта на стадии разработки</v>
          </cell>
          <cell r="P1728" t="str">
            <v xml:space="preserve">Постановление Президента Республики Узбекистан от 12.07.2013г. №ПП-2000 </v>
          </cell>
        </row>
        <row r="1729">
          <cell r="E1729" t="str">
            <v>собственные средства</v>
          </cell>
          <cell r="F1729">
            <v>0.5</v>
          </cell>
          <cell r="G1729">
            <v>0.5</v>
          </cell>
          <cell r="H1729">
            <v>0</v>
          </cell>
          <cell r="I1729">
            <v>0.5</v>
          </cell>
          <cell r="J1729">
            <v>0</v>
          </cell>
        </row>
        <row r="1730">
          <cell r="E1730" t="str">
            <v>кредиты коммерческих банков</v>
          </cell>
          <cell r="F1730">
            <v>2.5</v>
          </cell>
          <cell r="G1730">
            <v>2.5</v>
          </cell>
          <cell r="H1730">
            <v>0</v>
          </cell>
          <cell r="I1730">
            <v>1</v>
          </cell>
          <cell r="J1730">
            <v>1.5</v>
          </cell>
        </row>
        <row r="1731">
          <cell r="A1731" t="str">
            <v>Организация плантаций лекарственного растительного сырья (выращивание, сбор, сушка) 30 га в Джизакской области</v>
          </cell>
          <cell r="B1731" t="str">
            <v>35 тонн</v>
          </cell>
          <cell r="C1731" t="str">
            <v>2016-2017 гг.</v>
          </cell>
          <cell r="D1731" t="str">
            <v>не требуется</v>
          </cell>
          <cell r="E1731" t="str">
            <v>Всего</v>
          </cell>
          <cell r="F1731">
            <v>0.114</v>
          </cell>
          <cell r="G1731">
            <v>0.114</v>
          </cell>
          <cell r="H1731">
            <v>0</v>
          </cell>
          <cell r="I1731">
            <v>0</v>
          </cell>
          <cell r="J1731">
            <v>0.114</v>
          </cell>
          <cell r="K1731">
            <v>0</v>
          </cell>
          <cell r="O1731" t="str">
            <v>Бизнес-план проекта на стадии разработки</v>
          </cell>
          <cell r="P1731" t="str">
            <v>Письмо ГАК "Узфармсаноат" от 30.05.2014 г.  МД-11/1007</v>
          </cell>
        </row>
        <row r="1732">
          <cell r="E1732" t="str">
            <v>собственные средства</v>
          </cell>
          <cell r="F1732">
            <v>1.4E-2</v>
          </cell>
          <cell r="G1732">
            <v>1.4E-2</v>
          </cell>
          <cell r="H1732">
            <v>0</v>
          </cell>
          <cell r="I1732">
            <v>0</v>
          </cell>
          <cell r="J1732">
            <v>1.4E-2</v>
          </cell>
        </row>
        <row r="1733">
          <cell r="E1733" t="str">
            <v>кредиты коммерческих банков</v>
          </cell>
          <cell r="F1733">
            <v>0.1</v>
          </cell>
          <cell r="G1733">
            <v>0.1</v>
          </cell>
          <cell r="H1733">
            <v>0</v>
          </cell>
          <cell r="I1733">
            <v>0</v>
          </cell>
          <cell r="J1733">
            <v>0.1</v>
          </cell>
        </row>
        <row r="1734">
          <cell r="A1734" t="str">
            <v>Организация производства косметических препаратов на основе глицерина, Хорезмская область (г. Ургенч)</v>
          </cell>
          <cell r="B1734" t="str">
            <v>100 тн</v>
          </cell>
          <cell r="C1734" t="str">
            <v>2015-2017 гг.</v>
          </cell>
          <cell r="D1734" t="str">
            <v>не требуется</v>
          </cell>
          <cell r="E1734" t="str">
            <v>Всего</v>
          </cell>
          <cell r="F1734">
            <v>2</v>
          </cell>
          <cell r="G1734">
            <v>2</v>
          </cell>
          <cell r="H1734">
            <v>0.5</v>
          </cell>
          <cell r="I1734">
            <v>0.53</v>
          </cell>
          <cell r="J1734">
            <v>0.97</v>
          </cell>
          <cell r="K1734">
            <v>0</v>
          </cell>
          <cell r="O1734" t="str">
            <v>Бизнес-план проекта на стадии разработки</v>
          </cell>
          <cell r="P1734" t="str">
            <v xml:space="preserve">Постановление Президента Республики Узбекистан от  22.11.2012г. ПП-1856 </v>
          </cell>
        </row>
        <row r="1735">
          <cell r="E1735" t="str">
            <v>собственные средства</v>
          </cell>
          <cell r="F1735">
            <v>0.2</v>
          </cell>
          <cell r="G1735">
            <v>0.2</v>
          </cell>
          <cell r="H1735">
            <v>0.1</v>
          </cell>
          <cell r="I1735">
            <v>0.03</v>
          </cell>
          <cell r="J1735">
            <v>7.0000000000000007E-2</v>
          </cell>
        </row>
        <row r="1736">
          <cell r="E1736" t="str">
            <v>кредиты коммерческих банков</v>
          </cell>
          <cell r="F1736">
            <v>1.8</v>
          </cell>
          <cell r="G1736">
            <v>1.8</v>
          </cell>
          <cell r="H1736">
            <v>0.4</v>
          </cell>
          <cell r="I1736">
            <v>0.5</v>
          </cell>
          <cell r="J1736">
            <v>0.9</v>
          </cell>
        </row>
        <row r="1737">
          <cell r="A1737" t="str">
            <v>Организация плантации для выращивания лекарственных растений (112 га) в Андижанской области</v>
          </cell>
          <cell r="B1737" t="str">
            <v>200 тн</v>
          </cell>
          <cell r="C1737" t="str">
            <v>2015-2016 гг.</v>
          </cell>
          <cell r="D1737" t="str">
            <v>не требуется</v>
          </cell>
          <cell r="E1737" t="str">
            <v>Всего</v>
          </cell>
          <cell r="F1737">
            <v>0.1</v>
          </cell>
          <cell r="G1737">
            <v>0.1</v>
          </cell>
          <cell r="H1737">
            <v>9.0000000000000011E-2</v>
          </cell>
          <cell r="I1737">
            <v>0.01</v>
          </cell>
          <cell r="J1737">
            <v>0</v>
          </cell>
          <cell r="K1737">
            <v>0</v>
          </cell>
          <cell r="O1737" t="str">
            <v>Бизнес-план проекта на стадии разработки</v>
          </cell>
          <cell r="P1737" t="str">
            <v>Письмо ГАК "Узфармсаноат" от 30.05.2014 г.  МД-11/1007</v>
          </cell>
        </row>
        <row r="1738">
          <cell r="E1738" t="str">
            <v>собственные средства</v>
          </cell>
          <cell r="F1738">
            <v>0.03</v>
          </cell>
          <cell r="G1738">
            <v>0.03</v>
          </cell>
          <cell r="H1738">
            <v>0.02</v>
          </cell>
          <cell r="I1738">
            <v>0.01</v>
          </cell>
          <cell r="J1738">
            <v>0</v>
          </cell>
        </row>
        <row r="1739">
          <cell r="E1739" t="str">
            <v>кредиты коммерческих банков</v>
          </cell>
          <cell r="F1739">
            <v>7.0000000000000007E-2</v>
          </cell>
          <cell r="G1739">
            <v>7.0000000000000007E-2</v>
          </cell>
          <cell r="H1739">
            <v>7.0000000000000007E-2</v>
          </cell>
          <cell r="I1739">
            <v>0</v>
          </cell>
          <cell r="J1739">
            <v>0</v>
          </cell>
        </row>
        <row r="1740">
          <cell r="A1740" t="str">
            <v>Организация производства по фасовке лекарственного растительного сырья (фиточаев)  в Джизакской области</v>
          </cell>
          <cell r="B1740" t="str">
            <v xml:space="preserve">50 тыс.упак. </v>
          </cell>
          <cell r="C1740" t="str">
            <v>2016-2017 гг.</v>
          </cell>
          <cell r="D1740" t="str">
            <v>не требуется</v>
          </cell>
          <cell r="E1740" t="str">
            <v>Всего</v>
          </cell>
          <cell r="F1740">
            <v>1</v>
          </cell>
          <cell r="G1740">
            <v>1</v>
          </cell>
          <cell r="H1740">
            <v>0</v>
          </cell>
          <cell r="I1740">
            <v>0.85000000000000009</v>
          </cell>
          <cell r="J1740">
            <v>0.15</v>
          </cell>
          <cell r="K1740">
            <v>0</v>
          </cell>
          <cell r="O1740" t="str">
            <v>Бизнес-план проекта на стадии разработки</v>
          </cell>
          <cell r="P1740" t="str">
            <v>Письмо ГАК "Узфармсаноат" от 30.05.2014 г.  МД-11/1007</v>
          </cell>
        </row>
        <row r="1741">
          <cell r="E1741" t="str">
            <v>собственные средства</v>
          </cell>
          <cell r="F1741">
            <v>0.2</v>
          </cell>
          <cell r="G1741">
            <v>0.2</v>
          </cell>
          <cell r="H1741">
            <v>0</v>
          </cell>
          <cell r="I1741">
            <v>0.05</v>
          </cell>
          <cell r="J1741">
            <v>0.15</v>
          </cell>
        </row>
        <row r="1742">
          <cell r="E1742" t="str">
            <v>кредиты коммерческих банков</v>
          </cell>
          <cell r="F1742">
            <v>0.8</v>
          </cell>
          <cell r="G1742">
            <v>0.8</v>
          </cell>
          <cell r="H1742">
            <v>0</v>
          </cell>
          <cell r="I1742">
            <v>0.8</v>
          </cell>
          <cell r="J1742">
            <v>0</v>
          </cell>
        </row>
        <row r="1743">
          <cell r="A1743" t="str">
            <v>Организация плантаций ферулы асафетиды (ферулы вонючей), 10 га на базе OOO “Charli-Texno-Servis”, «Shoxsanambonu-kovul» ФХ в Джизакской области</v>
          </cell>
          <cell r="B1743" t="str">
            <v xml:space="preserve">определяется </v>
          </cell>
          <cell r="C1743" t="str">
            <v>2016-2017 гг.</v>
          </cell>
          <cell r="D1743" t="str">
            <v>не требуется</v>
          </cell>
          <cell r="E1743" t="str">
            <v>Всего</v>
          </cell>
          <cell r="F1743">
            <v>1.35</v>
          </cell>
          <cell r="G1743">
            <v>1.35</v>
          </cell>
          <cell r="H1743">
            <v>0</v>
          </cell>
          <cell r="I1743">
            <v>0.95000000000000007</v>
          </cell>
          <cell r="J1743">
            <v>0.4</v>
          </cell>
          <cell r="K1743">
            <v>0</v>
          </cell>
          <cell r="O1743" t="str">
            <v>Бизнес-план проекта на стадии разработки</v>
          </cell>
          <cell r="P1743" t="str">
            <v>Письмо ГАК "Узфармсаноат" от 30.05.2014 г.  МД-11/1007</v>
          </cell>
        </row>
        <row r="1744">
          <cell r="E1744" t="str">
            <v>собственные средства</v>
          </cell>
          <cell r="F1744">
            <v>0.25</v>
          </cell>
          <cell r="G1744">
            <v>0.25</v>
          </cell>
          <cell r="H1744">
            <v>0</v>
          </cell>
          <cell r="I1744">
            <v>0.15</v>
          </cell>
          <cell r="J1744">
            <v>0.1</v>
          </cell>
        </row>
        <row r="1745">
          <cell r="E1745" t="str">
            <v>кредиты коммерческих банков</v>
          </cell>
          <cell r="F1745">
            <v>1.1000000000000001</v>
          </cell>
          <cell r="G1745">
            <v>1.1000000000000001</v>
          </cell>
          <cell r="H1745">
            <v>0</v>
          </cell>
          <cell r="I1745">
            <v>0.8</v>
          </cell>
          <cell r="J1745">
            <v>0.3</v>
          </cell>
        </row>
        <row r="1746">
          <cell r="A1746" t="str">
            <v>Организация производства экстракта  асафетиды (ферулы вонючей) на базе OOO “Charli-Texno-Servis”, «Shoxsanambonu-kovul» ФХ в Джизакской области</v>
          </cell>
          <cell r="B1746" t="str">
            <v>50 тн</v>
          </cell>
          <cell r="C1746" t="str">
            <v>2017-2018 гг.</v>
          </cell>
          <cell r="D1746" t="str">
            <v>не требуется</v>
          </cell>
          <cell r="E1746" t="str">
            <v>Всего</v>
          </cell>
          <cell r="F1746">
            <v>1.125</v>
          </cell>
          <cell r="G1746">
            <v>1.125</v>
          </cell>
          <cell r="H1746">
            <v>0</v>
          </cell>
          <cell r="I1746">
            <v>0</v>
          </cell>
          <cell r="J1746">
            <v>1.0249999999999999</v>
          </cell>
          <cell r="K1746">
            <v>0.1</v>
          </cell>
          <cell r="O1746" t="str">
            <v>Бизнес-план проекта на стадии разработки</v>
          </cell>
          <cell r="P1746" t="str">
            <v>Письмо ГАК "Узфармсаноат" от 30.05.2014 г.  МД-11/1007</v>
          </cell>
        </row>
        <row r="1747">
          <cell r="E1747" t="str">
            <v>собственные средства</v>
          </cell>
          <cell r="F1747">
            <v>0.22500000000000001</v>
          </cell>
          <cell r="G1747">
            <v>0.22500000000000001</v>
          </cell>
          <cell r="J1747">
            <v>0.125</v>
          </cell>
          <cell r="K1747">
            <v>0.1</v>
          </cell>
        </row>
        <row r="1748">
          <cell r="E1748" t="str">
            <v>кредиты коммерческих банков</v>
          </cell>
          <cell r="F1748">
            <v>0.9</v>
          </cell>
          <cell r="G1748">
            <v>0.9</v>
          </cell>
          <cell r="J1748">
            <v>0.9</v>
          </cell>
        </row>
        <row r="1749">
          <cell r="A1749" t="str">
            <v>Организация производства лекарственных препаратов на основе Каланхоэ на ООО "Хоразм Фитофарм" в Хорезмской области</v>
          </cell>
          <cell r="B1749" t="str">
            <v>80 тн</v>
          </cell>
          <cell r="C1749" t="str">
            <v>2015-2017 гг.</v>
          </cell>
          <cell r="D1749" t="str">
            <v>не требуется</v>
          </cell>
          <cell r="E1749" t="str">
            <v>Всего</v>
          </cell>
          <cell r="F1749">
            <v>5</v>
          </cell>
          <cell r="G1749">
            <v>5</v>
          </cell>
          <cell r="H1749">
            <v>0.6</v>
          </cell>
          <cell r="I1749">
            <v>1.9000000000000001</v>
          </cell>
          <cell r="J1749">
            <v>2.5</v>
          </cell>
          <cell r="K1749">
            <v>0</v>
          </cell>
          <cell r="O1749" t="str">
            <v>Бизнес-план проекта на стадии разработки</v>
          </cell>
          <cell r="P1749" t="str">
            <v>Постановление Президента Республики Узбекистан от  22.11.2012г. ПП-1856,от 17.11.2014 г. №ПП-2264</v>
          </cell>
        </row>
        <row r="1750">
          <cell r="E1750" t="str">
            <v>собственные средства</v>
          </cell>
          <cell r="F1750">
            <v>0.9</v>
          </cell>
          <cell r="G1750">
            <v>0.9</v>
          </cell>
          <cell r="H1750">
            <v>0.1</v>
          </cell>
          <cell r="I1750">
            <v>0.3</v>
          </cell>
          <cell r="J1750">
            <v>0.5</v>
          </cell>
        </row>
        <row r="1751">
          <cell r="E1751" t="str">
            <v>кредиты коммерческих банков</v>
          </cell>
          <cell r="F1751">
            <v>4.0999999999999996</v>
          </cell>
          <cell r="G1751">
            <v>4.0999999999999996</v>
          </cell>
          <cell r="H1751">
            <v>0.5</v>
          </cell>
          <cell r="I1751">
            <v>1.6</v>
          </cell>
          <cell r="J1751">
            <v>2</v>
          </cell>
        </row>
        <row r="1752">
          <cell r="A1752" t="str">
            <v>Организация плантации для выращивания масляничной культуры -тыквы (50 га) на ФХ "Султонали Умаралиевич орзуси" в Сырдарьинской области</v>
          </cell>
          <cell r="B1752" t="str">
            <v>1000 тн</v>
          </cell>
          <cell r="C1752" t="str">
            <v>2015-2016 гг.</v>
          </cell>
          <cell r="D1752" t="str">
            <v>не требуется</v>
          </cell>
          <cell r="E1752" t="str">
            <v>Всего</v>
          </cell>
          <cell r="F1752">
            <v>0.45</v>
          </cell>
          <cell r="G1752">
            <v>0.45</v>
          </cell>
          <cell r="H1752">
            <v>0.32</v>
          </cell>
          <cell r="I1752">
            <v>0.13</v>
          </cell>
          <cell r="J1752">
            <v>0</v>
          </cell>
          <cell r="K1752">
            <v>0</v>
          </cell>
          <cell r="O1752" t="str">
            <v>Бизнес-план проекта на стадии разработки</v>
          </cell>
          <cell r="P1752" t="str">
            <v xml:space="preserve">Постановление Президента Республики Узбекистан от  22.11.2012г. ПП-1856 </v>
          </cell>
        </row>
        <row r="1753">
          <cell r="E1753" t="str">
            <v>собственные средства</v>
          </cell>
          <cell r="F1753">
            <v>0.05</v>
          </cell>
          <cell r="G1753">
            <v>0.05</v>
          </cell>
          <cell r="H1753">
            <v>0.02</v>
          </cell>
          <cell r="I1753">
            <v>0.03</v>
          </cell>
          <cell r="J1753">
            <v>0</v>
          </cell>
        </row>
        <row r="1754">
          <cell r="E1754" t="str">
            <v>кредиты коммерческих банков</v>
          </cell>
          <cell r="F1754">
            <v>0.4</v>
          </cell>
          <cell r="G1754">
            <v>0.4</v>
          </cell>
          <cell r="H1754">
            <v>0.3</v>
          </cell>
          <cell r="I1754">
            <v>0.1</v>
          </cell>
          <cell r="J1754">
            <v>0</v>
          </cell>
        </row>
        <row r="1755">
          <cell r="A1755" t="str">
            <v>Организация производства косметических препаратов на основе глицерина на "Хоразм ФИТОФарм" (Хорезмская область)</v>
          </cell>
          <cell r="B1755" t="str">
            <v>100 тн.</v>
          </cell>
          <cell r="C1755" t="str">
            <v>2015-2017 гг.</v>
          </cell>
          <cell r="D1755" t="str">
            <v>не требуется</v>
          </cell>
          <cell r="E1755" t="str">
            <v>Всего</v>
          </cell>
          <cell r="F1755">
            <v>2</v>
          </cell>
          <cell r="G1755">
            <v>2</v>
          </cell>
          <cell r="H1755">
            <v>0.5</v>
          </cell>
          <cell r="I1755">
            <v>0.75</v>
          </cell>
          <cell r="J1755">
            <v>0.75</v>
          </cell>
          <cell r="K1755">
            <v>0</v>
          </cell>
          <cell r="O1755" t="str">
            <v>Бизнес-план проекта на стадии разработки</v>
          </cell>
          <cell r="P1755" t="str">
            <v>Постановление Президента Республики Узбекистан от  22.11.2012г. ПП-1856,от 17.11.2014 г. №ПП-2264</v>
          </cell>
        </row>
        <row r="1756">
          <cell r="E1756" t="str">
            <v>собственные средства</v>
          </cell>
          <cell r="F1756">
            <v>0.1</v>
          </cell>
          <cell r="G1756">
            <v>0.1</v>
          </cell>
          <cell r="H1756">
            <v>0.1</v>
          </cell>
        </row>
        <row r="1757">
          <cell r="E1757" t="str">
            <v>кредиты коммерческих банков</v>
          </cell>
          <cell r="F1757">
            <v>1.9</v>
          </cell>
          <cell r="G1757">
            <v>1.9</v>
          </cell>
          <cell r="H1757">
            <v>0.4</v>
          </cell>
          <cell r="I1757">
            <v>0.75</v>
          </cell>
          <cell r="J1757">
            <v>0.75</v>
          </cell>
        </row>
        <row r="1758">
          <cell r="A1758" t="str">
            <v>Организация производства пакетирования лекарственного чая в Хорезмской области</v>
          </cell>
          <cell r="B1758" t="str">
            <v>4 млн. упаковок</v>
          </cell>
          <cell r="C1758" t="str">
            <v>2016-2017 гг.</v>
          </cell>
          <cell r="D1758" t="str">
            <v>не требуется</v>
          </cell>
          <cell r="E1758" t="str">
            <v>Всего</v>
          </cell>
          <cell r="F1758">
            <v>0.5</v>
          </cell>
          <cell r="G1758">
            <v>0.5</v>
          </cell>
          <cell r="H1758">
            <v>0</v>
          </cell>
          <cell r="I1758">
            <v>0.39999999999999997</v>
          </cell>
          <cell r="J1758">
            <v>0.1</v>
          </cell>
          <cell r="K1758">
            <v>0</v>
          </cell>
          <cell r="O1758" t="str">
            <v>Бизнес-план проекта на стадии разработки</v>
          </cell>
          <cell r="P1758" t="str">
            <v xml:space="preserve">Постановление Президента Республики Узбекистан от  22.11.2012г. ПП-1856 </v>
          </cell>
        </row>
        <row r="1759">
          <cell r="E1759" t="str">
            <v>собственные средства</v>
          </cell>
          <cell r="F1759">
            <v>0.15</v>
          </cell>
          <cell r="G1759">
            <v>0.15</v>
          </cell>
          <cell r="H1759">
            <v>0</v>
          </cell>
          <cell r="I1759">
            <v>0.05</v>
          </cell>
          <cell r="J1759">
            <v>0.1</v>
          </cell>
        </row>
        <row r="1760">
          <cell r="E1760" t="str">
            <v>кредиты коммерческих банков</v>
          </cell>
          <cell r="F1760">
            <v>0.35</v>
          </cell>
          <cell r="G1760">
            <v>0.35</v>
          </cell>
          <cell r="H1760">
            <v>0</v>
          </cell>
          <cell r="I1760">
            <v>0.35</v>
          </cell>
          <cell r="J1760">
            <v>0</v>
          </cell>
        </row>
        <row r="1761">
          <cell r="A1761" t="str">
            <v>Организация  плантации по культивированию масляничной культуры - рапса (150 га) на ФХ "Султонали Умаралиевич орзуси" в Сырдарьинской области</v>
          </cell>
          <cell r="B1761" t="str">
            <v>1000 тн</v>
          </cell>
          <cell r="C1761" t="str">
            <v>2015-2016 гг.</v>
          </cell>
          <cell r="D1761" t="str">
            <v>не требуется</v>
          </cell>
          <cell r="E1761" t="str">
            <v>Всего</v>
          </cell>
          <cell r="F1761">
            <v>0.45</v>
          </cell>
          <cell r="G1761">
            <v>0.45</v>
          </cell>
          <cell r="H1761">
            <v>0.35</v>
          </cell>
          <cell r="I1761">
            <v>0.1</v>
          </cell>
          <cell r="J1761">
            <v>0</v>
          </cell>
          <cell r="K1761">
            <v>0</v>
          </cell>
          <cell r="O1761" t="str">
            <v>Бизнес-план проекта на стадии разработки</v>
          </cell>
          <cell r="P1761" t="str">
            <v>Письмо ГАК "Узфармсаноат" от 30.05.2014 г.  МД-11/1007</v>
          </cell>
        </row>
        <row r="1762">
          <cell r="E1762" t="str">
            <v>собственные средства</v>
          </cell>
          <cell r="F1762">
            <v>0.05</v>
          </cell>
          <cell r="G1762">
            <v>0.05</v>
          </cell>
          <cell r="H1762">
            <v>0.05</v>
          </cell>
          <cell r="I1762">
            <v>0</v>
          </cell>
        </row>
        <row r="1763">
          <cell r="E1763" t="str">
            <v>кредиты коммерческих банков</v>
          </cell>
          <cell r="F1763">
            <v>0.4</v>
          </cell>
          <cell r="G1763">
            <v>0.4</v>
          </cell>
          <cell r="H1763">
            <v>0.3</v>
          </cell>
          <cell r="I1763">
            <v>0.1</v>
          </cell>
        </row>
        <row r="1764">
          <cell r="A1764" t="str">
            <v>Организация пункта заготовки, сушки, стандартизации лекарственного растительного сырья Зомин урмон хужалиги.</v>
          </cell>
          <cell r="B1764" t="str">
            <v xml:space="preserve">20 тонн </v>
          </cell>
          <cell r="C1764" t="str">
            <v>2014-2015 гг.</v>
          </cell>
          <cell r="D1764" t="str">
            <v>не требуется</v>
          </cell>
          <cell r="E1764" t="str">
            <v>Всего</v>
          </cell>
          <cell r="F1764">
            <v>0.3</v>
          </cell>
          <cell r="G1764">
            <v>0.2</v>
          </cell>
          <cell r="H1764">
            <v>0.2</v>
          </cell>
          <cell r="I1764">
            <v>0</v>
          </cell>
          <cell r="J1764">
            <v>0</v>
          </cell>
          <cell r="K1764">
            <v>0</v>
          </cell>
          <cell r="O1764" t="str">
            <v>Бизнес-план проекта на стадии разработки</v>
          </cell>
          <cell r="P1764" t="str">
            <v>Письмо ГАК "Узфармсаноат" от 30.05.2014 г.  МД-11/1007</v>
          </cell>
        </row>
        <row r="1765">
          <cell r="E1765" t="str">
            <v>собственные средства</v>
          </cell>
          <cell r="F1765">
            <v>0.05</v>
          </cell>
          <cell r="G1765">
            <v>0</v>
          </cell>
          <cell r="H1765">
            <v>0</v>
          </cell>
        </row>
        <row r="1766">
          <cell r="E1766" t="str">
            <v>кредиты коммерческих банков</v>
          </cell>
          <cell r="F1766">
            <v>0.25</v>
          </cell>
          <cell r="G1766">
            <v>0.2</v>
          </cell>
          <cell r="H1766">
            <v>0.2</v>
          </cell>
        </row>
        <row r="1767">
          <cell r="A1767" t="str">
            <v>Организация производства экстракта из солодкового корня на ООО "Устюрт Кипчок строй" в Хорезмской области</v>
          </cell>
          <cell r="B1767" t="str">
            <v>100 тонн</v>
          </cell>
          <cell r="C1767" t="str">
            <v>2016-2017 гг.</v>
          </cell>
          <cell r="D1767" t="str">
            <v>не требуется</v>
          </cell>
          <cell r="E1767" t="str">
            <v>Всего</v>
          </cell>
          <cell r="F1767">
            <v>0.65</v>
          </cell>
          <cell r="G1767">
            <v>0.65</v>
          </cell>
          <cell r="H1767">
            <v>0</v>
          </cell>
          <cell r="I1767">
            <v>0.30000000000000004</v>
          </cell>
          <cell r="J1767">
            <v>0.35</v>
          </cell>
          <cell r="K1767">
            <v>0</v>
          </cell>
          <cell r="O1767" t="str">
            <v>Бизнес-план проекта на стадии разработки</v>
          </cell>
          <cell r="P1767" t="str">
            <v xml:space="preserve">Постановление Президента Республики Узбекистан от  22.11.2012г. ПП-1856 </v>
          </cell>
        </row>
        <row r="1768">
          <cell r="E1768" t="str">
            <v>собственные средства</v>
          </cell>
          <cell r="F1768">
            <v>0.2</v>
          </cell>
          <cell r="G1768">
            <v>0.2</v>
          </cell>
          <cell r="H1768">
            <v>0</v>
          </cell>
          <cell r="I1768">
            <v>0.1</v>
          </cell>
          <cell r="J1768">
            <v>0.1</v>
          </cell>
        </row>
        <row r="1769">
          <cell r="E1769" t="str">
            <v>кредиты коммерческих банков</v>
          </cell>
          <cell r="F1769">
            <v>0.45</v>
          </cell>
          <cell r="G1769">
            <v>0.45</v>
          </cell>
          <cell r="H1769">
            <v>0</v>
          </cell>
          <cell r="I1769">
            <v>0.2</v>
          </cell>
          <cell r="J1769">
            <v>0.25</v>
          </cell>
        </row>
        <row r="1770">
          <cell r="A1770" t="str">
            <v>Организация промышленных плантаций масличной культуры льна (30 га) в Джизакской области</v>
          </cell>
          <cell r="B1770" t="str">
            <v xml:space="preserve">150 тонн </v>
          </cell>
          <cell r="C1770" t="str">
            <v>2018-2019 гг.</v>
          </cell>
          <cell r="D1770" t="str">
            <v>не требуется</v>
          </cell>
          <cell r="E1770" t="str">
            <v>Всего</v>
          </cell>
          <cell r="F1770">
            <v>6.9999999999999993E-2</v>
          </cell>
          <cell r="G1770">
            <v>6.9999999999999993E-2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6.9999999999999993E-2</v>
          </cell>
          <cell r="O1770" t="str">
            <v>Бизнес-план проекта на стадии разработки</v>
          </cell>
          <cell r="P1770" t="str">
            <v>Письмо ГАК "Узфармсаноат" от 30.05.2014 г.  МД-11/1007</v>
          </cell>
        </row>
        <row r="1771">
          <cell r="E1771" t="str">
            <v>собственные средства</v>
          </cell>
          <cell r="F1771">
            <v>0.01</v>
          </cell>
          <cell r="G1771">
            <v>0.01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0.01</v>
          </cell>
        </row>
        <row r="1772">
          <cell r="E1772" t="str">
            <v>кредиты коммерческих банков</v>
          </cell>
          <cell r="F1772">
            <v>0.06</v>
          </cell>
          <cell r="G1772">
            <v>0.06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0.06</v>
          </cell>
        </row>
        <row r="1773">
          <cell r="A1773" t="str">
            <v xml:space="preserve">Организация производства нейролепических средств (левомепромазин, галоперидол, дропоридол, клозапин, трифлуоперазин, флуфеназин, хлопромазин, рисперидон, перициазин, тиоридазин) транквилизаторы (альпразолам, диазепам, гидроксизин, тофизопам, феназепам) в </v>
          </cell>
          <cell r="B1773" t="str">
            <v>10,0 млн.усл.ед</v>
          </cell>
          <cell r="C1773" t="str">
            <v>2018-2019 гг.</v>
          </cell>
          <cell r="D1773" t="str">
            <v>не требуется</v>
          </cell>
          <cell r="E1773" t="str">
            <v>Всего</v>
          </cell>
          <cell r="F1773">
            <v>5</v>
          </cell>
          <cell r="G1773">
            <v>5</v>
          </cell>
          <cell r="H1773">
            <v>0</v>
          </cell>
          <cell r="I1773">
            <v>0</v>
          </cell>
          <cell r="J1773">
            <v>0</v>
          </cell>
          <cell r="K1773">
            <v>2.2000000000000002</v>
          </cell>
          <cell r="L1773">
            <v>2.8</v>
          </cell>
          <cell r="O1773" t="str">
            <v>Требуется разработка бизнес-плана проекта</v>
          </cell>
          <cell r="P1773" t="str">
            <v>Письмо ГАК "Узфармсаноат" от 30.05.2014 г.  МД-11/1007</v>
          </cell>
        </row>
        <row r="1774">
          <cell r="E1774" t="str">
            <v>собственные средства</v>
          </cell>
          <cell r="F1774">
            <v>0.5</v>
          </cell>
          <cell r="G1774">
            <v>0.5</v>
          </cell>
          <cell r="H1774">
            <v>0</v>
          </cell>
          <cell r="I1774">
            <v>0</v>
          </cell>
          <cell r="J1774">
            <v>0</v>
          </cell>
          <cell r="K1774">
            <v>0.2</v>
          </cell>
          <cell r="L1774">
            <v>0.3</v>
          </cell>
        </row>
        <row r="1775">
          <cell r="E1775" t="str">
            <v>кредиты коммерческих банков</v>
          </cell>
          <cell r="F1775">
            <v>4.5</v>
          </cell>
          <cell r="G1775">
            <v>4.5</v>
          </cell>
          <cell r="H1775">
            <v>0</v>
          </cell>
          <cell r="I1775">
            <v>0</v>
          </cell>
          <cell r="J1775">
            <v>0</v>
          </cell>
          <cell r="K1775">
            <v>2</v>
          </cell>
          <cell r="L1775">
            <v>2.5</v>
          </cell>
        </row>
        <row r="1776">
          <cell r="A1776" t="str">
            <v>Организация производства антидепрессантов (амитриптилин, имипрамин, флуоксетин, флувоксамин, сульпирид,), аналептики (никетамид), ноотропы (пирацетам, цереблозилин, гопантеновая кислота, фенибут) и психостимуляторы (кофеин-бензоат натрия)  в Джизакской об</v>
          </cell>
          <cell r="B1776" t="str">
            <v>97,0 млн.усл.ед</v>
          </cell>
          <cell r="C1776" t="str">
            <v>2018-2019 гг.</v>
          </cell>
          <cell r="D1776" t="str">
            <v>не требуется</v>
          </cell>
          <cell r="E1776" t="str">
            <v>Всего</v>
          </cell>
          <cell r="F1776">
            <v>5</v>
          </cell>
          <cell r="G1776">
            <v>5</v>
          </cell>
          <cell r="H1776">
            <v>0</v>
          </cell>
          <cell r="I1776">
            <v>0</v>
          </cell>
          <cell r="J1776">
            <v>0</v>
          </cell>
          <cell r="K1776">
            <v>2.2000000000000002</v>
          </cell>
          <cell r="L1776">
            <v>2.8</v>
          </cell>
          <cell r="O1776" t="str">
            <v>Требуется разработка бизнес-плана проекта</v>
          </cell>
          <cell r="P1776" t="str">
            <v>Письмо ГАК "Узфармсаноат" от 30.05.2014 г.  МД-11/1007</v>
          </cell>
        </row>
        <row r="1777">
          <cell r="E1777" t="str">
            <v>собственные средства</v>
          </cell>
          <cell r="F1777">
            <v>0.5</v>
          </cell>
          <cell r="G1777">
            <v>0.5</v>
          </cell>
          <cell r="H1777">
            <v>0</v>
          </cell>
          <cell r="I1777">
            <v>0</v>
          </cell>
          <cell r="J1777">
            <v>0</v>
          </cell>
          <cell r="K1777">
            <v>0.2</v>
          </cell>
          <cell r="L1777">
            <v>0.3</v>
          </cell>
        </row>
        <row r="1778">
          <cell r="E1778" t="str">
            <v>кредиты коммерческих банков</v>
          </cell>
          <cell r="F1778">
            <v>4.5</v>
          </cell>
          <cell r="G1778">
            <v>4.5</v>
          </cell>
          <cell r="H1778">
            <v>0</v>
          </cell>
          <cell r="I1778">
            <v>0</v>
          </cell>
          <cell r="J1778">
            <v>0</v>
          </cell>
          <cell r="K1778">
            <v>2</v>
          </cell>
          <cell r="L1778">
            <v>2.5</v>
          </cell>
        </row>
        <row r="1779">
          <cell r="A1779" t="str">
            <v>Организация производства алкилируещих средств (циклофосфамид, дакарбазин, оксалиплатин, цисплатин, гидроксикарбамид, третиноин) и антиметаболиты (метотрексат, флуороурацил, тегафур, кааецитабин, гемцитабин, цитарабин)  в Джизакской области</v>
          </cell>
          <cell r="B1779" t="str">
            <v>5,0 млн.усл.ед</v>
          </cell>
          <cell r="C1779" t="str">
            <v>2018-2019 гг.</v>
          </cell>
          <cell r="D1779" t="str">
            <v>не требуется</v>
          </cell>
          <cell r="E1779" t="str">
            <v>Всего</v>
          </cell>
          <cell r="F1779">
            <v>5</v>
          </cell>
          <cell r="G1779">
            <v>5</v>
          </cell>
          <cell r="H1779">
            <v>0</v>
          </cell>
          <cell r="I1779">
            <v>0</v>
          </cell>
          <cell r="J1779">
            <v>0</v>
          </cell>
          <cell r="K1779">
            <v>2.2000000000000002</v>
          </cell>
          <cell r="L1779">
            <v>2.8</v>
          </cell>
          <cell r="O1779" t="str">
            <v>Требуется разработка бизнес-плана проекта</v>
          </cell>
          <cell r="P1779" t="str">
            <v>Письмо ГАК "Узфармсаноат" от 30.05.2014 г.  МД-11/1007</v>
          </cell>
        </row>
        <row r="1780">
          <cell r="E1780" t="str">
            <v>собственные средства</v>
          </cell>
          <cell r="F1780">
            <v>0.5</v>
          </cell>
          <cell r="G1780">
            <v>0.5</v>
          </cell>
          <cell r="K1780">
            <v>0.2</v>
          </cell>
          <cell r="L1780">
            <v>0.3</v>
          </cell>
        </row>
        <row r="1781">
          <cell r="E1781" t="str">
            <v>кредиты коммерческих банков</v>
          </cell>
          <cell r="F1781">
            <v>4.5</v>
          </cell>
          <cell r="G1781">
            <v>4.5</v>
          </cell>
          <cell r="K1781">
            <v>2</v>
          </cell>
          <cell r="L1781">
            <v>2.5</v>
          </cell>
        </row>
        <row r="1782">
          <cell r="A1782" t="str">
            <v>Организация производства противоопухлевых антибиотиков (доксорубиница гидрохлорид), иммуносупрессоры (циклоспорин, такролимус, азиотиоприн, микофенолата мофетила, иринотекан, винкристина сульфат, доцетаксел, этопозид, винорельбин, паклитаксел, винбластин)</v>
          </cell>
          <cell r="B1782" t="str">
            <v>10,2 млн.усл.ед</v>
          </cell>
          <cell r="C1782" t="str">
            <v>2018-2019 гг.</v>
          </cell>
          <cell r="D1782" t="str">
            <v>не требуется</v>
          </cell>
          <cell r="E1782" t="str">
            <v>Всего</v>
          </cell>
          <cell r="F1782">
            <v>5</v>
          </cell>
          <cell r="G1782">
            <v>5</v>
          </cell>
          <cell r="H1782">
            <v>0</v>
          </cell>
          <cell r="I1782">
            <v>0</v>
          </cell>
          <cell r="J1782">
            <v>0</v>
          </cell>
          <cell r="K1782">
            <v>2.2000000000000002</v>
          </cell>
          <cell r="L1782">
            <v>2.8</v>
          </cell>
          <cell r="O1782" t="str">
            <v>Требуется разработка бизнес-плана проекта</v>
          </cell>
          <cell r="P1782" t="str">
            <v>Письмо ГАК "Узфармсаноат" от 30.05.2014 г.  МД-11/1007</v>
          </cell>
        </row>
        <row r="1783">
          <cell r="E1783" t="str">
            <v>собственные средства</v>
          </cell>
          <cell r="F1783">
            <v>0.5</v>
          </cell>
          <cell r="G1783">
            <v>0.5</v>
          </cell>
          <cell r="K1783">
            <v>0.2</v>
          </cell>
          <cell r="L1783">
            <v>0.3</v>
          </cell>
        </row>
        <row r="1784">
          <cell r="E1784" t="str">
            <v>кредиты коммерческих банков</v>
          </cell>
          <cell r="F1784">
            <v>4.5</v>
          </cell>
          <cell r="G1784">
            <v>4.5</v>
          </cell>
          <cell r="K1784">
            <v>2</v>
          </cell>
          <cell r="L1784">
            <v>2.5</v>
          </cell>
        </row>
        <row r="1785">
          <cell r="A1785" t="str">
            <v>Организация плантации для выращивания лекарственных растений (100 га) в Кашкадарьинской области</v>
          </cell>
          <cell r="B1785" t="str">
            <v>200 тн</v>
          </cell>
          <cell r="C1785" t="str">
            <v>2015-2016 гг.</v>
          </cell>
          <cell r="D1785" t="str">
            <v>не требуется</v>
          </cell>
          <cell r="E1785" t="str">
            <v>Всего</v>
          </cell>
          <cell r="F1785">
            <v>1</v>
          </cell>
          <cell r="G1785">
            <v>1</v>
          </cell>
          <cell r="H1785">
            <v>0.89999999999999991</v>
          </cell>
          <cell r="I1785">
            <v>0.1</v>
          </cell>
          <cell r="J1785">
            <v>0</v>
          </cell>
          <cell r="K1785">
            <v>0</v>
          </cell>
          <cell r="O1785" t="str">
            <v>Бизнес-план проекта на стадии разработки</v>
          </cell>
          <cell r="P1785" t="str">
            <v>Письмо ГАК "Узфармсаноат" от 30.05.2014 г.  МД-11/1007</v>
          </cell>
        </row>
        <row r="1786">
          <cell r="E1786" t="str">
            <v>собственные средства</v>
          </cell>
          <cell r="F1786">
            <v>0.3</v>
          </cell>
          <cell r="G1786">
            <v>0.3</v>
          </cell>
          <cell r="H1786">
            <v>0.2</v>
          </cell>
          <cell r="I1786">
            <v>0.1</v>
          </cell>
        </row>
        <row r="1787">
          <cell r="E1787" t="str">
            <v>кредиты коммерческих банков</v>
          </cell>
          <cell r="F1787">
            <v>0.7</v>
          </cell>
          <cell r="G1787">
            <v>0.7</v>
          </cell>
          <cell r="H1787">
            <v>0.7</v>
          </cell>
        </row>
        <row r="1788">
          <cell r="A1788" t="str">
            <v>Организация плантации для выращивания лекарственных растений (100 га) в Наманганской области</v>
          </cell>
          <cell r="B1788" t="str">
            <v>200 тн</v>
          </cell>
          <cell r="C1788" t="str">
            <v>2015-2016 гг.</v>
          </cell>
          <cell r="D1788" t="str">
            <v>не требуется</v>
          </cell>
          <cell r="E1788" t="str">
            <v>Всего</v>
          </cell>
          <cell r="F1788">
            <v>1</v>
          </cell>
          <cell r="G1788">
            <v>1</v>
          </cell>
          <cell r="H1788">
            <v>0.89999999999999991</v>
          </cell>
          <cell r="I1788">
            <v>0.1</v>
          </cell>
          <cell r="J1788">
            <v>0</v>
          </cell>
          <cell r="K1788">
            <v>0</v>
          </cell>
          <cell r="O1788" t="str">
            <v>Бизнес-план проекта на стадии разработки</v>
          </cell>
          <cell r="P1788" t="str">
            <v>Письмо ГАК "Узфармсаноат" от 30.05.2014 г.  МД-11/1007</v>
          </cell>
        </row>
        <row r="1789">
          <cell r="E1789" t="str">
            <v>собственные средства</v>
          </cell>
          <cell r="F1789">
            <v>0.3</v>
          </cell>
          <cell r="G1789">
            <v>0.3</v>
          </cell>
          <cell r="H1789">
            <v>0.2</v>
          </cell>
          <cell r="I1789">
            <v>0.1</v>
          </cell>
        </row>
        <row r="1790">
          <cell r="E1790" t="str">
            <v>кредиты коммерческих банков</v>
          </cell>
          <cell r="F1790">
            <v>0.7</v>
          </cell>
          <cell r="G1790">
            <v>0.7</v>
          </cell>
          <cell r="H1790">
            <v>0.7</v>
          </cell>
        </row>
        <row r="1791">
          <cell r="A1791" t="str">
            <v>Средства для лечения патологии желудочно-кишечного тракта в Наманганской области</v>
          </cell>
          <cell r="B1791" t="str">
            <v>10,7 млн. усл. ед.</v>
          </cell>
          <cell r="C1791" t="str">
            <v>2018-2019 гг.</v>
          </cell>
          <cell r="D1791" t="str">
            <v>не требуется</v>
          </cell>
          <cell r="E1791" t="str">
            <v>Всего</v>
          </cell>
          <cell r="F1791">
            <v>1.6</v>
          </cell>
          <cell r="G1791">
            <v>1.6</v>
          </cell>
          <cell r="H1791">
            <v>0</v>
          </cell>
          <cell r="I1791">
            <v>0</v>
          </cell>
          <cell r="J1791">
            <v>0</v>
          </cell>
          <cell r="K1791">
            <v>0.4</v>
          </cell>
          <cell r="L1791">
            <v>1.2</v>
          </cell>
          <cell r="O1791" t="str">
            <v>Требуется разработка бизнес-плана проекта</v>
          </cell>
          <cell r="P1791" t="str">
            <v>Письмо ГАК "Узфармсаноат" от 30.05.2014 г.  МД-11/1007</v>
          </cell>
        </row>
        <row r="1792">
          <cell r="E1792" t="str">
            <v>собственные средства</v>
          </cell>
          <cell r="F1792">
            <v>0.3</v>
          </cell>
          <cell r="G1792">
            <v>0.3</v>
          </cell>
          <cell r="K1792">
            <v>0.1</v>
          </cell>
          <cell r="L1792">
            <v>0.2</v>
          </cell>
        </row>
        <row r="1793">
          <cell r="E1793" t="str">
            <v>кредиты коммерческих банков</v>
          </cell>
          <cell r="F1793">
            <v>1.3</v>
          </cell>
          <cell r="G1793">
            <v>1.3</v>
          </cell>
          <cell r="K1793">
            <v>0.3</v>
          </cell>
          <cell r="L1793">
            <v>1</v>
          </cell>
        </row>
        <row r="1794">
          <cell r="A1794" t="str">
            <v>Организация плантации для выращивания лекарственных растений (100 га) в Самаркандской области</v>
          </cell>
          <cell r="B1794" t="str">
            <v>200 тн</v>
          </cell>
          <cell r="C1794" t="str">
            <v>2015-2016 гг.</v>
          </cell>
          <cell r="D1794" t="str">
            <v>не требуется</v>
          </cell>
          <cell r="E1794" t="str">
            <v>Всего</v>
          </cell>
          <cell r="F1794">
            <v>1</v>
          </cell>
          <cell r="G1794">
            <v>1</v>
          </cell>
          <cell r="H1794">
            <v>0.89999999999999991</v>
          </cell>
          <cell r="I1794">
            <v>0.1</v>
          </cell>
          <cell r="J1794">
            <v>0</v>
          </cell>
          <cell r="K1794">
            <v>0</v>
          </cell>
          <cell r="O1794" t="str">
            <v>Требуется разработка бизнес-плана проекта</v>
          </cell>
          <cell r="P1794" t="str">
            <v>Письмо ГАК "Узфармсаноат" от 30.05.2014 г.  МД-11/1007</v>
          </cell>
        </row>
        <row r="1795">
          <cell r="E1795" t="str">
            <v>собственные средства</v>
          </cell>
          <cell r="F1795">
            <v>0.3</v>
          </cell>
          <cell r="G1795">
            <v>0.3</v>
          </cell>
          <cell r="H1795">
            <v>0.2</v>
          </cell>
          <cell r="I1795">
            <v>0.1</v>
          </cell>
        </row>
        <row r="1796">
          <cell r="E1796" t="str">
            <v>кредиты коммерческих банков</v>
          </cell>
          <cell r="F1796">
            <v>0.7</v>
          </cell>
          <cell r="G1796">
            <v>0.7</v>
          </cell>
          <cell r="H1796">
            <v>0.7</v>
          </cell>
        </row>
        <row r="1797">
          <cell r="A1797" t="str">
            <v>Организация производства льняного масла на ЧП "Боймуродов" в Сырдарьинской области</v>
          </cell>
          <cell r="B1797" t="str">
            <v>175 тн</v>
          </cell>
          <cell r="C1797" t="str">
            <v>2015-2016 гг.</v>
          </cell>
          <cell r="D1797" t="str">
            <v>не требуется</v>
          </cell>
          <cell r="E1797" t="str">
            <v>Всего</v>
          </cell>
          <cell r="F1797">
            <v>7.4999999999999997E-2</v>
          </cell>
          <cell r="G1797">
            <v>7.4999999999999997E-2</v>
          </cell>
          <cell r="H1797">
            <v>2.5000000000000001E-2</v>
          </cell>
          <cell r="I1797">
            <v>0.05</v>
          </cell>
          <cell r="J1797">
            <v>0</v>
          </cell>
          <cell r="K1797">
            <v>0</v>
          </cell>
          <cell r="O1797" t="str">
            <v>Бизнес-план проекта на стадии разработки</v>
          </cell>
          <cell r="P1797" t="str">
            <v>Письмо ГАК "Узфармсаноат" от 30.05.2014 г.  МД-11/1007</v>
          </cell>
        </row>
        <row r="1798">
          <cell r="E1798" t="str">
            <v>собственные средства</v>
          </cell>
          <cell r="F1798">
            <v>1.4999999999999999E-2</v>
          </cell>
          <cell r="G1798">
            <v>1.4999999999999999E-2</v>
          </cell>
          <cell r="H1798">
            <v>5.0000000000000001E-3</v>
          </cell>
          <cell r="I1798">
            <v>0.01</v>
          </cell>
        </row>
        <row r="1799">
          <cell r="E1799" t="str">
            <v>кредиты коммерческих банков</v>
          </cell>
          <cell r="F1799">
            <v>0.06</v>
          </cell>
          <cell r="G1799">
            <v>0.06</v>
          </cell>
          <cell r="H1799">
            <v>0.02</v>
          </cell>
          <cell r="I1799">
            <v>0.04</v>
          </cell>
        </row>
        <row r="1800">
          <cell r="A1800" t="str">
            <v>Организация производства рапсового масла на ЧП "Боймуродов" в Сырдарьинской области</v>
          </cell>
          <cell r="B1800" t="str">
            <v>450 тн</v>
          </cell>
          <cell r="C1800" t="str">
            <v>2015-2016 гг.</v>
          </cell>
          <cell r="D1800" t="str">
            <v>не требуется</v>
          </cell>
          <cell r="E1800" t="str">
            <v>Всего</v>
          </cell>
          <cell r="F1800">
            <v>0.15</v>
          </cell>
          <cell r="G1800">
            <v>0.15</v>
          </cell>
          <cell r="H1800">
            <v>0.03</v>
          </cell>
          <cell r="I1800">
            <v>0.12000000000000001</v>
          </cell>
          <cell r="J1800">
            <v>0</v>
          </cell>
          <cell r="K1800">
            <v>0</v>
          </cell>
          <cell r="O1800" t="str">
            <v>Бизнес-план проекта на стадии разработки</v>
          </cell>
          <cell r="P1800" t="str">
            <v>Письмо ГАК "Узфармсаноат" от 30.05.2014 г.  МД-11/1007</v>
          </cell>
        </row>
        <row r="1801">
          <cell r="E1801" t="str">
            <v>собственные средства</v>
          </cell>
          <cell r="F1801">
            <v>0.03</v>
          </cell>
          <cell r="G1801">
            <v>0.03</v>
          </cell>
          <cell r="H1801">
            <v>0.01</v>
          </cell>
          <cell r="I1801">
            <v>0.02</v>
          </cell>
        </row>
        <row r="1802">
          <cell r="E1802" t="str">
            <v>кредиты коммерческих банков</v>
          </cell>
          <cell r="F1802">
            <v>0.12</v>
          </cell>
          <cell r="G1802">
            <v>0.12</v>
          </cell>
          <cell r="H1802">
            <v>0.02</v>
          </cell>
          <cell r="I1802">
            <v>0.1</v>
          </cell>
        </row>
        <row r="1803">
          <cell r="A1803" t="str">
            <v>Организация производства по разливу льняного масла на ЧП "Боймуродов" в Сырдарьинской области</v>
          </cell>
          <cell r="B1803" t="str">
            <v>1,5 млн. усл. ед.</v>
          </cell>
          <cell r="C1803" t="str">
            <v>2016-2017 гг.</v>
          </cell>
          <cell r="D1803" t="str">
            <v>не требуется</v>
          </cell>
          <cell r="E1803" t="str">
            <v>Всего</v>
          </cell>
          <cell r="F1803">
            <v>0.89999999999999991</v>
          </cell>
          <cell r="G1803">
            <v>0.89999999999999991</v>
          </cell>
          <cell r="H1803">
            <v>0</v>
          </cell>
          <cell r="I1803">
            <v>0.30000000000000004</v>
          </cell>
          <cell r="J1803">
            <v>0.6</v>
          </cell>
          <cell r="K1803">
            <v>0</v>
          </cell>
          <cell r="O1803" t="str">
            <v>Бизнес-план проекта на стадии разработки</v>
          </cell>
          <cell r="P1803" t="str">
            <v>Письмо ГАК "Узфармсаноат" от 30.05.2014 г.  МД-11/1007</v>
          </cell>
        </row>
        <row r="1804">
          <cell r="E1804" t="str">
            <v>собственные средства</v>
          </cell>
          <cell r="F1804">
            <v>0.2</v>
          </cell>
          <cell r="G1804">
            <v>0.2</v>
          </cell>
          <cell r="I1804">
            <v>0.1</v>
          </cell>
          <cell r="J1804">
            <v>0.1</v>
          </cell>
        </row>
        <row r="1805">
          <cell r="E1805" t="str">
            <v>кредиты коммерческих банков</v>
          </cell>
          <cell r="F1805">
            <v>0.7</v>
          </cell>
          <cell r="G1805">
            <v>0.7</v>
          </cell>
          <cell r="I1805">
            <v>0.2</v>
          </cell>
          <cell r="J1805">
            <v>0.5</v>
          </cell>
        </row>
        <row r="1806">
          <cell r="A1806" t="str">
            <v>Организация производства по разливу тыквенного масла на ЧП "Боймуродов" в Сырдарьинской области</v>
          </cell>
          <cell r="B1806" t="str">
            <v>1,0 млн. усл. ед.</v>
          </cell>
          <cell r="C1806" t="str">
            <v>2016-2017 гг.</v>
          </cell>
          <cell r="D1806" t="str">
            <v>не требуется</v>
          </cell>
          <cell r="E1806" t="str">
            <v>Всего</v>
          </cell>
          <cell r="F1806">
            <v>6.9999999999999993E-2</v>
          </cell>
          <cell r="G1806">
            <v>6.9999999999999993E-2</v>
          </cell>
          <cell r="H1806">
            <v>0</v>
          </cell>
          <cell r="I1806">
            <v>2.5000000000000001E-2</v>
          </cell>
          <cell r="J1806">
            <v>4.4999999999999998E-2</v>
          </cell>
          <cell r="K1806">
            <v>0</v>
          </cell>
          <cell r="O1806" t="str">
            <v>Бизнес-план проекта на стадии разработки</v>
          </cell>
          <cell r="P1806" t="str">
            <v>Письмо ГАК "Узфармсаноат" от 30.05.2014 г.  МД-11/1007</v>
          </cell>
        </row>
        <row r="1807">
          <cell r="E1807" t="str">
            <v>собственные средства</v>
          </cell>
          <cell r="F1807">
            <v>0.01</v>
          </cell>
          <cell r="G1807">
            <v>0.01</v>
          </cell>
          <cell r="I1807">
            <v>5.0000000000000001E-3</v>
          </cell>
          <cell r="J1807">
            <v>5.0000000000000001E-3</v>
          </cell>
        </row>
        <row r="1808">
          <cell r="E1808" t="str">
            <v>кредиты коммерческих банков</v>
          </cell>
          <cell r="F1808">
            <v>0.06</v>
          </cell>
          <cell r="G1808">
            <v>0.06</v>
          </cell>
          <cell r="I1808">
            <v>0.02</v>
          </cell>
          <cell r="J1808">
            <v>0.04</v>
          </cell>
        </row>
        <row r="1809">
          <cell r="A1809" t="str">
            <v>Организация производства льняного масла в капсулах на ЧП "Боймуродов" в Сырдарьинской области</v>
          </cell>
          <cell r="B1809" t="str">
            <v>25,0 млн. упак.</v>
          </cell>
          <cell r="C1809" t="str">
            <v>2016-2017 гг.</v>
          </cell>
          <cell r="D1809" t="str">
            <v>не требуется</v>
          </cell>
          <cell r="E1809" t="str">
            <v>Всего</v>
          </cell>
          <cell r="F1809">
            <v>7.4999999999999997E-2</v>
          </cell>
          <cell r="G1809">
            <v>7.4999999999999997E-2</v>
          </cell>
          <cell r="H1809">
            <v>0</v>
          </cell>
          <cell r="I1809">
            <v>2.5000000000000001E-2</v>
          </cell>
          <cell r="J1809">
            <v>4.9999999999999996E-2</v>
          </cell>
          <cell r="K1809">
            <v>0</v>
          </cell>
          <cell r="O1809" t="str">
            <v>Бизнес-план проекта на стадии разработки</v>
          </cell>
          <cell r="P1809" t="str">
            <v>Письмо ГАК "Узфармсаноат" от 30.05.2014 г.  МД-11/1007</v>
          </cell>
        </row>
        <row r="1810">
          <cell r="E1810" t="str">
            <v>собственные средства</v>
          </cell>
          <cell r="F1810">
            <v>0.01</v>
          </cell>
          <cell r="G1810">
            <v>0.01</v>
          </cell>
          <cell r="I1810">
            <v>5.0000000000000001E-3</v>
          </cell>
          <cell r="J1810">
            <v>5.0000000000000001E-3</v>
          </cell>
        </row>
        <row r="1811">
          <cell r="E1811" t="str">
            <v>кредиты коммерческих банков</v>
          </cell>
          <cell r="F1811">
            <v>6.5000000000000002E-2</v>
          </cell>
          <cell r="G1811">
            <v>6.5000000000000002E-2</v>
          </cell>
          <cell r="I1811">
            <v>0.02</v>
          </cell>
          <cell r="J1811">
            <v>4.4999999999999998E-2</v>
          </cell>
        </row>
        <row r="1812">
          <cell r="A1812" t="str">
            <v>Организация производства противодиабетических средств (глибенкламид, гликлазид, глимепирид, метформин) и препаратов инсулина (инсулины биосинтетически- человеческие аналоговые, разной продолжительности действия)  в Сырдарьинской области</v>
          </cell>
          <cell r="B1812" t="str">
            <v>8,5 млн.усл.ед</v>
          </cell>
          <cell r="C1812" t="str">
            <v>2018-2019 гг.</v>
          </cell>
          <cell r="D1812" t="str">
            <v>не требуется</v>
          </cell>
          <cell r="E1812" t="str">
            <v>Всего</v>
          </cell>
          <cell r="F1812">
            <v>5</v>
          </cell>
          <cell r="G1812">
            <v>5</v>
          </cell>
          <cell r="H1812">
            <v>0</v>
          </cell>
          <cell r="I1812">
            <v>0</v>
          </cell>
          <cell r="J1812">
            <v>0</v>
          </cell>
          <cell r="K1812">
            <v>2.2000000000000002</v>
          </cell>
          <cell r="L1812">
            <v>2.8</v>
          </cell>
          <cell r="O1812" t="str">
            <v>Требуется разработка бизнес-плана проекта</v>
          </cell>
          <cell r="P1812" t="str">
            <v>Письмо ГАК "Узфармсаноат" от 30.05.2014 г.  МД-11/1007</v>
          </cell>
        </row>
        <row r="1813">
          <cell r="E1813" t="str">
            <v>собственные средства</v>
          </cell>
          <cell r="F1813">
            <v>0.5</v>
          </cell>
          <cell r="G1813">
            <v>0.5</v>
          </cell>
          <cell r="K1813">
            <v>0.2</v>
          </cell>
          <cell r="L1813">
            <v>0.3</v>
          </cell>
        </row>
        <row r="1814">
          <cell r="E1814" t="str">
            <v>кредиты коммерческих банков</v>
          </cell>
          <cell r="F1814">
            <v>4.5</v>
          </cell>
          <cell r="G1814">
            <v>4.5</v>
          </cell>
          <cell r="K1814">
            <v>2</v>
          </cell>
          <cell r="L1814">
            <v>2.5</v>
          </cell>
        </row>
        <row r="1815">
          <cell r="A1815" t="str">
            <v>Организация производства гормонов щитовидной железы и их аналоги (левотироксин натрия) и антитиреоидные средства (тиамазол, калия йодид)  в Сырдарьинской области</v>
          </cell>
          <cell r="B1815" t="str">
            <v>12,0 млн.усл.ед</v>
          </cell>
          <cell r="C1815" t="str">
            <v>2018-2019 гг.</v>
          </cell>
          <cell r="D1815" t="str">
            <v>не требуется</v>
          </cell>
          <cell r="E1815" t="str">
            <v>Всего</v>
          </cell>
          <cell r="F1815">
            <v>5</v>
          </cell>
          <cell r="G1815">
            <v>5</v>
          </cell>
          <cell r="H1815">
            <v>0</v>
          </cell>
          <cell r="I1815">
            <v>0</v>
          </cell>
          <cell r="J1815">
            <v>0</v>
          </cell>
          <cell r="K1815">
            <v>2.2000000000000002</v>
          </cell>
          <cell r="L1815">
            <v>2.8</v>
          </cell>
          <cell r="O1815" t="str">
            <v>Требуется разработка бизнес-плана проекта</v>
          </cell>
          <cell r="P1815" t="str">
            <v>Письмо ГАК "Узфармсаноат" от 30.05.2014 г.  МД-11/1007</v>
          </cell>
        </row>
        <row r="1816">
          <cell r="E1816" t="str">
            <v>собственные средства</v>
          </cell>
          <cell r="F1816">
            <v>0.5</v>
          </cell>
          <cell r="G1816">
            <v>0.5</v>
          </cell>
          <cell r="K1816">
            <v>0.2</v>
          </cell>
          <cell r="L1816">
            <v>0.3</v>
          </cell>
        </row>
        <row r="1817">
          <cell r="E1817" t="str">
            <v>кредиты коммерческих банков</v>
          </cell>
          <cell r="F1817">
            <v>4.5</v>
          </cell>
          <cell r="G1817">
            <v>4.5</v>
          </cell>
          <cell r="K1817">
            <v>2</v>
          </cell>
          <cell r="L1817">
            <v>2.5</v>
          </cell>
        </row>
        <row r="1818">
          <cell r="A1818" t="str">
            <v>Организация производства лекарственных средств по лечению ВИЧ/СПИД (ламивидун, невирапин, ставидун, абакавир, диданозин, нелфинавир, ритонавир, саквинавир, энфувиртид, ламивудин+зидовудин, ламивудин+невирапин, лопинавир+ритонавир, зидовудин)  в Сырдарьинс</v>
          </cell>
          <cell r="B1818" t="str">
            <v>2,2 млн.усл.ед</v>
          </cell>
          <cell r="C1818" t="str">
            <v>2018-2019 гг.</v>
          </cell>
          <cell r="D1818" t="str">
            <v>не требуется</v>
          </cell>
          <cell r="E1818" t="str">
            <v>Всего</v>
          </cell>
          <cell r="F1818">
            <v>5</v>
          </cell>
          <cell r="G1818">
            <v>5</v>
          </cell>
          <cell r="H1818">
            <v>0</v>
          </cell>
          <cell r="I1818">
            <v>0</v>
          </cell>
          <cell r="J1818">
            <v>0</v>
          </cell>
          <cell r="K1818">
            <v>2.2000000000000002</v>
          </cell>
          <cell r="L1818">
            <v>2.8</v>
          </cell>
          <cell r="O1818" t="str">
            <v>Требуется разработка бизнес-плана проекта</v>
          </cell>
          <cell r="P1818" t="str">
            <v>Письмо ГАК "Узфармсаноат" от 30.05.2014 г.  МД-11/1007</v>
          </cell>
        </row>
        <row r="1819">
          <cell r="E1819" t="str">
            <v>собственные средства</v>
          </cell>
          <cell r="F1819">
            <v>0.5</v>
          </cell>
          <cell r="G1819">
            <v>0.5</v>
          </cell>
          <cell r="K1819">
            <v>0.2</v>
          </cell>
          <cell r="L1819">
            <v>0.3</v>
          </cell>
        </row>
        <row r="1820">
          <cell r="E1820" t="str">
            <v>кредиты коммерческих банков</v>
          </cell>
          <cell r="F1820">
            <v>4.5</v>
          </cell>
          <cell r="G1820">
            <v>4.5</v>
          </cell>
          <cell r="K1820">
            <v>2</v>
          </cell>
          <cell r="L1820">
            <v>2.5</v>
          </cell>
        </row>
        <row r="1821">
          <cell r="A1821" t="str">
            <v>Организация производства наркотических анальгетиков (морфин, омнопон, тримепередин, фентанил, бупренорфин, трамадол) и ненаркотических нальгетиков (метамизол натрий, парацетамол) в Сырдарьинской области</v>
          </cell>
          <cell r="B1821" t="str">
            <v>50,0 млн.таблеток</v>
          </cell>
          <cell r="C1821" t="str">
            <v>2018-2019 гг.</v>
          </cell>
          <cell r="D1821" t="str">
            <v>не требуется</v>
          </cell>
          <cell r="E1821" t="str">
            <v>Всего</v>
          </cell>
          <cell r="F1821">
            <v>5</v>
          </cell>
          <cell r="G1821">
            <v>5</v>
          </cell>
          <cell r="H1821">
            <v>0</v>
          </cell>
          <cell r="I1821">
            <v>0</v>
          </cell>
          <cell r="J1821">
            <v>0</v>
          </cell>
          <cell r="K1821">
            <v>2.2000000000000002</v>
          </cell>
          <cell r="L1821">
            <v>2.8</v>
          </cell>
          <cell r="O1821" t="str">
            <v>Требуется разработка бизнес-плана проекта</v>
          </cell>
          <cell r="P1821" t="str">
            <v>Письмо ГАК "Узфармсаноат" от 30.05.2014 г.  МД-11/1007</v>
          </cell>
        </row>
        <row r="1822">
          <cell r="E1822" t="str">
            <v>собственные средства</v>
          </cell>
          <cell r="F1822">
            <v>0.5</v>
          </cell>
          <cell r="G1822">
            <v>0.5</v>
          </cell>
          <cell r="K1822">
            <v>0.2</v>
          </cell>
          <cell r="L1822">
            <v>0.3</v>
          </cell>
        </row>
        <row r="1823">
          <cell r="E1823" t="str">
            <v>кредиты коммерческих банков</v>
          </cell>
          <cell r="F1823">
            <v>4.5</v>
          </cell>
          <cell r="G1823">
            <v>4.5</v>
          </cell>
          <cell r="K1823">
            <v>2</v>
          </cell>
          <cell r="L1823">
            <v>2.5</v>
          </cell>
        </row>
        <row r="1824">
          <cell r="A1824" t="str">
            <v>Организация производства нестероидных противовоспалительных средств (кетопрофен, ибупрофен, галантамина) и миорелаксанты (пипекурония бромид, панкурония бромид, суксаметония хлорид, тизанидин, толперизон) в Сырдарьинской области</v>
          </cell>
          <cell r="B1824" t="str">
            <v>3,8 млн. ампул</v>
          </cell>
          <cell r="C1824" t="str">
            <v>2018-2019 гг.</v>
          </cell>
          <cell r="D1824" t="str">
            <v>не требуется</v>
          </cell>
          <cell r="E1824" t="str">
            <v>Всего</v>
          </cell>
          <cell r="F1824">
            <v>5</v>
          </cell>
          <cell r="G1824">
            <v>5</v>
          </cell>
          <cell r="H1824">
            <v>0</v>
          </cell>
          <cell r="I1824">
            <v>0</v>
          </cell>
          <cell r="J1824">
            <v>0</v>
          </cell>
          <cell r="K1824">
            <v>2.2000000000000002</v>
          </cell>
          <cell r="L1824">
            <v>2.8</v>
          </cell>
          <cell r="O1824" t="str">
            <v>Требуется разработка бизнес-плана проекта</v>
          </cell>
          <cell r="P1824" t="str">
            <v>Письмо ГАК "Узфармсаноат" от 30.05.2014 г.  МД-11/1007</v>
          </cell>
        </row>
        <row r="1825">
          <cell r="E1825" t="str">
            <v>собственные средства</v>
          </cell>
          <cell r="F1825">
            <v>0.5</v>
          </cell>
          <cell r="G1825">
            <v>0.5</v>
          </cell>
          <cell r="K1825">
            <v>0.2</v>
          </cell>
          <cell r="L1825">
            <v>0.3</v>
          </cell>
        </row>
        <row r="1826">
          <cell r="E1826" t="str">
            <v>кредиты коммерческих банков</v>
          </cell>
          <cell r="F1826">
            <v>4.5</v>
          </cell>
          <cell r="G1826">
            <v>4.5</v>
          </cell>
          <cell r="K1826">
            <v>2</v>
          </cell>
          <cell r="L1826">
            <v>2.5</v>
          </cell>
        </row>
        <row r="1827">
          <cell r="A1827" t="str">
            <v>Организация плантации для выращивания лекарственных растений (100 га) в Сурхандарьинской области</v>
          </cell>
          <cell r="B1827" t="str">
            <v>200 тн</v>
          </cell>
          <cell r="C1827" t="str">
            <v>2015-2016 гг.</v>
          </cell>
          <cell r="D1827" t="str">
            <v>не требуется</v>
          </cell>
          <cell r="E1827" t="str">
            <v>Всего</v>
          </cell>
          <cell r="F1827">
            <v>1</v>
          </cell>
          <cell r="G1827">
            <v>1</v>
          </cell>
          <cell r="H1827">
            <v>0.89999999999999991</v>
          </cell>
          <cell r="I1827">
            <v>0.1</v>
          </cell>
          <cell r="J1827">
            <v>0</v>
          </cell>
          <cell r="K1827">
            <v>0</v>
          </cell>
          <cell r="O1827" t="str">
            <v>Бизнес-план проекта на стадии разработки</v>
          </cell>
          <cell r="P1827" t="str">
            <v>Письмо ГАК "Узфармсаноат" от 30.05.2014 г.  МД-11/1007</v>
          </cell>
        </row>
        <row r="1828">
          <cell r="E1828" t="str">
            <v>собственные средства</v>
          </cell>
          <cell r="F1828">
            <v>0.3</v>
          </cell>
          <cell r="G1828">
            <v>0.3</v>
          </cell>
          <cell r="H1828">
            <v>0.2</v>
          </cell>
          <cell r="I1828">
            <v>0.1</v>
          </cell>
        </row>
        <row r="1829">
          <cell r="E1829" t="str">
            <v>кредиты коммерческих банков</v>
          </cell>
          <cell r="F1829">
            <v>0.7</v>
          </cell>
          <cell r="G1829">
            <v>0.7</v>
          </cell>
          <cell r="H1829">
            <v>0.7</v>
          </cell>
        </row>
        <row r="1830">
          <cell r="A1830" t="str">
            <v>Организация плантации для выращивания лекарственных растений (100 га) в Ташкентской области</v>
          </cell>
          <cell r="B1830" t="str">
            <v>200 тн</v>
          </cell>
          <cell r="C1830" t="str">
            <v>2015-2016 гг.</v>
          </cell>
          <cell r="D1830" t="str">
            <v>не требуется</v>
          </cell>
          <cell r="E1830" t="str">
            <v>Всего</v>
          </cell>
          <cell r="F1830">
            <v>1</v>
          </cell>
          <cell r="G1830">
            <v>1</v>
          </cell>
          <cell r="H1830">
            <v>0.89999999999999991</v>
          </cell>
          <cell r="I1830">
            <v>0.1</v>
          </cell>
          <cell r="J1830">
            <v>0</v>
          </cell>
          <cell r="K1830">
            <v>0</v>
          </cell>
          <cell r="O1830" t="str">
            <v>Бизнес-план проекта на стадии разработки</v>
          </cell>
          <cell r="P1830" t="str">
            <v>Письмо ГАК "Узфармсаноат" от 30.05.2014 г.  МД-11/1007</v>
          </cell>
        </row>
        <row r="1831">
          <cell r="E1831" t="str">
            <v>собственные средства</v>
          </cell>
          <cell r="F1831">
            <v>0.3</v>
          </cell>
          <cell r="G1831">
            <v>0.3</v>
          </cell>
          <cell r="H1831">
            <v>0.2</v>
          </cell>
          <cell r="I1831">
            <v>0.1</v>
          </cell>
        </row>
        <row r="1832">
          <cell r="E1832" t="str">
            <v>кредиты коммерческих банков</v>
          </cell>
          <cell r="F1832">
            <v>0.7</v>
          </cell>
          <cell r="G1832">
            <v>0.7</v>
          </cell>
          <cell r="H1832">
            <v>0.7</v>
          </cell>
        </row>
        <row r="1833">
          <cell r="A1833" t="str">
            <v>Организация плантации для выращивания лекарственных растений (100 га) на ООО "Хоразм фитофарм" в Хорезмской области</v>
          </cell>
          <cell r="B1833" t="str">
            <v>200 тн</v>
          </cell>
          <cell r="C1833" t="str">
            <v>2015-2016 гг.</v>
          </cell>
          <cell r="D1833" t="str">
            <v>не требуется</v>
          </cell>
          <cell r="E1833" t="str">
            <v>Всего</v>
          </cell>
          <cell r="F1833">
            <v>1</v>
          </cell>
          <cell r="G1833">
            <v>1</v>
          </cell>
          <cell r="H1833">
            <v>0.89999999999999991</v>
          </cell>
          <cell r="I1833">
            <v>0.1</v>
          </cell>
          <cell r="J1833">
            <v>0</v>
          </cell>
          <cell r="K1833">
            <v>0</v>
          </cell>
          <cell r="O1833" t="str">
            <v>Бизнес-план проекта на стадии разработки</v>
          </cell>
          <cell r="P1833" t="str">
            <v>Письмо ГАК "Узфармсаноат" от 30.05.2014 г.  МД-11/1007</v>
          </cell>
        </row>
        <row r="1834">
          <cell r="E1834" t="str">
            <v>собственные средства</v>
          </cell>
          <cell r="F1834">
            <v>0.3</v>
          </cell>
          <cell r="G1834">
            <v>0.3</v>
          </cell>
          <cell r="H1834">
            <v>0.2</v>
          </cell>
          <cell r="I1834">
            <v>0.1</v>
          </cell>
        </row>
        <row r="1835">
          <cell r="E1835" t="str">
            <v>кредиты коммерческих банков</v>
          </cell>
          <cell r="F1835">
            <v>0.7</v>
          </cell>
          <cell r="G1835">
            <v>0.7</v>
          </cell>
          <cell r="H1835">
            <v>0.7</v>
          </cell>
        </row>
        <row r="1836">
          <cell r="A1836" t="str">
            <v>Организация плантация солодки голой (400 га) на ООО "Шовот буёни" в Хорезмской области</v>
          </cell>
          <cell r="B1836" t="str">
            <v>2500 тн</v>
          </cell>
          <cell r="C1836" t="str">
            <v>2015-2016 гг.</v>
          </cell>
          <cell r="D1836" t="str">
            <v>не требуется</v>
          </cell>
          <cell r="E1836" t="str">
            <v>Всего</v>
          </cell>
          <cell r="F1836">
            <v>0.4</v>
          </cell>
          <cell r="G1836">
            <v>0.4</v>
          </cell>
          <cell r="H1836">
            <v>0.15000000000000002</v>
          </cell>
          <cell r="I1836">
            <v>0.25</v>
          </cell>
          <cell r="J1836">
            <v>0</v>
          </cell>
          <cell r="K1836">
            <v>0</v>
          </cell>
          <cell r="O1836" t="str">
            <v>Бизнес-план проекта на стадии разработки</v>
          </cell>
          <cell r="P1836" t="str">
            <v>Письмо ГАК "Узфармсаноат" от 30.05.2014 г.  МД-11/1007</v>
          </cell>
        </row>
        <row r="1837">
          <cell r="E1837" t="str">
            <v>собственные средства</v>
          </cell>
          <cell r="F1837">
            <v>0.1</v>
          </cell>
          <cell r="G1837">
            <v>0.1</v>
          </cell>
          <cell r="H1837">
            <v>0.05</v>
          </cell>
          <cell r="I1837">
            <v>0.05</v>
          </cell>
        </row>
        <row r="1838">
          <cell r="E1838" t="str">
            <v>кредиты коммерческих банков</v>
          </cell>
          <cell r="F1838">
            <v>0.3</v>
          </cell>
          <cell r="G1838">
            <v>0.3</v>
          </cell>
          <cell r="H1838">
            <v>0.1</v>
          </cell>
          <cell r="I1838">
            <v>0.2</v>
          </cell>
        </row>
        <row r="1839">
          <cell r="A1839" t="str">
            <v>Организация производства глубокой переработки солодкового корня на Агрофирма "Шовот буяни" (Хорезмская область)</v>
          </cell>
          <cell r="B1839" t="str">
            <v>20 тонн</v>
          </cell>
          <cell r="C1839" t="str">
            <v>2015-2017 гг.</v>
          </cell>
          <cell r="D1839" t="str">
            <v>не требуется</v>
          </cell>
          <cell r="E1839" t="str">
            <v>Всего</v>
          </cell>
          <cell r="F1839">
            <v>6</v>
          </cell>
          <cell r="G1839">
            <v>6</v>
          </cell>
          <cell r="H1839">
            <v>0.4</v>
          </cell>
          <cell r="I1839">
            <v>2.4</v>
          </cell>
          <cell r="J1839">
            <v>3.2</v>
          </cell>
          <cell r="K1839">
            <v>0</v>
          </cell>
          <cell r="O1839" t="str">
            <v>Бизнес-план проекта на стадии разработки</v>
          </cell>
          <cell r="P1839" t="str">
            <v>Постановление Президента Республики Узбекистан от  22.11.2012г. ПП-1856,от 17.11.2014 г. №ПП-2264</v>
          </cell>
        </row>
        <row r="1840">
          <cell r="E1840" t="str">
            <v>собственные средства</v>
          </cell>
          <cell r="F1840">
            <v>1</v>
          </cell>
          <cell r="G1840">
            <v>1</v>
          </cell>
          <cell r="H1840">
            <v>0.1</v>
          </cell>
          <cell r="I1840">
            <v>0.4</v>
          </cell>
          <cell r="J1840">
            <v>0.5</v>
          </cell>
        </row>
        <row r="1841">
          <cell r="E1841" t="str">
            <v>кредиты коммерческих банков</v>
          </cell>
          <cell r="F1841">
            <v>5</v>
          </cell>
          <cell r="G1841">
            <v>5</v>
          </cell>
          <cell r="H1841">
            <v>0.3</v>
          </cell>
          <cell r="I1841">
            <v>2</v>
          </cell>
          <cell r="J1841">
            <v>2.7</v>
          </cell>
        </row>
        <row r="1842">
          <cell r="A1842" t="str">
            <v>Организация производства галеновых препаратов на ООО "Хоразм Дилмурод сервис" в Хорезмской область</v>
          </cell>
          <cell r="B1842" t="str">
            <v>12 млн. усл.ед.</v>
          </cell>
          <cell r="C1842" t="str">
            <v>2016-2017 гг.</v>
          </cell>
          <cell r="D1842" t="str">
            <v>не требуется</v>
          </cell>
          <cell r="E1842" t="str">
            <v>Всего</v>
          </cell>
          <cell r="F1842">
            <v>1.1000000000000001</v>
          </cell>
          <cell r="G1842">
            <v>1.1000000000000001</v>
          </cell>
          <cell r="H1842">
            <v>0</v>
          </cell>
          <cell r="I1842">
            <v>0.4</v>
          </cell>
          <cell r="J1842">
            <v>0.7</v>
          </cell>
          <cell r="K1842">
            <v>0</v>
          </cell>
          <cell r="O1842" t="str">
            <v>Бизнес-план проекта на стадии разработки</v>
          </cell>
          <cell r="P1842" t="str">
            <v xml:space="preserve">Постановление Президента Республики Узбекистан от  22.11.2012г. ПП-1856 </v>
          </cell>
        </row>
        <row r="1843">
          <cell r="E1843" t="str">
            <v>собственные средства</v>
          </cell>
          <cell r="F1843">
            <v>0.3</v>
          </cell>
          <cell r="G1843">
            <v>0.3</v>
          </cell>
          <cell r="I1843">
            <v>0.1</v>
          </cell>
          <cell r="J1843">
            <v>0.2</v>
          </cell>
        </row>
        <row r="1844">
          <cell r="E1844" t="str">
            <v>кредиты коммерческих банков</v>
          </cell>
          <cell r="F1844">
            <v>0.8</v>
          </cell>
          <cell r="G1844">
            <v>0.8</v>
          </cell>
          <cell r="I1844">
            <v>0.3</v>
          </cell>
          <cell r="J1844">
            <v>0.5</v>
          </cell>
        </row>
        <row r="1845">
          <cell r="A1845" t="str">
            <v xml:space="preserve">Создание производства иммунобиологических препаратов на НПЦ "Ташкентский научно-исследовательский институт вакцин и сывороток" в г. Ташкенте </v>
          </cell>
          <cell r="B1845" t="str">
            <v>1,0 млн. усл.ед.</v>
          </cell>
          <cell r="C1845" t="str">
            <v>2017-2020 гг.</v>
          </cell>
          <cell r="D1845" t="str">
            <v>не требуется</v>
          </cell>
          <cell r="E1845" t="str">
            <v>Всего</v>
          </cell>
          <cell r="F1845">
            <v>50</v>
          </cell>
          <cell r="G1845">
            <v>50</v>
          </cell>
          <cell r="H1845">
            <v>0</v>
          </cell>
          <cell r="I1845">
            <v>0</v>
          </cell>
          <cell r="J1845">
            <v>7</v>
          </cell>
          <cell r="K1845">
            <v>8</v>
          </cell>
          <cell r="L1845">
            <v>10</v>
          </cell>
          <cell r="M1845">
            <v>25</v>
          </cell>
          <cell r="O1845" t="str">
            <v>Требуется разработка бизнес-плана проекта</v>
          </cell>
          <cell r="P1845" t="str">
            <v>Письмо ГАК "Узфармсаноат" от 30.05.2014 г.  МД-11/1007</v>
          </cell>
        </row>
        <row r="1846">
          <cell r="E1846" t="str">
            <v>кредиты коммерческих банков</v>
          </cell>
          <cell r="F1846">
            <v>50</v>
          </cell>
          <cell r="G1846">
            <v>50</v>
          </cell>
          <cell r="J1846">
            <v>7</v>
          </cell>
          <cell r="K1846">
            <v>8</v>
          </cell>
          <cell r="L1846">
            <v>10</v>
          </cell>
          <cell r="M1846">
            <v>25</v>
          </cell>
        </row>
        <row r="1847">
          <cell r="A1847" t="str">
            <v>Организация производства витаминов, антибиотиков и субстанций на СП "AlBi-Pharma", в г.Ташкент</v>
          </cell>
          <cell r="B1847" t="str">
            <v>30 млн. усл. ед.</v>
          </cell>
          <cell r="C1847" t="str">
            <v>2013-2016 гг.</v>
          </cell>
          <cell r="D1847" t="str">
            <v>"Biopharma Laboratories" (Бангладеш)</v>
          </cell>
          <cell r="E1847" t="str">
            <v>Всего</v>
          </cell>
          <cell r="F1847">
            <v>2.4000000000000004</v>
          </cell>
          <cell r="G1847">
            <v>1.3</v>
          </cell>
          <cell r="H1847">
            <v>0.1</v>
          </cell>
          <cell r="I1847">
            <v>1.2</v>
          </cell>
          <cell r="J1847">
            <v>0</v>
          </cell>
          <cell r="K1847">
            <v>0</v>
          </cell>
          <cell r="O1847" t="str">
            <v>Бизнес-план проекта на стадии разработки</v>
          </cell>
          <cell r="P1847" t="str">
            <v>Постановление Президента Республики Узбекистанот 15.12.2010г. №ПП-1442,от 17.11.2014 г. №ПП-2264</v>
          </cell>
        </row>
        <row r="1848">
          <cell r="E1848" t="str">
            <v>собственные средства</v>
          </cell>
          <cell r="F1848">
            <v>1.1000000000000001</v>
          </cell>
          <cell r="G1848">
            <v>0.2</v>
          </cell>
          <cell r="H1848">
            <v>0.05</v>
          </cell>
          <cell r="I1848">
            <v>0.15000000000000002</v>
          </cell>
        </row>
        <row r="1849">
          <cell r="E1849" t="str">
            <v>кредиты коммерческих банков</v>
          </cell>
          <cell r="F1849">
            <v>0.8</v>
          </cell>
          <cell r="G1849">
            <v>0.6</v>
          </cell>
          <cell r="H1849">
            <v>0.05</v>
          </cell>
          <cell r="I1849">
            <v>0.54999999999999993</v>
          </cell>
        </row>
        <row r="1850">
          <cell r="E1850" t="str">
            <v>прямые иностранные инвестиции и кредиты</v>
          </cell>
          <cell r="F1850">
            <v>0.5</v>
          </cell>
          <cell r="G1850">
            <v>0.5</v>
          </cell>
          <cell r="I1850">
            <v>0.5</v>
          </cell>
        </row>
        <row r="1851">
          <cell r="A1851" t="str">
            <v>Организация производства пленок ПВХ (блистер) на ООО "Galen Med Pharm", г.Ташкент</v>
          </cell>
          <cell r="B1851" t="str">
            <v>5 тонн</v>
          </cell>
          <cell r="C1851" t="str">
            <v>2015-2016 гг.</v>
          </cell>
          <cell r="D1851" t="str">
            <v>не требуется</v>
          </cell>
          <cell r="E1851" t="str">
            <v>Всего</v>
          </cell>
          <cell r="F1851">
            <v>1</v>
          </cell>
          <cell r="G1851">
            <v>1</v>
          </cell>
          <cell r="H1851">
            <v>0.6</v>
          </cell>
          <cell r="I1851">
            <v>0.4</v>
          </cell>
          <cell r="O1851" t="str">
            <v>Бизнес-план проекта на стадии разработки</v>
          </cell>
          <cell r="P1851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52">
          <cell r="E1852" t="str">
            <v>собственные средства</v>
          </cell>
          <cell r="F1852">
            <v>0.3</v>
          </cell>
          <cell r="G1852">
            <v>0.3</v>
          </cell>
          <cell r="H1852">
            <v>0.1</v>
          </cell>
          <cell r="I1852">
            <v>0.2</v>
          </cell>
        </row>
        <row r="1853">
          <cell r="E1853" t="str">
            <v>кредиты коммерческих банков</v>
          </cell>
          <cell r="F1853">
            <v>0.7</v>
          </cell>
          <cell r="G1853">
            <v>0.7</v>
          </cell>
          <cell r="H1853">
            <v>0.5</v>
          </cell>
          <cell r="I1853">
            <v>0.2</v>
          </cell>
        </row>
        <row r="1854">
          <cell r="A1854" t="str">
            <v>Организация производства инфузионных растворов на ООО "Сир Универсал Фарм", Сырдарьинская область</v>
          </cell>
          <cell r="B1854" t="str">
            <v>5,0 млн.фл.</v>
          </cell>
          <cell r="C1854" t="str">
            <v>2014-2016 гг.</v>
          </cell>
          <cell r="D1854" t="str">
            <v>не требуется</v>
          </cell>
          <cell r="E1854" t="str">
            <v>Всего</v>
          </cell>
          <cell r="F1854">
            <v>2.6</v>
          </cell>
          <cell r="G1854">
            <v>2.5</v>
          </cell>
          <cell r="H1854">
            <v>1</v>
          </cell>
          <cell r="I1854">
            <v>1.5</v>
          </cell>
          <cell r="O1854" t="str">
            <v>Бизнес-план проекта на стадии разработки</v>
          </cell>
          <cell r="P1854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55">
          <cell r="E1855" t="str">
            <v>собственные средства</v>
          </cell>
          <cell r="F1855">
            <v>0.6</v>
          </cell>
          <cell r="G1855">
            <v>0.5</v>
          </cell>
          <cell r="H1855">
            <v>0.5</v>
          </cell>
        </row>
        <row r="1856">
          <cell r="E1856" t="str">
            <v>кредиты коммерческих банков</v>
          </cell>
          <cell r="F1856">
            <v>2</v>
          </cell>
          <cell r="G1856">
            <v>2</v>
          </cell>
          <cell r="H1856">
            <v>0.5</v>
          </cell>
          <cell r="I1856">
            <v>1.5</v>
          </cell>
        </row>
        <row r="1857">
          <cell r="A1857" t="str">
            <v>Организация производства медицинских тканевых материалов на ООО "Сарбонтекс", Сырдарьинская область</v>
          </cell>
          <cell r="B1857" t="str">
            <v>5,0 млн. условных ед.</v>
          </cell>
          <cell r="C1857" t="str">
            <v>2014-2016 гг.</v>
          </cell>
          <cell r="D1857" t="str">
            <v>не требуется</v>
          </cell>
          <cell r="E1857" t="str">
            <v>Всего</v>
          </cell>
          <cell r="F1857">
            <v>4.8899999999999997</v>
          </cell>
          <cell r="G1857">
            <v>1.1000000000000001</v>
          </cell>
          <cell r="H1857">
            <v>1</v>
          </cell>
          <cell r="I1857">
            <v>0.1</v>
          </cell>
          <cell r="O1857" t="str">
            <v>Бизнес-план проекта на стадии разработки</v>
          </cell>
          <cell r="P1857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58">
          <cell r="E1858" t="str">
            <v>собственные средства</v>
          </cell>
          <cell r="F1858">
            <v>4.3899999999999997</v>
          </cell>
          <cell r="G1858">
            <v>0.5</v>
          </cell>
          <cell r="H1858">
            <v>0.5</v>
          </cell>
        </row>
        <row r="1859">
          <cell r="E1859" t="str">
            <v>кредиты коммерческих банков</v>
          </cell>
          <cell r="F1859">
            <v>0.5</v>
          </cell>
          <cell r="G1859">
            <v>0.6</v>
          </cell>
          <cell r="H1859">
            <v>0.5</v>
          </cell>
          <cell r="I1859">
            <v>0.1</v>
          </cell>
        </row>
        <row r="1860">
          <cell r="A1860" t="str">
            <v>Организация производства готовых лекарственных препаратов на базе бывшего здания СП "Универсалфарм", г.Ташкент</v>
          </cell>
          <cell r="B1860" t="str">
            <v>5,0 млн. усл. ед.</v>
          </cell>
          <cell r="C1860" t="str">
            <v>2015-2016 гг.</v>
          </cell>
          <cell r="D1860" t="str">
            <v>не требуется</v>
          </cell>
          <cell r="E1860" t="str">
            <v>Всего</v>
          </cell>
          <cell r="F1860">
            <v>3</v>
          </cell>
          <cell r="G1860">
            <v>3</v>
          </cell>
          <cell r="H1860">
            <v>2</v>
          </cell>
          <cell r="I1860">
            <v>1</v>
          </cell>
          <cell r="O1860" t="str">
            <v>Бизнес-план проекта на стадии разработки</v>
          </cell>
          <cell r="P1860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61">
          <cell r="E1861" t="str">
            <v>собственные средства</v>
          </cell>
          <cell r="F1861">
            <v>1</v>
          </cell>
          <cell r="G1861">
            <v>1</v>
          </cell>
          <cell r="H1861">
            <v>1</v>
          </cell>
        </row>
        <row r="1862">
          <cell r="E1862" t="str">
            <v>кредиты коммерческих банков</v>
          </cell>
          <cell r="F1862">
            <v>2</v>
          </cell>
          <cell r="G1862">
            <v>2</v>
          </cell>
          <cell r="H1862">
            <v>1</v>
          </cell>
          <cell r="I1862">
            <v>1</v>
          </cell>
        </row>
        <row r="1863">
          <cell r="A1863" t="str">
            <v>Организация производства по выпуску готовых лекарственных препаратов (таблеточные, капсульные препараты) на ООО "Omega Nur", Самаркандская область</v>
          </cell>
          <cell r="B1863" t="str">
            <v>0,25 млн. упаковок</v>
          </cell>
          <cell r="C1863" t="str">
            <v>2015-2016 гг.</v>
          </cell>
          <cell r="D1863" t="str">
            <v>определяется</v>
          </cell>
          <cell r="E1863" t="str">
            <v>Всего</v>
          </cell>
          <cell r="F1863">
            <v>0.5</v>
          </cell>
          <cell r="G1863">
            <v>0.5</v>
          </cell>
          <cell r="H1863">
            <v>0.4</v>
          </cell>
          <cell r="I1863">
            <v>9.9999999999999992E-2</v>
          </cell>
          <cell r="O1863" t="str">
            <v>Бизнес-план проекта на стадии разработки</v>
          </cell>
          <cell r="P1863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64">
          <cell r="E1864" t="str">
            <v>собственные средства</v>
          </cell>
          <cell r="F1864">
            <v>0.19</v>
          </cell>
          <cell r="G1864">
            <v>0.19</v>
          </cell>
          <cell r="H1864">
            <v>0.1</v>
          </cell>
          <cell r="I1864">
            <v>0.09</v>
          </cell>
        </row>
        <row r="1865">
          <cell r="E1865" t="str">
            <v>прямые иностранные инвестиции и кредиты</v>
          </cell>
          <cell r="F1865">
            <v>0.31</v>
          </cell>
          <cell r="G1865">
            <v>0.31</v>
          </cell>
          <cell r="H1865">
            <v>0.3</v>
          </cell>
          <cell r="I1865">
            <v>0.01</v>
          </cell>
        </row>
        <row r="1866">
          <cell r="A1866" t="str">
            <v xml:space="preserve">Организация производства инъекционных препаратов на ООО "Farm Group Tashkent", г. Ташкент </v>
          </cell>
          <cell r="B1866" t="str">
            <v>1,0 млн. усл. ед.</v>
          </cell>
          <cell r="C1866" t="str">
            <v>2015-2016 гг.</v>
          </cell>
          <cell r="D1866" t="str">
            <v>не требуется</v>
          </cell>
          <cell r="E1866" t="str">
            <v>Всего</v>
          </cell>
          <cell r="F1866">
            <v>2.5</v>
          </cell>
          <cell r="G1866">
            <v>2.5</v>
          </cell>
          <cell r="H1866">
            <v>1.5</v>
          </cell>
          <cell r="I1866">
            <v>1</v>
          </cell>
          <cell r="O1866" t="str">
            <v>Бизнес-план проекта на стадии разработки</v>
          </cell>
          <cell r="P1866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67">
          <cell r="E1867" t="str">
            <v>собственные средства</v>
          </cell>
          <cell r="F1867">
            <v>0.5</v>
          </cell>
          <cell r="G1867">
            <v>0.5</v>
          </cell>
          <cell r="H1867">
            <v>0.5</v>
          </cell>
        </row>
        <row r="1868">
          <cell r="E1868" t="str">
            <v>кредиты коммерческих банков</v>
          </cell>
          <cell r="F1868">
            <v>2</v>
          </cell>
          <cell r="G1868">
            <v>2</v>
          </cell>
          <cell r="H1868">
            <v>1</v>
          </cell>
          <cell r="I1868">
            <v>1</v>
          </cell>
        </row>
        <row r="1869">
          <cell r="A1869" t="str">
            <v>Организация производства специальной упаковочной продукции для медикаментов на ООО "Сирдарё универсал ойна", Сырдарьинская область</v>
          </cell>
          <cell r="B1869" t="str">
            <v>30,0 млн.шт.</v>
          </cell>
          <cell r="C1869" t="str">
            <v>2014-2016 гг.</v>
          </cell>
          <cell r="D1869" t="str">
            <v>не требуется</v>
          </cell>
          <cell r="E1869" t="str">
            <v>Всего</v>
          </cell>
          <cell r="F1869">
            <v>10.5</v>
          </cell>
          <cell r="G1869">
            <v>8.7799999999999994</v>
          </cell>
          <cell r="H1869">
            <v>3</v>
          </cell>
          <cell r="I1869">
            <v>5.78</v>
          </cell>
          <cell r="O1869" t="str">
            <v>Бизнес-план проекта на стадии разработки</v>
          </cell>
          <cell r="P1869" t="str">
            <v>Постановление Президента Республики Узбекистан от 15.12.2010 г. ПП-1442,от 17.11.2014 г. №ПП-2264</v>
          </cell>
        </row>
        <row r="1870">
          <cell r="E1870" t="str">
            <v>собственные средства</v>
          </cell>
          <cell r="F1870">
            <v>3.5</v>
          </cell>
          <cell r="G1870">
            <v>1.78</v>
          </cell>
          <cell r="H1870">
            <v>1</v>
          </cell>
          <cell r="I1870">
            <v>0.78</v>
          </cell>
        </row>
        <row r="1871">
          <cell r="E1871" t="str">
            <v>кредиты коммерческих банков</v>
          </cell>
          <cell r="F1871">
            <v>7</v>
          </cell>
          <cell r="G1871">
            <v>7</v>
          </cell>
          <cell r="H1871">
            <v>2</v>
          </cell>
          <cell r="I1871">
            <v>5</v>
          </cell>
        </row>
        <row r="1872">
          <cell r="A1872" t="str">
            <v>Организация производства инфузионных препаратов на СП ООО "Samarqand England Eko medikal", Самаркандская область</v>
          </cell>
          <cell r="B1872" t="str">
            <v>12,0 млн. шт.</v>
          </cell>
          <cell r="C1872" t="str">
            <v>2014-2016 гг.</v>
          </cell>
          <cell r="D1872" t="str">
            <v>не требуется</v>
          </cell>
          <cell r="E1872" t="str">
            <v>Всего</v>
          </cell>
          <cell r="F1872">
            <v>6.5</v>
          </cell>
          <cell r="G1872">
            <v>4.5</v>
          </cell>
          <cell r="H1872">
            <v>4</v>
          </cell>
          <cell r="I1872">
            <v>0.5</v>
          </cell>
          <cell r="O1872" t="str">
            <v>Бизнес-план проекта на стадии разработки</v>
          </cell>
          <cell r="P1872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73">
          <cell r="E1873" t="str">
            <v>собственные средства</v>
          </cell>
          <cell r="F1873">
            <v>2.7</v>
          </cell>
          <cell r="G1873">
            <v>0.9</v>
          </cell>
          <cell r="H1873">
            <v>0.4</v>
          </cell>
          <cell r="I1873">
            <v>0.5</v>
          </cell>
        </row>
        <row r="1874">
          <cell r="E1874" t="str">
            <v>кредиты коммерческих банков</v>
          </cell>
          <cell r="F1874">
            <v>2.8</v>
          </cell>
          <cell r="G1874">
            <v>2.8</v>
          </cell>
          <cell r="H1874">
            <v>2.8</v>
          </cell>
        </row>
        <row r="1875">
          <cell r="E1875" t="str">
            <v>прямые иностранные инвестиции и кредиты</v>
          </cell>
          <cell r="F1875">
            <v>1</v>
          </cell>
          <cell r="G1875">
            <v>0.8</v>
          </cell>
          <cell r="H1875">
            <v>0.8</v>
          </cell>
        </row>
        <row r="1876">
          <cell r="A1876" t="str">
            <v>Организация производства фармацевтических субстанций (крахмал, лактоза) в Ташкентской области</v>
          </cell>
          <cell r="B1876" t="str">
            <v>1,0 тонн</v>
          </cell>
          <cell r="C1876" t="str">
            <v>2015-2016 гг.</v>
          </cell>
          <cell r="D1876" t="str">
            <v>не требуется</v>
          </cell>
          <cell r="E1876" t="str">
            <v>Всего</v>
          </cell>
          <cell r="F1876">
            <v>4</v>
          </cell>
          <cell r="G1876">
            <v>4</v>
          </cell>
          <cell r="H1876">
            <v>0.5</v>
          </cell>
          <cell r="I1876">
            <v>3.5</v>
          </cell>
          <cell r="O1876" t="str">
            <v>Бизнес-план проекта на стадии разработки</v>
          </cell>
          <cell r="P1876" t="str">
            <v>Постановления Президента Республики Узбекистан от 17.11.2014 г. №ПП-2264Письмо ГАК "Узфармсаноат" от 18.06.2014 г.  №МД-11/1108</v>
          </cell>
        </row>
        <row r="1877">
          <cell r="E1877" t="str">
            <v>собственные средства</v>
          </cell>
          <cell r="F1877">
            <v>1</v>
          </cell>
          <cell r="G1877">
            <v>1</v>
          </cell>
          <cell r="H1877">
            <v>0.2</v>
          </cell>
          <cell r="I1877">
            <v>0.8</v>
          </cell>
        </row>
        <row r="1878">
          <cell r="E1878" t="str">
            <v>кредиты коммерческих банков</v>
          </cell>
          <cell r="F1878">
            <v>3</v>
          </cell>
          <cell r="G1878">
            <v>3</v>
          </cell>
          <cell r="H1878">
            <v>0.3</v>
          </cell>
          <cell r="I1878">
            <v>2.7</v>
          </cell>
        </row>
        <row r="1879">
          <cell r="A1879" t="str">
            <v>модернизация и реконструкция</v>
          </cell>
          <cell r="F1879">
            <v>53.9</v>
          </cell>
          <cell r="G1879">
            <v>35.230000000000004</v>
          </cell>
          <cell r="H1879">
            <v>15.530000000000001</v>
          </cell>
          <cell r="I1879">
            <v>18.25</v>
          </cell>
          <cell r="J1879">
            <v>1.45</v>
          </cell>
        </row>
        <row r="1880">
          <cell r="A1880" t="str">
            <v>Расширение мощностей производства медицинских изделий однократного применения на базе СП ООО "ASIA TRADE" (Ташкентская область)</v>
          </cell>
          <cell r="B1880" t="str">
            <v>365,0 тыс.шт</v>
          </cell>
          <cell r="C1880" t="str">
            <v>2013-2015 гг.</v>
          </cell>
          <cell r="D1880" t="str">
            <v>"Beatrix Management Ltd" и "Trans Trading Systems L.P." (Великобритания)</v>
          </cell>
          <cell r="E1880" t="str">
            <v>Всего</v>
          </cell>
          <cell r="F1880">
            <v>11.760000000000002</v>
          </cell>
          <cell r="G1880">
            <v>2.59</v>
          </cell>
          <cell r="H1880">
            <v>2.59</v>
          </cell>
          <cell r="O1880" t="str">
            <v xml:space="preserve">Имеется утвержденное ТЭО проекта </v>
          </cell>
          <cell r="P1880" t="str">
            <v>Постановление Президента Республики Узбекистанот 18.11.2013г №ПП-2069.,от 17.11.2014 г. №ПП-2264</v>
          </cell>
        </row>
        <row r="1881">
          <cell r="E1881" t="str">
            <v>собственные средства</v>
          </cell>
          <cell r="F1881">
            <v>1</v>
          </cell>
          <cell r="G1881">
            <v>0.11</v>
          </cell>
          <cell r="H1881">
            <v>0.11</v>
          </cell>
        </row>
        <row r="1882">
          <cell r="E1882" t="str">
            <v>кредиты коммерческих банков</v>
          </cell>
          <cell r="F1882">
            <v>7.69</v>
          </cell>
          <cell r="G1882">
            <v>2.48</v>
          </cell>
          <cell r="H1882">
            <v>2.48</v>
          </cell>
        </row>
        <row r="1883">
          <cell r="E1883" t="str">
            <v>прямые иностранные инвестиции и кредиты</v>
          </cell>
          <cell r="F1883">
            <v>3.07</v>
          </cell>
          <cell r="G1883">
            <v>0</v>
          </cell>
          <cell r="H1883">
            <v>0</v>
          </cell>
        </row>
        <row r="1884">
          <cell r="A1884" t="str">
            <v>Расширение производства  стерильных антибиотиков сухой рассыпки на СП "Ultra Health Care" (Ташкентская область)</v>
          </cell>
          <cell r="B1884" t="str">
            <v>9,0 млн. шт.</v>
          </cell>
          <cell r="C1884" t="str">
            <v>2011-2015 гг.</v>
          </cell>
          <cell r="D1884" t="str">
            <v>"Ultra Laboratories"(Индия)</v>
          </cell>
          <cell r="E1884" t="str">
            <v>Всего</v>
          </cell>
          <cell r="F1884">
            <v>3.64</v>
          </cell>
          <cell r="G1884">
            <v>0.74</v>
          </cell>
          <cell r="H1884">
            <v>0.74</v>
          </cell>
          <cell r="O1884" t="str">
            <v>Имеется утвержденный бизнес-план проекта</v>
          </cell>
          <cell r="P1884" t="str">
            <v>Постановление Президента Республики Узбекистанот 18.11.2013г №ПП-2069.,от 17.11.2014 г. №ПП-2264</v>
          </cell>
        </row>
        <row r="1885">
          <cell r="E1885" t="str">
            <v>собственные средства</v>
          </cell>
          <cell r="F1885">
            <v>1.82</v>
          </cell>
          <cell r="G1885">
            <v>0.37</v>
          </cell>
          <cell r="H1885">
            <v>0.37</v>
          </cell>
        </row>
        <row r="1886">
          <cell r="E1886" t="str">
            <v>прямые иностранные инвестиции и кредиты</v>
          </cell>
          <cell r="F1886">
            <v>1.82</v>
          </cell>
          <cell r="G1886">
            <v>0.37</v>
          </cell>
          <cell r="H1886">
            <v>0.37</v>
          </cell>
        </row>
        <row r="1887">
          <cell r="A1887" t="str">
            <v>Модернизация и реконструкция опытного производства ИХРВ,  а также организация лаборатории с виварием для определения безопасности БАВ (биологически активные вещества)</v>
          </cell>
          <cell r="B1887" t="str">
            <v>9 тонн</v>
          </cell>
          <cell r="C1887" t="str">
            <v>2014-2016 гг.</v>
          </cell>
          <cell r="D1887" t="str">
            <v>не требуется</v>
          </cell>
          <cell r="E1887" t="str">
            <v>Всего</v>
          </cell>
          <cell r="F1887">
            <v>5</v>
          </cell>
          <cell r="G1887">
            <v>5</v>
          </cell>
          <cell r="H1887">
            <v>0</v>
          </cell>
          <cell r="I1887">
            <v>5</v>
          </cell>
          <cell r="O1887" t="str">
            <v>Бизнес-план проекта на стадии разработки</v>
          </cell>
          <cell r="P1887" t="str">
            <v xml:space="preserve">Постановление Президента Республики Узбекистанот 15.12.2010г. №ПП-1442 </v>
          </cell>
        </row>
        <row r="1888">
          <cell r="E1888" t="str">
            <v>кредиты коммерческих банков</v>
          </cell>
          <cell r="F1888">
            <v>5</v>
          </cell>
          <cell r="G1888">
            <v>5</v>
          </cell>
          <cell r="I1888">
            <v>5</v>
          </cell>
        </row>
        <row r="1889">
          <cell r="A1889" t="str">
            <v>Модернизация и расширение существующего производства СП "Гуфик-Авиценна", Бухарская область</v>
          </cell>
          <cell r="B1889" t="str">
            <v>20 млн. усл. ед.</v>
          </cell>
          <cell r="C1889" t="str">
            <v>2016-2017 гг.</v>
          </cell>
          <cell r="D1889" t="str">
            <v>не требуется</v>
          </cell>
          <cell r="E1889" t="str">
            <v>Всего</v>
          </cell>
          <cell r="F1889">
            <v>0.4</v>
          </cell>
          <cell r="G1889">
            <v>0.4</v>
          </cell>
          <cell r="H1889">
            <v>0</v>
          </cell>
          <cell r="I1889">
            <v>0.15</v>
          </cell>
          <cell r="J1889">
            <v>0.25</v>
          </cell>
          <cell r="O1889" t="str">
            <v>Имеется утвержденный бизнес-план проекта</v>
          </cell>
          <cell r="P1889" t="str">
            <v xml:space="preserve">Постановление Президента Республики Узбекистанот 15.12.2010г. №ПП-1442 </v>
          </cell>
        </row>
        <row r="1890">
          <cell r="E1890" t="str">
            <v>кредиты коммерческих банков</v>
          </cell>
          <cell r="F1890">
            <v>0.4</v>
          </cell>
          <cell r="G1890">
            <v>0.4</v>
          </cell>
          <cell r="I1890">
            <v>0.15</v>
          </cell>
          <cell r="J1890">
            <v>0.25</v>
          </cell>
        </row>
        <row r="1891">
          <cell r="A1891" t="str">
            <v>Модернизация ампульного цеха ОАО "Узхимфарм"</v>
          </cell>
          <cell r="B1891" t="str">
            <v>60 млн упаковок</v>
          </cell>
          <cell r="C1891" t="str">
            <v>2016-2017 гг.</v>
          </cell>
          <cell r="D1891" t="str">
            <v>не требуется</v>
          </cell>
          <cell r="E1891" t="str">
            <v>Всего</v>
          </cell>
          <cell r="F1891">
            <v>2</v>
          </cell>
          <cell r="G1891">
            <v>2</v>
          </cell>
          <cell r="H1891">
            <v>0</v>
          </cell>
          <cell r="I1891">
            <v>0.8</v>
          </cell>
          <cell r="J1891">
            <v>1.2</v>
          </cell>
          <cell r="O1891" t="str">
            <v>Бизнес-план проекта на стадии разработки</v>
          </cell>
          <cell r="P1891" t="str">
            <v>Письмо ГАК "Узфармсаноат" от 30.05.2014 г.  МД-11/1007</v>
          </cell>
        </row>
        <row r="1892">
          <cell r="E1892" t="str">
            <v>собственные средства</v>
          </cell>
          <cell r="F1892">
            <v>0.4</v>
          </cell>
          <cell r="G1892">
            <v>0.4</v>
          </cell>
          <cell r="I1892">
            <v>0.2</v>
          </cell>
          <cell r="J1892">
            <v>0.2</v>
          </cell>
        </row>
        <row r="1893">
          <cell r="E1893" t="str">
            <v>кредиты коммерческих банков</v>
          </cell>
          <cell r="F1893">
            <v>1.6</v>
          </cell>
          <cell r="G1893">
            <v>1.6</v>
          </cell>
          <cell r="I1893">
            <v>0.6</v>
          </cell>
          <cell r="J1893">
            <v>1</v>
          </cell>
        </row>
        <row r="1894">
          <cell r="A1894" t="str">
            <v>Расширение производства инъекционных лекарственных средств в ампулах на СП ООО "Jurabek Laboratories", Ташкентская область</v>
          </cell>
          <cell r="B1894" t="str">
            <v>130,0 млн.ампул</v>
          </cell>
          <cell r="C1894" t="str">
            <v>2014-2016 гг.</v>
          </cell>
          <cell r="D1894" t="str">
            <v>не требуется</v>
          </cell>
          <cell r="E1894" t="str">
            <v>Всего</v>
          </cell>
          <cell r="F1894">
            <v>17</v>
          </cell>
          <cell r="G1894">
            <v>13</v>
          </cell>
          <cell r="H1894">
            <v>5.7</v>
          </cell>
          <cell r="I1894">
            <v>7.3</v>
          </cell>
          <cell r="J1894">
            <v>0</v>
          </cell>
          <cell r="O1894" t="str">
            <v>Бизнес-план проекта на стадии разработки</v>
          </cell>
          <cell r="P1894" t="str">
            <v>Постановления Президента Республики Узбекистан от 17.11.2014 г. №ПП-2264Письмо ГАК "Узфармсаноат" от 30.05.2014 г.  МД-11/1007</v>
          </cell>
        </row>
        <row r="1895">
          <cell r="E1895" t="str">
            <v>собственные средства</v>
          </cell>
          <cell r="F1895">
            <v>7.5</v>
          </cell>
          <cell r="G1895">
            <v>7.5</v>
          </cell>
          <cell r="H1895">
            <v>0.2</v>
          </cell>
          <cell r="I1895">
            <v>7.3</v>
          </cell>
        </row>
        <row r="1896">
          <cell r="E1896" t="str">
            <v>прямые иностранные инвестиции и кредиты</v>
          </cell>
          <cell r="F1896">
            <v>9.5</v>
          </cell>
          <cell r="G1896">
            <v>5.5</v>
          </cell>
          <cell r="H1896">
            <v>5.5</v>
          </cell>
        </row>
        <row r="1897">
          <cell r="A1897" t="str">
            <v>Расширение производства медицинских препаратов" на ООО "Темур мед фарм", Сырдарьинская область</v>
          </cell>
          <cell r="B1897" t="str">
            <v>1,0 млн. условных ед.</v>
          </cell>
          <cell r="C1897" t="str">
            <v>2014-2016 гг.</v>
          </cell>
          <cell r="D1897" t="str">
            <v>не требуется</v>
          </cell>
          <cell r="E1897" t="str">
            <v>Всего</v>
          </cell>
          <cell r="F1897">
            <v>9.1</v>
          </cell>
          <cell r="G1897">
            <v>7</v>
          </cell>
          <cell r="H1897">
            <v>2</v>
          </cell>
          <cell r="I1897">
            <v>5</v>
          </cell>
          <cell r="J1897">
            <v>0</v>
          </cell>
          <cell r="O1897" t="str">
            <v>Бизнес-план проекта на стадии разработки</v>
          </cell>
          <cell r="P1897" t="str">
            <v>Постановления Президента Республики Узбекистан от 17.11.2014 г. №ПП-2264Письмо ГАК "Узфармсаноат" от 20.06.2013 г. №МД-11/903</v>
          </cell>
        </row>
        <row r="1898">
          <cell r="E1898" t="str">
            <v>собственные средства</v>
          </cell>
          <cell r="F1898">
            <v>6.8</v>
          </cell>
          <cell r="G1898">
            <v>4.7</v>
          </cell>
          <cell r="H1898">
            <v>1</v>
          </cell>
          <cell r="I1898">
            <v>3.7</v>
          </cell>
        </row>
        <row r="1899">
          <cell r="E1899" t="str">
            <v>кредиты коммерческих банков</v>
          </cell>
          <cell r="F1899">
            <v>2.2999999999999998</v>
          </cell>
          <cell r="G1899">
            <v>2.2999999999999998</v>
          </cell>
          <cell r="H1899">
            <v>1</v>
          </cell>
          <cell r="I1899">
            <v>1.3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ясн.запис."/>
      <sheetName val="Структура"/>
      <sheetName val="С В О Д"/>
      <sheetName val="ЛР ОБЩ"/>
      <sheetName val="ВР ОБЩ"/>
      <sheetName val="ЛР ВК"/>
      <sheetName val="ВР ВК"/>
      <sheetName val="ЛР ОВ"/>
      <sheetName val="ВР ОВ"/>
      <sheetName val="ЛР ЭЛ"/>
      <sheetName val="ВР ЭЛ"/>
      <sheetName val="ЛР ПОЖ"/>
      <sheetName val="ВР ПОЖ"/>
      <sheetName val="ЛР ТЕХ ОБОР"/>
      <sheetName val="ВР ТЕХ ОБОР"/>
      <sheetName val="СВОД_1"/>
      <sheetName val="OS"/>
      <sheetName val="ЛОК_1"/>
      <sheetName val="data"/>
      <sheetName val="Внутриплошадочный ВиК"/>
      <sheetName val="СТОЛОВАЯ ДЖИЗЗАХ ИЗМ ПОСЛЕ ЗАМЕ"/>
      <sheetName val="Лист1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ём "/>
      <sheetName val="Лист1"/>
      <sheetName val="Лист2"/>
      <sheetName val="Ф2-йул"/>
      <sheetName val="Ф2-284,11"/>
      <sheetName val="Ф2-283,9"/>
      <sheetName val="18. ИЮНЬ 2020"/>
      <sheetName val="26. ИЮЛЬ 2020 (2)"/>
      <sheetName val="27. ИЮЛЬ 2020 (2)"/>
      <sheetName val="анализ.чувст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 ресурсная ведомость"/>
      <sheetName val="Локально-ресурсная ведомость"/>
      <sheetName val="Ведомость ресурсов"/>
      <sheetName val="Ведомость работ"/>
      <sheetName val="ССР"/>
      <sheetName val="процент основная"/>
      <sheetName val="процент март"/>
      <sheetName val="с ф монт март"/>
      <sheetName val="процент2"/>
      <sheetName val="проц монт и оборуд"/>
      <sheetName val="монт и обор урез"/>
      <sheetName val="справка сентябрь"/>
      <sheetName val="ПНР+оборуд"/>
      <sheetName val="справка октябрь"/>
      <sheetName val="ПНР+МОХА ноябрь"/>
      <sheetName val="справка ноябрь"/>
      <sheetName val="ПНР+МОХА декабрь"/>
      <sheetName val="справка декабрь"/>
      <sheetName val="январь 2009"/>
      <sheetName val="справка январь 2009"/>
      <sheetName val="февраль"/>
      <sheetName val="справка февраль"/>
      <sheetName val="черновик декабрь"/>
      <sheetName val="Лист1"/>
      <sheetName val="Сводная"/>
      <sheetName val="Локально_ресурсная ведомость"/>
      <sheetName val="Р.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.Т"/>
      <sheetName val="С.Ф."/>
      <sheetName val="процентовка"/>
      <sheetName val="Т-3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tik"/>
      <sheetName val="title"/>
      <sheetName val="сдж"/>
      <sheetName val="пз"/>
      <sheetName val="SRS"/>
      <sheetName val="OS"/>
      <sheetName val="ЛОК_1"/>
      <sheetName val="СВОД_1"/>
      <sheetName val="ЛОК_2"/>
      <sheetName val="СВОД_2"/>
      <sheetName val="ЛОК_3"/>
      <sheetName val="СВОД_3"/>
      <sheetName val="ЛОК_4"/>
      <sheetName val="СВОД_4"/>
      <sheetName val="ЛОК_5"/>
      <sheetName val="СВОД_5"/>
      <sheetName val="ЛОК_6"/>
      <sheetName val="СВОД_6"/>
      <sheetName val="ЛОК_7"/>
      <sheetName val="СВОД_7"/>
      <sheetName val="ЛОК_8"/>
      <sheetName val="СВОД_8"/>
      <sheetName val="ЛОК_9"/>
      <sheetName val="СВОД_9"/>
      <sheetName val="ЛОК_10"/>
      <sheetName val="СВОД_10"/>
      <sheetName val="ЛОК_11"/>
      <sheetName val="СВОД_11"/>
      <sheetName val="ЛОК_12"/>
      <sheetName val="СВОД_12"/>
      <sheetName val="ЛОК_13"/>
      <sheetName val="СВОД_13"/>
      <sheetName val="ЛОК_14"/>
      <sheetName val="СВОД_14"/>
      <sheetName val="ЛОК_15"/>
      <sheetName val="СВОД_15"/>
      <sheetName val="ЛОК_16"/>
      <sheetName val="СВОД_16"/>
      <sheetName val="ЛОК_17"/>
      <sheetName val="СВОД_17"/>
      <sheetName val="ЛОК_18"/>
      <sheetName val="СВОД_18"/>
      <sheetName val="ЛОК_19"/>
      <sheetName val="СВОД_19"/>
      <sheetName val="ЛОК_20"/>
      <sheetName val="СВОД_20"/>
      <sheetName val="ЛОК_21"/>
      <sheetName val="СВОД_21"/>
      <sheetName val="ЛОК_22"/>
      <sheetName val="СВОД_22"/>
      <sheetName val="ЛОК_23"/>
      <sheetName val="СВОД_23"/>
      <sheetName val="ЛОК_24"/>
      <sheetName val="СВОД_24"/>
      <sheetName val="ЛОК_25"/>
      <sheetName val="СВОД_25"/>
      <sheetName val="ЛОК_26"/>
      <sheetName val="СВОД_26"/>
      <sheetName val="ЛОК_27"/>
      <sheetName val="СВОД_27"/>
      <sheetName val="ЛОК_28"/>
      <sheetName val="СВОД_28"/>
      <sheetName val="ЛОК_29"/>
      <sheetName val="СВОД_29"/>
      <sheetName val="ЛОК_30"/>
      <sheetName val="СВОД_30"/>
      <sheetName val="ЛОК_31"/>
      <sheetName val="СВОД_31"/>
      <sheetName val="ЛОК_32"/>
      <sheetName val="СВОД_32"/>
      <sheetName val="ЛОК_33"/>
      <sheetName val="СВОД_33"/>
      <sheetName val="ЛОК_34"/>
      <sheetName val="СВОД_34"/>
      <sheetName val="ЛОК_35"/>
      <sheetName val="СВОД_35"/>
      <sheetName val="ЛОК_36"/>
      <sheetName val="СВОД_36"/>
      <sheetName val="ЛОК_37"/>
      <sheetName val="СВОД_37"/>
      <sheetName val="ЛОК_38"/>
      <sheetName val="СВОД_38"/>
      <sheetName val="ЛОК_39"/>
      <sheetName val="СВОД_39"/>
      <sheetName val="ЛОК_40"/>
      <sheetName val="СВОД_40"/>
      <sheetName val="ЛОК_41"/>
      <sheetName val="СВОД_41"/>
      <sheetName val="ЛОК_42"/>
      <sheetName val="СВОД_42"/>
      <sheetName val="ЛОК_43"/>
      <sheetName val="СВОД_43"/>
      <sheetName val="ЛОК_44"/>
      <sheetName val="СВОД_44"/>
      <sheetName val="ЛОК_45"/>
      <sheetName val="СВОД_45"/>
      <sheetName val="Экспертиза"/>
    </sheetNames>
    <sheetDataSet>
      <sheetData sheetId="0">
        <row r="42">
          <cell r="H42">
            <v>979502.79999999981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7">
          <cell r="G27">
            <v>133213838</v>
          </cell>
        </row>
      </sheetData>
      <sheetData sheetId="6" refreshError="1"/>
      <sheetData sheetId="7">
        <row r="40">
          <cell r="H40">
            <v>1015322.9999999998</v>
          </cell>
        </row>
      </sheetData>
      <sheetData sheetId="8">
        <row r="65">
          <cell r="G65">
            <v>3325296.8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2">
          <cell r="H42">
            <v>979502.79999999981</v>
          </cell>
        </row>
      </sheetData>
      <sheetData sheetId="28"/>
      <sheetData sheetId="29"/>
      <sheetData sheetId="30"/>
      <sheetData sheetId="31">
        <row r="29">
          <cell r="G29">
            <v>524510877.20000005</v>
          </cell>
        </row>
      </sheetData>
      <sheetData sheetId="32"/>
      <sheetData sheetId="33"/>
      <sheetData sheetId="34"/>
      <sheetData sheetId="35"/>
      <sheetData sheetId="36">
        <row r="42">
          <cell r="H42">
            <v>979502.79999999981</v>
          </cell>
        </row>
      </sheetData>
      <sheetData sheetId="37"/>
      <sheetData sheetId="38"/>
      <sheetData sheetId="39"/>
      <sheetData sheetId="40">
        <row r="29">
          <cell r="G29">
            <v>524510877.20000005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52">
          <cell r="G52">
            <v>10058.91</v>
          </cell>
        </row>
      </sheetData>
      <sheetData sheetId="64"/>
      <sheetData sheetId="65"/>
      <sheetData sheetId="66"/>
      <sheetData sheetId="67">
        <row r="85">
          <cell r="G85">
            <v>6914827.9199999999</v>
          </cell>
        </row>
      </sheetData>
      <sheetData sheetId="68"/>
      <sheetData sheetId="69">
        <row r="27">
          <cell r="G27">
            <v>14042618.880000001</v>
          </cell>
        </row>
      </sheetData>
      <sheetData sheetId="70">
        <row r="52">
          <cell r="G52">
            <v>10058.91</v>
          </cell>
        </row>
      </sheetData>
      <sheetData sheetId="71"/>
      <sheetData sheetId="72">
        <row r="27">
          <cell r="G27">
            <v>133213838</v>
          </cell>
        </row>
      </sheetData>
      <sheetData sheetId="73"/>
      <sheetData sheetId="74">
        <row r="85">
          <cell r="G85">
            <v>6914827.9199999999</v>
          </cell>
        </row>
      </sheetData>
      <sheetData sheetId="75">
        <row r="73">
          <cell r="G73">
            <v>28984.320000000003</v>
          </cell>
        </row>
      </sheetData>
      <sheetData sheetId="76">
        <row r="27">
          <cell r="G27">
            <v>14042618.880000001</v>
          </cell>
        </row>
      </sheetData>
      <sheetData sheetId="77"/>
      <sheetData sheetId="78">
        <row r="27">
          <cell r="G27">
            <v>133213838</v>
          </cell>
        </row>
      </sheetData>
      <sheetData sheetId="79">
        <row r="40">
          <cell r="H40">
            <v>1015322.9999999998</v>
          </cell>
        </row>
      </sheetData>
      <sheetData sheetId="80">
        <row r="73">
          <cell r="G73">
            <v>28984.320000000003</v>
          </cell>
        </row>
      </sheetData>
      <sheetData sheetId="81"/>
      <sheetData sheetId="82">
        <row r="40">
          <cell r="H40">
            <v>1015322.9999999998</v>
          </cell>
        </row>
        <row r="90">
          <cell r="G90">
            <v>9624596.8559999987</v>
          </cell>
        </row>
      </sheetData>
      <sheetData sheetId="83">
        <row r="65">
          <cell r="G65">
            <v>3325296.8</v>
          </cell>
        </row>
      </sheetData>
      <sheetData sheetId="84">
        <row r="65">
          <cell r="G65">
            <v>3325296.8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.Т"/>
      <sheetName val="С.Ф."/>
      <sheetName val="процентовка"/>
      <sheetName val="Т-3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-3"/>
      <sheetName val="Структура"/>
      <sheetName val="Локально-ресурсная ведомость"/>
      <sheetName val="Ведомость ресурсов"/>
      <sheetName val="ф-2 30 мл"/>
      <sheetName val="ф-2 30 мл (2)"/>
      <sheetName val="ф-2 30 мл (3)"/>
      <sheetName val="РАС. ТАБ.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о_ресурсная ведомость"/>
      <sheetName val="Сводная ресурсная ведомость"/>
      <sheetName val="Локально-ресурсная ведомость"/>
      <sheetName val="Ведомость ресурсов"/>
      <sheetName val="Ведомость работ"/>
      <sheetName val="ССР"/>
      <sheetName val="процент основная"/>
      <sheetName val="процент март"/>
      <sheetName val="с ф монт март"/>
      <sheetName val="процент2"/>
      <sheetName val="проц монт и оборуд"/>
      <sheetName val="монт и обор урез"/>
      <sheetName val="справка сентябрь"/>
      <sheetName val="ПНР+оборуд"/>
      <sheetName val="справка октябрь"/>
      <sheetName val="ПНР+МОХА ноябрь"/>
      <sheetName val="справка ноябрь"/>
      <sheetName val="ПНР+МОХА декабрь"/>
      <sheetName val="справка декабрь"/>
      <sheetName val="январь 2009"/>
      <sheetName val="справка январь 2009"/>
      <sheetName val="февраль"/>
      <sheetName val="справка февраль"/>
      <sheetName val="черновик декабрь"/>
      <sheetName val="Лист1"/>
      <sheetName val="Сводная"/>
      <sheetName val="Р.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7C00-74BC-4861-BD6E-DDEB485DF2B6}">
  <sheetPr>
    <tabColor theme="4" tint="0.59999389629810485"/>
    <pageSetUpPr fitToPage="1"/>
  </sheetPr>
  <dimension ref="A1:AD47"/>
  <sheetViews>
    <sheetView tabSelected="1" view="pageBreakPreview" zoomScale="55" zoomScaleNormal="100" zoomScaleSheetLayoutView="55" workbookViewId="0">
      <pane xSplit="4" ySplit="4" topLeftCell="Q5" activePane="bottomRight" state="frozen"/>
      <selection pane="topRight" activeCell="E1" sqref="E1"/>
      <selection pane="bottomLeft" activeCell="A5" sqref="A5"/>
      <selection pane="bottomRight" activeCell="D7" sqref="D7"/>
    </sheetView>
  </sheetViews>
  <sheetFormatPr defaultRowHeight="15.75" x14ac:dyDescent="0.25"/>
  <cols>
    <col min="1" max="1" width="6.7109375" style="14" customWidth="1"/>
    <col min="2" max="2" width="69.7109375" style="2" customWidth="1"/>
    <col min="3" max="3" width="17.140625" style="2" customWidth="1"/>
    <col min="4" max="4" width="31.140625" style="2" customWidth="1"/>
    <col min="5" max="6" width="26.42578125" style="2" customWidth="1"/>
    <col min="7" max="7" width="24.85546875" style="2" customWidth="1"/>
    <col min="8" max="8" width="26.5703125" style="2" customWidth="1"/>
    <col min="9" max="9" width="3.28515625" style="2" customWidth="1"/>
    <col min="10" max="11" width="24.85546875" style="2" customWidth="1"/>
    <col min="12" max="12" width="25" style="2" customWidth="1"/>
    <col min="13" max="13" width="3.7109375" style="2" customWidth="1"/>
    <col min="14" max="18" width="24.85546875" style="2" customWidth="1"/>
    <col min="19" max="19" width="26.42578125" style="2" customWidth="1"/>
    <col min="20" max="20" width="25.140625" style="2" customWidth="1"/>
    <col min="21" max="21" width="30.5703125" style="2" customWidth="1"/>
    <col min="22" max="22" width="3.7109375" style="2" customWidth="1"/>
    <col min="23" max="23" width="26.7109375" style="2" customWidth="1"/>
    <col min="24" max="24" width="31.140625" style="2" customWidth="1"/>
    <col min="25" max="25" width="29.42578125" style="2" hidden="1" customWidth="1"/>
    <col min="26" max="26" width="21.85546875" style="2" hidden="1" customWidth="1"/>
    <col min="27" max="27" width="20.42578125" style="2" hidden="1" customWidth="1"/>
    <col min="28" max="28" width="19.140625" style="2" hidden="1" customWidth="1"/>
    <col min="29" max="29" width="17.140625" style="2" hidden="1" customWidth="1"/>
    <col min="30" max="30" width="18" style="2" hidden="1" customWidth="1"/>
    <col min="31" max="269" width="9.140625" style="2"/>
    <col min="270" max="270" width="6.7109375" style="2" customWidth="1"/>
    <col min="271" max="271" width="79.42578125" style="2" customWidth="1"/>
    <col min="272" max="272" width="12.28515625" style="2" customWidth="1"/>
    <col min="273" max="273" width="23.5703125" style="2" customWidth="1"/>
    <col min="274" max="274" width="23.7109375" style="2" customWidth="1"/>
    <col min="275" max="275" width="26.140625" style="2" bestFit="1" customWidth="1"/>
    <col min="276" max="276" width="13.28515625" style="2" bestFit="1" customWidth="1"/>
    <col min="277" max="277" width="29.140625" style="2" customWidth="1"/>
    <col min="278" max="278" width="19" style="2" bestFit="1" customWidth="1"/>
    <col min="279" max="525" width="9.140625" style="2"/>
    <col min="526" max="526" width="6.7109375" style="2" customWidth="1"/>
    <col min="527" max="527" width="79.42578125" style="2" customWidth="1"/>
    <col min="528" max="528" width="12.28515625" style="2" customWidth="1"/>
    <col min="529" max="529" width="23.5703125" style="2" customWidth="1"/>
    <col min="530" max="530" width="23.7109375" style="2" customWidth="1"/>
    <col min="531" max="531" width="26.140625" style="2" bestFit="1" customWidth="1"/>
    <col min="532" max="532" width="13.28515625" style="2" bestFit="1" customWidth="1"/>
    <col min="533" max="533" width="29.140625" style="2" customWidth="1"/>
    <col min="534" max="534" width="19" style="2" bestFit="1" customWidth="1"/>
    <col min="535" max="781" width="9.140625" style="2"/>
    <col min="782" max="782" width="6.7109375" style="2" customWidth="1"/>
    <col min="783" max="783" width="79.42578125" style="2" customWidth="1"/>
    <col min="784" max="784" width="12.28515625" style="2" customWidth="1"/>
    <col min="785" max="785" width="23.5703125" style="2" customWidth="1"/>
    <col min="786" max="786" width="23.7109375" style="2" customWidth="1"/>
    <col min="787" max="787" width="26.140625" style="2" bestFit="1" customWidth="1"/>
    <col min="788" max="788" width="13.28515625" style="2" bestFit="1" customWidth="1"/>
    <col min="789" max="789" width="29.140625" style="2" customWidth="1"/>
    <col min="790" max="790" width="19" style="2" bestFit="1" customWidth="1"/>
    <col min="791" max="1037" width="9.140625" style="2"/>
    <col min="1038" max="1038" width="6.7109375" style="2" customWidth="1"/>
    <col min="1039" max="1039" width="79.42578125" style="2" customWidth="1"/>
    <col min="1040" max="1040" width="12.28515625" style="2" customWidth="1"/>
    <col min="1041" max="1041" width="23.5703125" style="2" customWidth="1"/>
    <col min="1042" max="1042" width="23.7109375" style="2" customWidth="1"/>
    <col min="1043" max="1043" width="26.140625" style="2" bestFit="1" customWidth="1"/>
    <col min="1044" max="1044" width="13.28515625" style="2" bestFit="1" customWidth="1"/>
    <col min="1045" max="1045" width="29.140625" style="2" customWidth="1"/>
    <col min="1046" max="1046" width="19" style="2" bestFit="1" customWidth="1"/>
    <col min="1047" max="1293" width="9.140625" style="2"/>
    <col min="1294" max="1294" width="6.7109375" style="2" customWidth="1"/>
    <col min="1295" max="1295" width="79.42578125" style="2" customWidth="1"/>
    <col min="1296" max="1296" width="12.28515625" style="2" customWidth="1"/>
    <col min="1297" max="1297" width="23.5703125" style="2" customWidth="1"/>
    <col min="1298" max="1298" width="23.7109375" style="2" customWidth="1"/>
    <col min="1299" max="1299" width="26.140625" style="2" bestFit="1" customWidth="1"/>
    <col min="1300" max="1300" width="13.28515625" style="2" bestFit="1" customWidth="1"/>
    <col min="1301" max="1301" width="29.140625" style="2" customWidth="1"/>
    <col min="1302" max="1302" width="19" style="2" bestFit="1" customWidth="1"/>
    <col min="1303" max="1549" width="9.140625" style="2"/>
    <col min="1550" max="1550" width="6.7109375" style="2" customWidth="1"/>
    <col min="1551" max="1551" width="79.42578125" style="2" customWidth="1"/>
    <col min="1552" max="1552" width="12.28515625" style="2" customWidth="1"/>
    <col min="1553" max="1553" width="23.5703125" style="2" customWidth="1"/>
    <col min="1554" max="1554" width="23.7109375" style="2" customWidth="1"/>
    <col min="1555" max="1555" width="26.140625" style="2" bestFit="1" customWidth="1"/>
    <col min="1556" max="1556" width="13.28515625" style="2" bestFit="1" customWidth="1"/>
    <col min="1557" max="1557" width="29.140625" style="2" customWidth="1"/>
    <col min="1558" max="1558" width="19" style="2" bestFit="1" customWidth="1"/>
    <col min="1559" max="1805" width="9.140625" style="2"/>
    <col min="1806" max="1806" width="6.7109375" style="2" customWidth="1"/>
    <col min="1807" max="1807" width="79.42578125" style="2" customWidth="1"/>
    <col min="1808" max="1808" width="12.28515625" style="2" customWidth="1"/>
    <col min="1809" max="1809" width="23.5703125" style="2" customWidth="1"/>
    <col min="1810" max="1810" width="23.7109375" style="2" customWidth="1"/>
    <col min="1811" max="1811" width="26.140625" style="2" bestFit="1" customWidth="1"/>
    <col min="1812" max="1812" width="13.28515625" style="2" bestFit="1" customWidth="1"/>
    <col min="1813" max="1813" width="29.140625" style="2" customWidth="1"/>
    <col min="1814" max="1814" width="19" style="2" bestFit="1" customWidth="1"/>
    <col min="1815" max="2061" width="9.140625" style="2"/>
    <col min="2062" max="2062" width="6.7109375" style="2" customWidth="1"/>
    <col min="2063" max="2063" width="79.42578125" style="2" customWidth="1"/>
    <col min="2064" max="2064" width="12.28515625" style="2" customWidth="1"/>
    <col min="2065" max="2065" width="23.5703125" style="2" customWidth="1"/>
    <col min="2066" max="2066" width="23.7109375" style="2" customWidth="1"/>
    <col min="2067" max="2067" width="26.140625" style="2" bestFit="1" customWidth="1"/>
    <col min="2068" max="2068" width="13.28515625" style="2" bestFit="1" customWidth="1"/>
    <col min="2069" max="2069" width="29.140625" style="2" customWidth="1"/>
    <col min="2070" max="2070" width="19" style="2" bestFit="1" customWidth="1"/>
    <col min="2071" max="2317" width="9.140625" style="2"/>
    <col min="2318" max="2318" width="6.7109375" style="2" customWidth="1"/>
    <col min="2319" max="2319" width="79.42578125" style="2" customWidth="1"/>
    <col min="2320" max="2320" width="12.28515625" style="2" customWidth="1"/>
    <col min="2321" max="2321" width="23.5703125" style="2" customWidth="1"/>
    <col min="2322" max="2322" width="23.7109375" style="2" customWidth="1"/>
    <col min="2323" max="2323" width="26.140625" style="2" bestFit="1" customWidth="1"/>
    <col min="2324" max="2324" width="13.28515625" style="2" bestFit="1" customWidth="1"/>
    <col min="2325" max="2325" width="29.140625" style="2" customWidth="1"/>
    <col min="2326" max="2326" width="19" style="2" bestFit="1" customWidth="1"/>
    <col min="2327" max="2573" width="9.140625" style="2"/>
    <col min="2574" max="2574" width="6.7109375" style="2" customWidth="1"/>
    <col min="2575" max="2575" width="79.42578125" style="2" customWidth="1"/>
    <col min="2576" max="2576" width="12.28515625" style="2" customWidth="1"/>
    <col min="2577" max="2577" width="23.5703125" style="2" customWidth="1"/>
    <col min="2578" max="2578" width="23.7109375" style="2" customWidth="1"/>
    <col min="2579" max="2579" width="26.140625" style="2" bestFit="1" customWidth="1"/>
    <col min="2580" max="2580" width="13.28515625" style="2" bestFit="1" customWidth="1"/>
    <col min="2581" max="2581" width="29.140625" style="2" customWidth="1"/>
    <col min="2582" max="2582" width="19" style="2" bestFit="1" customWidth="1"/>
    <col min="2583" max="2829" width="9.140625" style="2"/>
    <col min="2830" max="2830" width="6.7109375" style="2" customWidth="1"/>
    <col min="2831" max="2831" width="79.42578125" style="2" customWidth="1"/>
    <col min="2832" max="2832" width="12.28515625" style="2" customWidth="1"/>
    <col min="2833" max="2833" width="23.5703125" style="2" customWidth="1"/>
    <col min="2834" max="2834" width="23.7109375" style="2" customWidth="1"/>
    <col min="2835" max="2835" width="26.140625" style="2" bestFit="1" customWidth="1"/>
    <col min="2836" max="2836" width="13.28515625" style="2" bestFit="1" customWidth="1"/>
    <col min="2837" max="2837" width="29.140625" style="2" customWidth="1"/>
    <col min="2838" max="2838" width="19" style="2" bestFit="1" customWidth="1"/>
    <col min="2839" max="3085" width="9.140625" style="2"/>
    <col min="3086" max="3086" width="6.7109375" style="2" customWidth="1"/>
    <col min="3087" max="3087" width="79.42578125" style="2" customWidth="1"/>
    <col min="3088" max="3088" width="12.28515625" style="2" customWidth="1"/>
    <col min="3089" max="3089" width="23.5703125" style="2" customWidth="1"/>
    <col min="3090" max="3090" width="23.7109375" style="2" customWidth="1"/>
    <col min="3091" max="3091" width="26.140625" style="2" bestFit="1" customWidth="1"/>
    <col min="3092" max="3092" width="13.28515625" style="2" bestFit="1" customWidth="1"/>
    <col min="3093" max="3093" width="29.140625" style="2" customWidth="1"/>
    <col min="3094" max="3094" width="19" style="2" bestFit="1" customWidth="1"/>
    <col min="3095" max="3341" width="9.140625" style="2"/>
    <col min="3342" max="3342" width="6.7109375" style="2" customWidth="1"/>
    <col min="3343" max="3343" width="79.42578125" style="2" customWidth="1"/>
    <col min="3344" max="3344" width="12.28515625" style="2" customWidth="1"/>
    <col min="3345" max="3345" width="23.5703125" style="2" customWidth="1"/>
    <col min="3346" max="3346" width="23.7109375" style="2" customWidth="1"/>
    <col min="3347" max="3347" width="26.140625" style="2" bestFit="1" customWidth="1"/>
    <col min="3348" max="3348" width="13.28515625" style="2" bestFit="1" customWidth="1"/>
    <col min="3349" max="3349" width="29.140625" style="2" customWidth="1"/>
    <col min="3350" max="3350" width="19" style="2" bestFit="1" customWidth="1"/>
    <col min="3351" max="3597" width="9.140625" style="2"/>
    <col min="3598" max="3598" width="6.7109375" style="2" customWidth="1"/>
    <col min="3599" max="3599" width="79.42578125" style="2" customWidth="1"/>
    <col min="3600" max="3600" width="12.28515625" style="2" customWidth="1"/>
    <col min="3601" max="3601" width="23.5703125" style="2" customWidth="1"/>
    <col min="3602" max="3602" width="23.7109375" style="2" customWidth="1"/>
    <col min="3603" max="3603" width="26.140625" style="2" bestFit="1" customWidth="1"/>
    <col min="3604" max="3604" width="13.28515625" style="2" bestFit="1" customWidth="1"/>
    <col min="3605" max="3605" width="29.140625" style="2" customWidth="1"/>
    <col min="3606" max="3606" width="19" style="2" bestFit="1" customWidth="1"/>
    <col min="3607" max="3853" width="9.140625" style="2"/>
    <col min="3854" max="3854" width="6.7109375" style="2" customWidth="1"/>
    <col min="3855" max="3855" width="79.42578125" style="2" customWidth="1"/>
    <col min="3856" max="3856" width="12.28515625" style="2" customWidth="1"/>
    <col min="3857" max="3857" width="23.5703125" style="2" customWidth="1"/>
    <col min="3858" max="3858" width="23.7109375" style="2" customWidth="1"/>
    <col min="3859" max="3859" width="26.140625" style="2" bestFit="1" customWidth="1"/>
    <col min="3860" max="3860" width="13.28515625" style="2" bestFit="1" customWidth="1"/>
    <col min="3861" max="3861" width="29.140625" style="2" customWidth="1"/>
    <col min="3862" max="3862" width="19" style="2" bestFit="1" customWidth="1"/>
    <col min="3863" max="4109" width="9.140625" style="2"/>
    <col min="4110" max="4110" width="6.7109375" style="2" customWidth="1"/>
    <col min="4111" max="4111" width="79.42578125" style="2" customWidth="1"/>
    <col min="4112" max="4112" width="12.28515625" style="2" customWidth="1"/>
    <col min="4113" max="4113" width="23.5703125" style="2" customWidth="1"/>
    <col min="4114" max="4114" width="23.7109375" style="2" customWidth="1"/>
    <col min="4115" max="4115" width="26.140625" style="2" bestFit="1" customWidth="1"/>
    <col min="4116" max="4116" width="13.28515625" style="2" bestFit="1" customWidth="1"/>
    <col min="4117" max="4117" width="29.140625" style="2" customWidth="1"/>
    <col min="4118" max="4118" width="19" style="2" bestFit="1" customWidth="1"/>
    <col min="4119" max="4365" width="9.140625" style="2"/>
    <col min="4366" max="4366" width="6.7109375" style="2" customWidth="1"/>
    <col min="4367" max="4367" width="79.42578125" style="2" customWidth="1"/>
    <col min="4368" max="4368" width="12.28515625" style="2" customWidth="1"/>
    <col min="4369" max="4369" width="23.5703125" style="2" customWidth="1"/>
    <col min="4370" max="4370" width="23.7109375" style="2" customWidth="1"/>
    <col min="4371" max="4371" width="26.140625" style="2" bestFit="1" customWidth="1"/>
    <col min="4372" max="4372" width="13.28515625" style="2" bestFit="1" customWidth="1"/>
    <col min="4373" max="4373" width="29.140625" style="2" customWidth="1"/>
    <col min="4374" max="4374" width="19" style="2" bestFit="1" customWidth="1"/>
    <col min="4375" max="4621" width="9.140625" style="2"/>
    <col min="4622" max="4622" width="6.7109375" style="2" customWidth="1"/>
    <col min="4623" max="4623" width="79.42578125" style="2" customWidth="1"/>
    <col min="4624" max="4624" width="12.28515625" style="2" customWidth="1"/>
    <col min="4625" max="4625" width="23.5703125" style="2" customWidth="1"/>
    <col min="4626" max="4626" width="23.7109375" style="2" customWidth="1"/>
    <col min="4627" max="4627" width="26.140625" style="2" bestFit="1" customWidth="1"/>
    <col min="4628" max="4628" width="13.28515625" style="2" bestFit="1" customWidth="1"/>
    <col min="4629" max="4629" width="29.140625" style="2" customWidth="1"/>
    <col min="4630" max="4630" width="19" style="2" bestFit="1" customWidth="1"/>
    <col min="4631" max="4877" width="9.140625" style="2"/>
    <col min="4878" max="4878" width="6.7109375" style="2" customWidth="1"/>
    <col min="4879" max="4879" width="79.42578125" style="2" customWidth="1"/>
    <col min="4880" max="4880" width="12.28515625" style="2" customWidth="1"/>
    <col min="4881" max="4881" width="23.5703125" style="2" customWidth="1"/>
    <col min="4882" max="4882" width="23.7109375" style="2" customWidth="1"/>
    <col min="4883" max="4883" width="26.140625" style="2" bestFit="1" customWidth="1"/>
    <col min="4884" max="4884" width="13.28515625" style="2" bestFit="1" customWidth="1"/>
    <col min="4885" max="4885" width="29.140625" style="2" customWidth="1"/>
    <col min="4886" max="4886" width="19" style="2" bestFit="1" customWidth="1"/>
    <col min="4887" max="5133" width="9.140625" style="2"/>
    <col min="5134" max="5134" width="6.7109375" style="2" customWidth="1"/>
    <col min="5135" max="5135" width="79.42578125" style="2" customWidth="1"/>
    <col min="5136" max="5136" width="12.28515625" style="2" customWidth="1"/>
    <col min="5137" max="5137" width="23.5703125" style="2" customWidth="1"/>
    <col min="5138" max="5138" width="23.7109375" style="2" customWidth="1"/>
    <col min="5139" max="5139" width="26.140625" style="2" bestFit="1" customWidth="1"/>
    <col min="5140" max="5140" width="13.28515625" style="2" bestFit="1" customWidth="1"/>
    <col min="5141" max="5141" width="29.140625" style="2" customWidth="1"/>
    <col min="5142" max="5142" width="19" style="2" bestFit="1" customWidth="1"/>
    <col min="5143" max="5389" width="9.140625" style="2"/>
    <col min="5390" max="5390" width="6.7109375" style="2" customWidth="1"/>
    <col min="5391" max="5391" width="79.42578125" style="2" customWidth="1"/>
    <col min="5392" max="5392" width="12.28515625" style="2" customWidth="1"/>
    <col min="5393" max="5393" width="23.5703125" style="2" customWidth="1"/>
    <col min="5394" max="5394" width="23.7109375" style="2" customWidth="1"/>
    <col min="5395" max="5395" width="26.140625" style="2" bestFit="1" customWidth="1"/>
    <col min="5396" max="5396" width="13.28515625" style="2" bestFit="1" customWidth="1"/>
    <col min="5397" max="5397" width="29.140625" style="2" customWidth="1"/>
    <col min="5398" max="5398" width="19" style="2" bestFit="1" customWidth="1"/>
    <col min="5399" max="5645" width="9.140625" style="2"/>
    <col min="5646" max="5646" width="6.7109375" style="2" customWidth="1"/>
    <col min="5647" max="5647" width="79.42578125" style="2" customWidth="1"/>
    <col min="5648" max="5648" width="12.28515625" style="2" customWidth="1"/>
    <col min="5649" max="5649" width="23.5703125" style="2" customWidth="1"/>
    <col min="5650" max="5650" width="23.7109375" style="2" customWidth="1"/>
    <col min="5651" max="5651" width="26.140625" style="2" bestFit="1" customWidth="1"/>
    <col min="5652" max="5652" width="13.28515625" style="2" bestFit="1" customWidth="1"/>
    <col min="5653" max="5653" width="29.140625" style="2" customWidth="1"/>
    <col min="5654" max="5654" width="19" style="2" bestFit="1" customWidth="1"/>
    <col min="5655" max="5901" width="9.140625" style="2"/>
    <col min="5902" max="5902" width="6.7109375" style="2" customWidth="1"/>
    <col min="5903" max="5903" width="79.42578125" style="2" customWidth="1"/>
    <col min="5904" max="5904" width="12.28515625" style="2" customWidth="1"/>
    <col min="5905" max="5905" width="23.5703125" style="2" customWidth="1"/>
    <col min="5906" max="5906" width="23.7109375" style="2" customWidth="1"/>
    <col min="5907" max="5907" width="26.140625" style="2" bestFit="1" customWidth="1"/>
    <col min="5908" max="5908" width="13.28515625" style="2" bestFit="1" customWidth="1"/>
    <col min="5909" max="5909" width="29.140625" style="2" customWidth="1"/>
    <col min="5910" max="5910" width="19" style="2" bestFit="1" customWidth="1"/>
    <col min="5911" max="6157" width="9.140625" style="2"/>
    <col min="6158" max="6158" width="6.7109375" style="2" customWidth="1"/>
    <col min="6159" max="6159" width="79.42578125" style="2" customWidth="1"/>
    <col min="6160" max="6160" width="12.28515625" style="2" customWidth="1"/>
    <col min="6161" max="6161" width="23.5703125" style="2" customWidth="1"/>
    <col min="6162" max="6162" width="23.7109375" style="2" customWidth="1"/>
    <col min="6163" max="6163" width="26.140625" style="2" bestFit="1" customWidth="1"/>
    <col min="6164" max="6164" width="13.28515625" style="2" bestFit="1" customWidth="1"/>
    <col min="6165" max="6165" width="29.140625" style="2" customWidth="1"/>
    <col min="6166" max="6166" width="19" style="2" bestFit="1" customWidth="1"/>
    <col min="6167" max="6413" width="9.140625" style="2"/>
    <col min="6414" max="6414" width="6.7109375" style="2" customWidth="1"/>
    <col min="6415" max="6415" width="79.42578125" style="2" customWidth="1"/>
    <col min="6416" max="6416" width="12.28515625" style="2" customWidth="1"/>
    <col min="6417" max="6417" width="23.5703125" style="2" customWidth="1"/>
    <col min="6418" max="6418" width="23.7109375" style="2" customWidth="1"/>
    <col min="6419" max="6419" width="26.140625" style="2" bestFit="1" customWidth="1"/>
    <col min="6420" max="6420" width="13.28515625" style="2" bestFit="1" customWidth="1"/>
    <col min="6421" max="6421" width="29.140625" style="2" customWidth="1"/>
    <col min="6422" max="6422" width="19" style="2" bestFit="1" customWidth="1"/>
    <col min="6423" max="6669" width="9.140625" style="2"/>
    <col min="6670" max="6670" width="6.7109375" style="2" customWidth="1"/>
    <col min="6671" max="6671" width="79.42578125" style="2" customWidth="1"/>
    <col min="6672" max="6672" width="12.28515625" style="2" customWidth="1"/>
    <col min="6673" max="6673" width="23.5703125" style="2" customWidth="1"/>
    <col min="6674" max="6674" width="23.7109375" style="2" customWidth="1"/>
    <col min="6675" max="6675" width="26.140625" style="2" bestFit="1" customWidth="1"/>
    <col min="6676" max="6676" width="13.28515625" style="2" bestFit="1" customWidth="1"/>
    <col min="6677" max="6677" width="29.140625" style="2" customWidth="1"/>
    <col min="6678" max="6678" width="19" style="2" bestFit="1" customWidth="1"/>
    <col min="6679" max="6925" width="9.140625" style="2"/>
    <col min="6926" max="6926" width="6.7109375" style="2" customWidth="1"/>
    <col min="6927" max="6927" width="79.42578125" style="2" customWidth="1"/>
    <col min="6928" max="6928" width="12.28515625" style="2" customWidth="1"/>
    <col min="6929" max="6929" width="23.5703125" style="2" customWidth="1"/>
    <col min="6930" max="6930" width="23.7109375" style="2" customWidth="1"/>
    <col min="6931" max="6931" width="26.140625" style="2" bestFit="1" customWidth="1"/>
    <col min="6932" max="6932" width="13.28515625" style="2" bestFit="1" customWidth="1"/>
    <col min="6933" max="6933" width="29.140625" style="2" customWidth="1"/>
    <col min="6934" max="6934" width="19" style="2" bestFit="1" customWidth="1"/>
    <col min="6935" max="7181" width="9.140625" style="2"/>
    <col min="7182" max="7182" width="6.7109375" style="2" customWidth="1"/>
    <col min="7183" max="7183" width="79.42578125" style="2" customWidth="1"/>
    <col min="7184" max="7184" width="12.28515625" style="2" customWidth="1"/>
    <col min="7185" max="7185" width="23.5703125" style="2" customWidth="1"/>
    <col min="7186" max="7186" width="23.7109375" style="2" customWidth="1"/>
    <col min="7187" max="7187" width="26.140625" style="2" bestFit="1" customWidth="1"/>
    <col min="7188" max="7188" width="13.28515625" style="2" bestFit="1" customWidth="1"/>
    <col min="7189" max="7189" width="29.140625" style="2" customWidth="1"/>
    <col min="7190" max="7190" width="19" style="2" bestFit="1" customWidth="1"/>
    <col min="7191" max="7437" width="9.140625" style="2"/>
    <col min="7438" max="7438" width="6.7109375" style="2" customWidth="1"/>
    <col min="7439" max="7439" width="79.42578125" style="2" customWidth="1"/>
    <col min="7440" max="7440" width="12.28515625" style="2" customWidth="1"/>
    <col min="7441" max="7441" width="23.5703125" style="2" customWidth="1"/>
    <col min="7442" max="7442" width="23.7109375" style="2" customWidth="1"/>
    <col min="7443" max="7443" width="26.140625" style="2" bestFit="1" customWidth="1"/>
    <col min="7444" max="7444" width="13.28515625" style="2" bestFit="1" customWidth="1"/>
    <col min="7445" max="7445" width="29.140625" style="2" customWidth="1"/>
    <col min="7446" max="7446" width="19" style="2" bestFit="1" customWidth="1"/>
    <col min="7447" max="7693" width="9.140625" style="2"/>
    <col min="7694" max="7694" width="6.7109375" style="2" customWidth="1"/>
    <col min="7695" max="7695" width="79.42578125" style="2" customWidth="1"/>
    <col min="7696" max="7696" width="12.28515625" style="2" customWidth="1"/>
    <col min="7697" max="7697" width="23.5703125" style="2" customWidth="1"/>
    <col min="7698" max="7698" width="23.7109375" style="2" customWidth="1"/>
    <col min="7699" max="7699" width="26.140625" style="2" bestFit="1" customWidth="1"/>
    <col min="7700" max="7700" width="13.28515625" style="2" bestFit="1" customWidth="1"/>
    <col min="7701" max="7701" width="29.140625" style="2" customWidth="1"/>
    <col min="7702" max="7702" width="19" style="2" bestFit="1" customWidth="1"/>
    <col min="7703" max="7949" width="9.140625" style="2"/>
    <col min="7950" max="7950" width="6.7109375" style="2" customWidth="1"/>
    <col min="7951" max="7951" width="79.42578125" style="2" customWidth="1"/>
    <col min="7952" max="7952" width="12.28515625" style="2" customWidth="1"/>
    <col min="7953" max="7953" width="23.5703125" style="2" customWidth="1"/>
    <col min="7954" max="7954" width="23.7109375" style="2" customWidth="1"/>
    <col min="7955" max="7955" width="26.140625" style="2" bestFit="1" customWidth="1"/>
    <col min="7956" max="7956" width="13.28515625" style="2" bestFit="1" customWidth="1"/>
    <col min="7957" max="7957" width="29.140625" style="2" customWidth="1"/>
    <col min="7958" max="7958" width="19" style="2" bestFit="1" customWidth="1"/>
    <col min="7959" max="8205" width="9.140625" style="2"/>
    <col min="8206" max="8206" width="6.7109375" style="2" customWidth="1"/>
    <col min="8207" max="8207" width="79.42578125" style="2" customWidth="1"/>
    <col min="8208" max="8208" width="12.28515625" style="2" customWidth="1"/>
    <col min="8209" max="8209" width="23.5703125" style="2" customWidth="1"/>
    <col min="8210" max="8210" width="23.7109375" style="2" customWidth="1"/>
    <col min="8211" max="8211" width="26.140625" style="2" bestFit="1" customWidth="1"/>
    <col min="8212" max="8212" width="13.28515625" style="2" bestFit="1" customWidth="1"/>
    <col min="8213" max="8213" width="29.140625" style="2" customWidth="1"/>
    <col min="8214" max="8214" width="19" style="2" bestFit="1" customWidth="1"/>
    <col min="8215" max="8461" width="9.140625" style="2"/>
    <col min="8462" max="8462" width="6.7109375" style="2" customWidth="1"/>
    <col min="8463" max="8463" width="79.42578125" style="2" customWidth="1"/>
    <col min="8464" max="8464" width="12.28515625" style="2" customWidth="1"/>
    <col min="8465" max="8465" width="23.5703125" style="2" customWidth="1"/>
    <col min="8466" max="8466" width="23.7109375" style="2" customWidth="1"/>
    <col min="8467" max="8467" width="26.140625" style="2" bestFit="1" customWidth="1"/>
    <col min="8468" max="8468" width="13.28515625" style="2" bestFit="1" customWidth="1"/>
    <col min="8469" max="8469" width="29.140625" style="2" customWidth="1"/>
    <col min="8470" max="8470" width="19" style="2" bestFit="1" customWidth="1"/>
    <col min="8471" max="8717" width="9.140625" style="2"/>
    <col min="8718" max="8718" width="6.7109375" style="2" customWidth="1"/>
    <col min="8719" max="8719" width="79.42578125" style="2" customWidth="1"/>
    <col min="8720" max="8720" width="12.28515625" style="2" customWidth="1"/>
    <col min="8721" max="8721" width="23.5703125" style="2" customWidth="1"/>
    <col min="8722" max="8722" width="23.7109375" style="2" customWidth="1"/>
    <col min="8723" max="8723" width="26.140625" style="2" bestFit="1" customWidth="1"/>
    <col min="8724" max="8724" width="13.28515625" style="2" bestFit="1" customWidth="1"/>
    <col min="8725" max="8725" width="29.140625" style="2" customWidth="1"/>
    <col min="8726" max="8726" width="19" style="2" bestFit="1" customWidth="1"/>
    <col min="8727" max="8973" width="9.140625" style="2"/>
    <col min="8974" max="8974" width="6.7109375" style="2" customWidth="1"/>
    <col min="8975" max="8975" width="79.42578125" style="2" customWidth="1"/>
    <col min="8976" max="8976" width="12.28515625" style="2" customWidth="1"/>
    <col min="8977" max="8977" width="23.5703125" style="2" customWidth="1"/>
    <col min="8978" max="8978" width="23.7109375" style="2" customWidth="1"/>
    <col min="8979" max="8979" width="26.140625" style="2" bestFit="1" customWidth="1"/>
    <col min="8980" max="8980" width="13.28515625" style="2" bestFit="1" customWidth="1"/>
    <col min="8981" max="8981" width="29.140625" style="2" customWidth="1"/>
    <col min="8982" max="8982" width="19" style="2" bestFit="1" customWidth="1"/>
    <col min="8983" max="9229" width="9.140625" style="2"/>
    <col min="9230" max="9230" width="6.7109375" style="2" customWidth="1"/>
    <col min="9231" max="9231" width="79.42578125" style="2" customWidth="1"/>
    <col min="9232" max="9232" width="12.28515625" style="2" customWidth="1"/>
    <col min="9233" max="9233" width="23.5703125" style="2" customWidth="1"/>
    <col min="9234" max="9234" width="23.7109375" style="2" customWidth="1"/>
    <col min="9235" max="9235" width="26.140625" style="2" bestFit="1" customWidth="1"/>
    <col min="9236" max="9236" width="13.28515625" style="2" bestFit="1" customWidth="1"/>
    <col min="9237" max="9237" width="29.140625" style="2" customWidth="1"/>
    <col min="9238" max="9238" width="19" style="2" bestFit="1" customWidth="1"/>
    <col min="9239" max="9485" width="9.140625" style="2"/>
    <col min="9486" max="9486" width="6.7109375" style="2" customWidth="1"/>
    <col min="9487" max="9487" width="79.42578125" style="2" customWidth="1"/>
    <col min="9488" max="9488" width="12.28515625" style="2" customWidth="1"/>
    <col min="9489" max="9489" width="23.5703125" style="2" customWidth="1"/>
    <col min="9490" max="9490" width="23.7109375" style="2" customWidth="1"/>
    <col min="9491" max="9491" width="26.140625" style="2" bestFit="1" customWidth="1"/>
    <col min="9492" max="9492" width="13.28515625" style="2" bestFit="1" customWidth="1"/>
    <col min="9493" max="9493" width="29.140625" style="2" customWidth="1"/>
    <col min="9494" max="9494" width="19" style="2" bestFit="1" customWidth="1"/>
    <col min="9495" max="9741" width="9.140625" style="2"/>
    <col min="9742" max="9742" width="6.7109375" style="2" customWidth="1"/>
    <col min="9743" max="9743" width="79.42578125" style="2" customWidth="1"/>
    <col min="9744" max="9744" width="12.28515625" style="2" customWidth="1"/>
    <col min="9745" max="9745" width="23.5703125" style="2" customWidth="1"/>
    <col min="9746" max="9746" width="23.7109375" style="2" customWidth="1"/>
    <col min="9747" max="9747" width="26.140625" style="2" bestFit="1" customWidth="1"/>
    <col min="9748" max="9748" width="13.28515625" style="2" bestFit="1" customWidth="1"/>
    <col min="9749" max="9749" width="29.140625" style="2" customWidth="1"/>
    <col min="9750" max="9750" width="19" style="2" bestFit="1" customWidth="1"/>
    <col min="9751" max="9997" width="9.140625" style="2"/>
    <col min="9998" max="9998" width="6.7109375" style="2" customWidth="1"/>
    <col min="9999" max="9999" width="79.42578125" style="2" customWidth="1"/>
    <col min="10000" max="10000" width="12.28515625" style="2" customWidth="1"/>
    <col min="10001" max="10001" width="23.5703125" style="2" customWidth="1"/>
    <col min="10002" max="10002" width="23.7109375" style="2" customWidth="1"/>
    <col min="10003" max="10003" width="26.140625" style="2" bestFit="1" customWidth="1"/>
    <col min="10004" max="10004" width="13.28515625" style="2" bestFit="1" customWidth="1"/>
    <col min="10005" max="10005" width="29.140625" style="2" customWidth="1"/>
    <col min="10006" max="10006" width="19" style="2" bestFit="1" customWidth="1"/>
    <col min="10007" max="10253" width="9.140625" style="2"/>
    <col min="10254" max="10254" width="6.7109375" style="2" customWidth="1"/>
    <col min="10255" max="10255" width="79.42578125" style="2" customWidth="1"/>
    <col min="10256" max="10256" width="12.28515625" style="2" customWidth="1"/>
    <col min="10257" max="10257" width="23.5703125" style="2" customWidth="1"/>
    <col min="10258" max="10258" width="23.7109375" style="2" customWidth="1"/>
    <col min="10259" max="10259" width="26.140625" style="2" bestFit="1" customWidth="1"/>
    <col min="10260" max="10260" width="13.28515625" style="2" bestFit="1" customWidth="1"/>
    <col min="10261" max="10261" width="29.140625" style="2" customWidth="1"/>
    <col min="10262" max="10262" width="19" style="2" bestFit="1" customWidth="1"/>
    <col min="10263" max="10509" width="9.140625" style="2"/>
    <col min="10510" max="10510" width="6.7109375" style="2" customWidth="1"/>
    <col min="10511" max="10511" width="79.42578125" style="2" customWidth="1"/>
    <col min="10512" max="10512" width="12.28515625" style="2" customWidth="1"/>
    <col min="10513" max="10513" width="23.5703125" style="2" customWidth="1"/>
    <col min="10514" max="10514" width="23.7109375" style="2" customWidth="1"/>
    <col min="10515" max="10515" width="26.140625" style="2" bestFit="1" customWidth="1"/>
    <col min="10516" max="10516" width="13.28515625" style="2" bestFit="1" customWidth="1"/>
    <col min="10517" max="10517" width="29.140625" style="2" customWidth="1"/>
    <col min="10518" max="10518" width="19" style="2" bestFit="1" customWidth="1"/>
    <col min="10519" max="10765" width="9.140625" style="2"/>
    <col min="10766" max="10766" width="6.7109375" style="2" customWidth="1"/>
    <col min="10767" max="10767" width="79.42578125" style="2" customWidth="1"/>
    <col min="10768" max="10768" width="12.28515625" style="2" customWidth="1"/>
    <col min="10769" max="10769" width="23.5703125" style="2" customWidth="1"/>
    <col min="10770" max="10770" width="23.7109375" style="2" customWidth="1"/>
    <col min="10771" max="10771" width="26.140625" style="2" bestFit="1" customWidth="1"/>
    <col min="10772" max="10772" width="13.28515625" style="2" bestFit="1" customWidth="1"/>
    <col min="10773" max="10773" width="29.140625" style="2" customWidth="1"/>
    <col min="10774" max="10774" width="19" style="2" bestFit="1" customWidth="1"/>
    <col min="10775" max="11021" width="9.140625" style="2"/>
    <col min="11022" max="11022" width="6.7109375" style="2" customWidth="1"/>
    <col min="11023" max="11023" width="79.42578125" style="2" customWidth="1"/>
    <col min="11024" max="11024" width="12.28515625" style="2" customWidth="1"/>
    <col min="11025" max="11025" width="23.5703125" style="2" customWidth="1"/>
    <col min="11026" max="11026" width="23.7109375" style="2" customWidth="1"/>
    <col min="11027" max="11027" width="26.140625" style="2" bestFit="1" customWidth="1"/>
    <col min="11028" max="11028" width="13.28515625" style="2" bestFit="1" customWidth="1"/>
    <col min="11029" max="11029" width="29.140625" style="2" customWidth="1"/>
    <col min="11030" max="11030" width="19" style="2" bestFit="1" customWidth="1"/>
    <col min="11031" max="11277" width="9.140625" style="2"/>
    <col min="11278" max="11278" width="6.7109375" style="2" customWidth="1"/>
    <col min="11279" max="11279" width="79.42578125" style="2" customWidth="1"/>
    <col min="11280" max="11280" width="12.28515625" style="2" customWidth="1"/>
    <col min="11281" max="11281" width="23.5703125" style="2" customWidth="1"/>
    <col min="11282" max="11282" width="23.7109375" style="2" customWidth="1"/>
    <col min="11283" max="11283" width="26.140625" style="2" bestFit="1" customWidth="1"/>
    <col min="11284" max="11284" width="13.28515625" style="2" bestFit="1" customWidth="1"/>
    <col min="11285" max="11285" width="29.140625" style="2" customWidth="1"/>
    <col min="11286" max="11286" width="19" style="2" bestFit="1" customWidth="1"/>
    <col min="11287" max="11533" width="9.140625" style="2"/>
    <col min="11534" max="11534" width="6.7109375" style="2" customWidth="1"/>
    <col min="11535" max="11535" width="79.42578125" style="2" customWidth="1"/>
    <col min="11536" max="11536" width="12.28515625" style="2" customWidth="1"/>
    <col min="11537" max="11537" width="23.5703125" style="2" customWidth="1"/>
    <col min="11538" max="11538" width="23.7109375" style="2" customWidth="1"/>
    <col min="11539" max="11539" width="26.140625" style="2" bestFit="1" customWidth="1"/>
    <col min="11540" max="11540" width="13.28515625" style="2" bestFit="1" customWidth="1"/>
    <col min="11541" max="11541" width="29.140625" style="2" customWidth="1"/>
    <col min="11542" max="11542" width="19" style="2" bestFit="1" customWidth="1"/>
    <col min="11543" max="11789" width="9.140625" style="2"/>
    <col min="11790" max="11790" width="6.7109375" style="2" customWidth="1"/>
    <col min="11791" max="11791" width="79.42578125" style="2" customWidth="1"/>
    <col min="11792" max="11792" width="12.28515625" style="2" customWidth="1"/>
    <col min="11793" max="11793" width="23.5703125" style="2" customWidth="1"/>
    <col min="11794" max="11794" width="23.7109375" style="2" customWidth="1"/>
    <col min="11795" max="11795" width="26.140625" style="2" bestFit="1" customWidth="1"/>
    <col min="11796" max="11796" width="13.28515625" style="2" bestFit="1" customWidth="1"/>
    <col min="11797" max="11797" width="29.140625" style="2" customWidth="1"/>
    <col min="11798" max="11798" width="19" style="2" bestFit="1" customWidth="1"/>
    <col min="11799" max="12045" width="9.140625" style="2"/>
    <col min="12046" max="12046" width="6.7109375" style="2" customWidth="1"/>
    <col min="12047" max="12047" width="79.42578125" style="2" customWidth="1"/>
    <col min="12048" max="12048" width="12.28515625" style="2" customWidth="1"/>
    <col min="12049" max="12049" width="23.5703125" style="2" customWidth="1"/>
    <col min="12050" max="12050" width="23.7109375" style="2" customWidth="1"/>
    <col min="12051" max="12051" width="26.140625" style="2" bestFit="1" customWidth="1"/>
    <col min="12052" max="12052" width="13.28515625" style="2" bestFit="1" customWidth="1"/>
    <col min="12053" max="12053" width="29.140625" style="2" customWidth="1"/>
    <col min="12054" max="12054" width="19" style="2" bestFit="1" customWidth="1"/>
    <col min="12055" max="12301" width="9.140625" style="2"/>
    <col min="12302" max="12302" width="6.7109375" style="2" customWidth="1"/>
    <col min="12303" max="12303" width="79.42578125" style="2" customWidth="1"/>
    <col min="12304" max="12304" width="12.28515625" style="2" customWidth="1"/>
    <col min="12305" max="12305" width="23.5703125" style="2" customWidth="1"/>
    <col min="12306" max="12306" width="23.7109375" style="2" customWidth="1"/>
    <col min="12307" max="12307" width="26.140625" style="2" bestFit="1" customWidth="1"/>
    <col min="12308" max="12308" width="13.28515625" style="2" bestFit="1" customWidth="1"/>
    <col min="12309" max="12309" width="29.140625" style="2" customWidth="1"/>
    <col min="12310" max="12310" width="19" style="2" bestFit="1" customWidth="1"/>
    <col min="12311" max="12557" width="9.140625" style="2"/>
    <col min="12558" max="12558" width="6.7109375" style="2" customWidth="1"/>
    <col min="12559" max="12559" width="79.42578125" style="2" customWidth="1"/>
    <col min="12560" max="12560" width="12.28515625" style="2" customWidth="1"/>
    <col min="12561" max="12561" width="23.5703125" style="2" customWidth="1"/>
    <col min="12562" max="12562" width="23.7109375" style="2" customWidth="1"/>
    <col min="12563" max="12563" width="26.140625" style="2" bestFit="1" customWidth="1"/>
    <col min="12564" max="12564" width="13.28515625" style="2" bestFit="1" customWidth="1"/>
    <col min="12565" max="12565" width="29.140625" style="2" customWidth="1"/>
    <col min="12566" max="12566" width="19" style="2" bestFit="1" customWidth="1"/>
    <col min="12567" max="12813" width="9.140625" style="2"/>
    <col min="12814" max="12814" width="6.7109375" style="2" customWidth="1"/>
    <col min="12815" max="12815" width="79.42578125" style="2" customWidth="1"/>
    <col min="12816" max="12816" width="12.28515625" style="2" customWidth="1"/>
    <col min="12817" max="12817" width="23.5703125" style="2" customWidth="1"/>
    <col min="12818" max="12818" width="23.7109375" style="2" customWidth="1"/>
    <col min="12819" max="12819" width="26.140625" style="2" bestFit="1" customWidth="1"/>
    <col min="12820" max="12820" width="13.28515625" style="2" bestFit="1" customWidth="1"/>
    <col min="12821" max="12821" width="29.140625" style="2" customWidth="1"/>
    <col min="12822" max="12822" width="19" style="2" bestFit="1" customWidth="1"/>
    <col min="12823" max="13069" width="9.140625" style="2"/>
    <col min="13070" max="13070" width="6.7109375" style="2" customWidth="1"/>
    <col min="13071" max="13071" width="79.42578125" style="2" customWidth="1"/>
    <col min="13072" max="13072" width="12.28515625" style="2" customWidth="1"/>
    <col min="13073" max="13073" width="23.5703125" style="2" customWidth="1"/>
    <col min="13074" max="13074" width="23.7109375" style="2" customWidth="1"/>
    <col min="13075" max="13075" width="26.140625" style="2" bestFit="1" customWidth="1"/>
    <col min="13076" max="13076" width="13.28515625" style="2" bestFit="1" customWidth="1"/>
    <col min="13077" max="13077" width="29.140625" style="2" customWidth="1"/>
    <col min="13078" max="13078" width="19" style="2" bestFit="1" customWidth="1"/>
    <col min="13079" max="13325" width="9.140625" style="2"/>
    <col min="13326" max="13326" width="6.7109375" style="2" customWidth="1"/>
    <col min="13327" max="13327" width="79.42578125" style="2" customWidth="1"/>
    <col min="13328" max="13328" width="12.28515625" style="2" customWidth="1"/>
    <col min="13329" max="13329" width="23.5703125" style="2" customWidth="1"/>
    <col min="13330" max="13330" width="23.7109375" style="2" customWidth="1"/>
    <col min="13331" max="13331" width="26.140625" style="2" bestFit="1" customWidth="1"/>
    <col min="13332" max="13332" width="13.28515625" style="2" bestFit="1" customWidth="1"/>
    <col min="13333" max="13333" width="29.140625" style="2" customWidth="1"/>
    <col min="13334" max="13334" width="19" style="2" bestFit="1" customWidth="1"/>
    <col min="13335" max="13581" width="9.140625" style="2"/>
    <col min="13582" max="13582" width="6.7109375" style="2" customWidth="1"/>
    <col min="13583" max="13583" width="79.42578125" style="2" customWidth="1"/>
    <col min="13584" max="13584" width="12.28515625" style="2" customWidth="1"/>
    <col min="13585" max="13585" width="23.5703125" style="2" customWidth="1"/>
    <col min="13586" max="13586" width="23.7109375" style="2" customWidth="1"/>
    <col min="13587" max="13587" width="26.140625" style="2" bestFit="1" customWidth="1"/>
    <col min="13588" max="13588" width="13.28515625" style="2" bestFit="1" customWidth="1"/>
    <col min="13589" max="13589" width="29.140625" style="2" customWidth="1"/>
    <col min="13590" max="13590" width="19" style="2" bestFit="1" customWidth="1"/>
    <col min="13591" max="13837" width="9.140625" style="2"/>
    <col min="13838" max="13838" width="6.7109375" style="2" customWidth="1"/>
    <col min="13839" max="13839" width="79.42578125" style="2" customWidth="1"/>
    <col min="13840" max="13840" width="12.28515625" style="2" customWidth="1"/>
    <col min="13841" max="13841" width="23.5703125" style="2" customWidth="1"/>
    <col min="13842" max="13842" width="23.7109375" style="2" customWidth="1"/>
    <col min="13843" max="13843" width="26.140625" style="2" bestFit="1" customWidth="1"/>
    <col min="13844" max="13844" width="13.28515625" style="2" bestFit="1" customWidth="1"/>
    <col min="13845" max="13845" width="29.140625" style="2" customWidth="1"/>
    <col min="13846" max="13846" width="19" style="2" bestFit="1" customWidth="1"/>
    <col min="13847" max="14093" width="9.140625" style="2"/>
    <col min="14094" max="14094" width="6.7109375" style="2" customWidth="1"/>
    <col min="14095" max="14095" width="79.42578125" style="2" customWidth="1"/>
    <col min="14096" max="14096" width="12.28515625" style="2" customWidth="1"/>
    <col min="14097" max="14097" width="23.5703125" style="2" customWidth="1"/>
    <col min="14098" max="14098" width="23.7109375" style="2" customWidth="1"/>
    <col min="14099" max="14099" width="26.140625" style="2" bestFit="1" customWidth="1"/>
    <col min="14100" max="14100" width="13.28515625" style="2" bestFit="1" customWidth="1"/>
    <col min="14101" max="14101" width="29.140625" style="2" customWidth="1"/>
    <col min="14102" max="14102" width="19" style="2" bestFit="1" customWidth="1"/>
    <col min="14103" max="14349" width="9.140625" style="2"/>
    <col min="14350" max="14350" width="6.7109375" style="2" customWidth="1"/>
    <col min="14351" max="14351" width="79.42578125" style="2" customWidth="1"/>
    <col min="14352" max="14352" width="12.28515625" style="2" customWidth="1"/>
    <col min="14353" max="14353" width="23.5703125" style="2" customWidth="1"/>
    <col min="14354" max="14354" width="23.7109375" style="2" customWidth="1"/>
    <col min="14355" max="14355" width="26.140625" style="2" bestFit="1" customWidth="1"/>
    <col min="14356" max="14356" width="13.28515625" style="2" bestFit="1" customWidth="1"/>
    <col min="14357" max="14357" width="29.140625" style="2" customWidth="1"/>
    <col min="14358" max="14358" width="19" style="2" bestFit="1" customWidth="1"/>
    <col min="14359" max="14605" width="9.140625" style="2"/>
    <col min="14606" max="14606" width="6.7109375" style="2" customWidth="1"/>
    <col min="14607" max="14607" width="79.42578125" style="2" customWidth="1"/>
    <col min="14608" max="14608" width="12.28515625" style="2" customWidth="1"/>
    <col min="14609" max="14609" width="23.5703125" style="2" customWidth="1"/>
    <col min="14610" max="14610" width="23.7109375" style="2" customWidth="1"/>
    <col min="14611" max="14611" width="26.140625" style="2" bestFit="1" customWidth="1"/>
    <col min="14612" max="14612" width="13.28515625" style="2" bestFit="1" customWidth="1"/>
    <col min="14613" max="14613" width="29.140625" style="2" customWidth="1"/>
    <col min="14614" max="14614" width="19" style="2" bestFit="1" customWidth="1"/>
    <col min="14615" max="14861" width="9.140625" style="2"/>
    <col min="14862" max="14862" width="6.7109375" style="2" customWidth="1"/>
    <col min="14863" max="14863" width="79.42578125" style="2" customWidth="1"/>
    <col min="14864" max="14864" width="12.28515625" style="2" customWidth="1"/>
    <col min="14865" max="14865" width="23.5703125" style="2" customWidth="1"/>
    <col min="14866" max="14866" width="23.7109375" style="2" customWidth="1"/>
    <col min="14867" max="14867" width="26.140625" style="2" bestFit="1" customWidth="1"/>
    <col min="14868" max="14868" width="13.28515625" style="2" bestFit="1" customWidth="1"/>
    <col min="14869" max="14869" width="29.140625" style="2" customWidth="1"/>
    <col min="14870" max="14870" width="19" style="2" bestFit="1" customWidth="1"/>
    <col min="14871" max="15117" width="9.140625" style="2"/>
    <col min="15118" max="15118" width="6.7109375" style="2" customWidth="1"/>
    <col min="15119" max="15119" width="79.42578125" style="2" customWidth="1"/>
    <col min="15120" max="15120" width="12.28515625" style="2" customWidth="1"/>
    <col min="15121" max="15121" width="23.5703125" style="2" customWidth="1"/>
    <col min="15122" max="15122" width="23.7109375" style="2" customWidth="1"/>
    <col min="15123" max="15123" width="26.140625" style="2" bestFit="1" customWidth="1"/>
    <col min="15124" max="15124" width="13.28515625" style="2" bestFit="1" customWidth="1"/>
    <col min="15125" max="15125" width="29.140625" style="2" customWidth="1"/>
    <col min="15126" max="15126" width="19" style="2" bestFit="1" customWidth="1"/>
    <col min="15127" max="15373" width="9.140625" style="2"/>
    <col min="15374" max="15374" width="6.7109375" style="2" customWidth="1"/>
    <col min="15375" max="15375" width="79.42578125" style="2" customWidth="1"/>
    <col min="15376" max="15376" width="12.28515625" style="2" customWidth="1"/>
    <col min="15377" max="15377" width="23.5703125" style="2" customWidth="1"/>
    <col min="15378" max="15378" width="23.7109375" style="2" customWidth="1"/>
    <col min="15379" max="15379" width="26.140625" style="2" bestFit="1" customWidth="1"/>
    <col min="15380" max="15380" width="13.28515625" style="2" bestFit="1" customWidth="1"/>
    <col min="15381" max="15381" width="29.140625" style="2" customWidth="1"/>
    <col min="15382" max="15382" width="19" style="2" bestFit="1" customWidth="1"/>
    <col min="15383" max="15629" width="9.140625" style="2"/>
    <col min="15630" max="15630" width="6.7109375" style="2" customWidth="1"/>
    <col min="15631" max="15631" width="79.42578125" style="2" customWidth="1"/>
    <col min="15632" max="15632" width="12.28515625" style="2" customWidth="1"/>
    <col min="15633" max="15633" width="23.5703125" style="2" customWidth="1"/>
    <col min="15634" max="15634" width="23.7109375" style="2" customWidth="1"/>
    <col min="15635" max="15635" width="26.140625" style="2" bestFit="1" customWidth="1"/>
    <col min="15636" max="15636" width="13.28515625" style="2" bestFit="1" customWidth="1"/>
    <col min="15637" max="15637" width="29.140625" style="2" customWidth="1"/>
    <col min="15638" max="15638" width="19" style="2" bestFit="1" customWidth="1"/>
    <col min="15639" max="15885" width="9.140625" style="2"/>
    <col min="15886" max="15886" width="6.7109375" style="2" customWidth="1"/>
    <col min="15887" max="15887" width="79.42578125" style="2" customWidth="1"/>
    <col min="15888" max="15888" width="12.28515625" style="2" customWidth="1"/>
    <col min="15889" max="15889" width="23.5703125" style="2" customWidth="1"/>
    <col min="15890" max="15890" width="23.7109375" style="2" customWidth="1"/>
    <col min="15891" max="15891" width="26.140625" style="2" bestFit="1" customWidth="1"/>
    <col min="15892" max="15892" width="13.28515625" style="2" bestFit="1" customWidth="1"/>
    <col min="15893" max="15893" width="29.140625" style="2" customWidth="1"/>
    <col min="15894" max="15894" width="19" style="2" bestFit="1" customWidth="1"/>
    <col min="15895" max="16141" width="9.140625" style="2"/>
    <col min="16142" max="16142" width="6.7109375" style="2" customWidth="1"/>
    <col min="16143" max="16143" width="79.42578125" style="2" customWidth="1"/>
    <col min="16144" max="16144" width="12.28515625" style="2" customWidth="1"/>
    <col min="16145" max="16145" width="23.5703125" style="2" customWidth="1"/>
    <col min="16146" max="16146" width="23.7109375" style="2" customWidth="1"/>
    <col min="16147" max="16147" width="26.140625" style="2" bestFit="1" customWidth="1"/>
    <col min="16148" max="16148" width="13.28515625" style="2" bestFit="1" customWidth="1"/>
    <col min="16149" max="16149" width="29.140625" style="2" customWidth="1"/>
    <col min="16150" max="16150" width="19" style="2" bestFit="1" customWidth="1"/>
    <col min="16151" max="16384" width="9.140625" style="2"/>
  </cols>
  <sheetData>
    <row r="1" spans="1:30" s="1" customFormat="1" ht="60" customHeight="1" x14ac:dyDescent="0.25">
      <c r="A1" s="72" t="s">
        <v>42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30" ht="74.25" customHeight="1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30" s="3" customFormat="1" ht="22.5" x14ac:dyDescent="0.25">
      <c r="A3" s="75" t="s">
        <v>0</v>
      </c>
      <c r="B3" s="74" t="s">
        <v>1</v>
      </c>
      <c r="C3" s="74" t="s">
        <v>2</v>
      </c>
      <c r="D3" s="67" t="s">
        <v>33</v>
      </c>
      <c r="E3" s="69">
        <v>2022</v>
      </c>
      <c r="F3" s="70"/>
      <c r="G3" s="71"/>
      <c r="H3" s="46"/>
      <c r="I3" s="47"/>
      <c r="J3" s="69">
        <v>2023</v>
      </c>
      <c r="K3" s="70"/>
      <c r="L3" s="71"/>
      <c r="M3" s="50"/>
      <c r="N3" s="69">
        <v>2024</v>
      </c>
      <c r="O3" s="70"/>
      <c r="P3" s="70"/>
      <c r="Q3" s="70"/>
      <c r="R3" s="70"/>
      <c r="S3" s="70"/>
      <c r="T3" s="70"/>
      <c r="U3" s="71"/>
      <c r="V3" s="53"/>
      <c r="W3" s="34"/>
      <c r="X3" s="38"/>
    </row>
    <row r="4" spans="1:30" s="4" customFormat="1" ht="48.75" customHeight="1" x14ac:dyDescent="0.25">
      <c r="A4" s="76"/>
      <c r="B4" s="68"/>
      <c r="C4" s="68"/>
      <c r="D4" s="68"/>
      <c r="E4" s="45" t="s">
        <v>23</v>
      </c>
      <c r="F4" s="45" t="s">
        <v>25</v>
      </c>
      <c r="G4" s="45" t="s">
        <v>26</v>
      </c>
      <c r="H4" s="45" t="s">
        <v>30</v>
      </c>
      <c r="I4" s="48"/>
      <c r="J4" s="45" t="s">
        <v>27</v>
      </c>
      <c r="K4" s="45" t="s">
        <v>28</v>
      </c>
      <c r="L4" s="45" t="s">
        <v>29</v>
      </c>
      <c r="M4" s="51"/>
      <c r="N4" s="45" t="s">
        <v>22</v>
      </c>
      <c r="O4" s="45" t="s">
        <v>21</v>
      </c>
      <c r="P4" s="45" t="s">
        <v>20</v>
      </c>
      <c r="Q4" s="45" t="s">
        <v>18</v>
      </c>
      <c r="R4" s="45" t="s">
        <v>15</v>
      </c>
      <c r="S4" s="45" t="s">
        <v>13</v>
      </c>
      <c r="T4" s="45" t="s">
        <v>10</v>
      </c>
      <c r="U4" s="45" t="s">
        <v>31</v>
      </c>
      <c r="V4" s="54"/>
      <c r="W4" s="35" t="s">
        <v>32</v>
      </c>
      <c r="X4" s="35" t="s">
        <v>34</v>
      </c>
      <c r="Y4" s="39" t="s">
        <v>35</v>
      </c>
      <c r="Z4" s="39" t="s">
        <v>36</v>
      </c>
      <c r="AA4" s="39" t="s">
        <v>37</v>
      </c>
      <c r="AB4" s="39" t="s">
        <v>39</v>
      </c>
      <c r="AC4" s="39" t="s">
        <v>38</v>
      </c>
    </row>
    <row r="5" spans="1:30" s="4" customFormat="1" ht="17.25" customHeight="1" x14ac:dyDescent="0.25">
      <c r="A5" s="44"/>
      <c r="B5" s="45"/>
      <c r="C5" s="45"/>
      <c r="D5" s="39"/>
      <c r="E5" s="45">
        <v>1</v>
      </c>
      <c r="F5" s="45">
        <v>2</v>
      </c>
      <c r="G5" s="45">
        <v>3</v>
      </c>
      <c r="H5" s="45"/>
      <c r="I5" s="48"/>
      <c r="J5" s="45">
        <v>4</v>
      </c>
      <c r="K5" s="45">
        <v>5</v>
      </c>
      <c r="L5" s="45"/>
      <c r="M5" s="51"/>
      <c r="N5" s="45">
        <v>6</v>
      </c>
      <c r="O5" s="45">
        <v>7</v>
      </c>
      <c r="P5" s="45">
        <v>8</v>
      </c>
      <c r="Q5" s="45">
        <v>9</v>
      </c>
      <c r="R5" s="45">
        <v>10</v>
      </c>
      <c r="S5" s="45">
        <v>11</v>
      </c>
      <c r="T5" s="45">
        <v>12</v>
      </c>
      <c r="U5" s="45"/>
      <c r="V5" s="54"/>
      <c r="W5" s="35"/>
      <c r="X5" s="41"/>
      <c r="Y5" s="39"/>
      <c r="Z5" s="39"/>
      <c r="AA5" s="39"/>
      <c r="AB5" s="39"/>
      <c r="AC5" s="39"/>
    </row>
    <row r="6" spans="1:30" s="4" customFormat="1" ht="54" customHeight="1" x14ac:dyDescent="0.25">
      <c r="A6" s="44">
        <v>1</v>
      </c>
      <c r="B6" s="33" t="s">
        <v>24</v>
      </c>
      <c r="C6" s="27" t="s">
        <v>4</v>
      </c>
      <c r="D6" s="36">
        <v>44553031614</v>
      </c>
      <c r="E6" s="25">
        <v>18637422560</v>
      </c>
      <c r="F6" s="25">
        <f>12851540845.9521-F11</f>
        <v>8693784074.5693111</v>
      </c>
      <c r="G6" s="25">
        <v>3028362129.9593801</v>
      </c>
      <c r="H6" s="26">
        <f>SUM(E6:G6)</f>
        <v>30359568764.528694</v>
      </c>
      <c r="I6" s="48"/>
      <c r="J6" s="25"/>
      <c r="K6" s="25"/>
      <c r="L6" s="26">
        <f>SUM(J6:K6)</f>
        <v>0</v>
      </c>
      <c r="M6" s="51"/>
      <c r="N6" s="45"/>
      <c r="O6" s="45"/>
      <c r="P6" s="45"/>
      <c r="Q6" s="45"/>
      <c r="R6" s="45"/>
      <c r="S6" s="45"/>
      <c r="T6" s="45"/>
      <c r="U6" s="26">
        <f>SUM(N6:T6)</f>
        <v>0</v>
      </c>
      <c r="V6" s="54"/>
      <c r="W6" s="36">
        <f>+U6+L6+H6</f>
        <v>30359568764.528694</v>
      </c>
      <c r="X6" s="36">
        <f>+D6-W6</f>
        <v>14193462849.471306</v>
      </c>
      <c r="Y6" s="39"/>
      <c r="Z6" s="39"/>
      <c r="AA6" s="39"/>
      <c r="AB6" s="39"/>
      <c r="AC6" s="39"/>
    </row>
    <row r="7" spans="1:30" s="4" customFormat="1" ht="54" customHeight="1" x14ac:dyDescent="0.25">
      <c r="A7" s="44">
        <v>2</v>
      </c>
      <c r="B7" s="33" t="s">
        <v>16</v>
      </c>
      <c r="C7" s="27" t="s">
        <v>4</v>
      </c>
      <c r="D7" s="36">
        <v>3560735198.1999998</v>
      </c>
      <c r="E7" s="25"/>
      <c r="F7" s="25"/>
      <c r="G7" s="25">
        <v>4128274712.7859502</v>
      </c>
      <c r="H7" s="26">
        <f t="shared" ref="H7:H15" si="0">SUM(E7:G7)</f>
        <v>4128274712.7859502</v>
      </c>
      <c r="I7" s="48"/>
      <c r="J7" s="25">
        <v>1001822423.17309</v>
      </c>
      <c r="K7" s="25">
        <v>2425369638.5727401</v>
      </c>
      <c r="L7" s="26">
        <f t="shared" ref="L7:L15" si="1">SUM(J7:K7)</f>
        <v>3427192061.7458301</v>
      </c>
      <c r="M7" s="51"/>
      <c r="N7" s="25">
        <v>2257916487.9000001</v>
      </c>
      <c r="O7" s="25">
        <v>2964859344.0879979</v>
      </c>
      <c r="P7" s="25">
        <v>2854463040.7367325</v>
      </c>
      <c r="Q7" s="25">
        <v>734012498.64334846</v>
      </c>
      <c r="R7" s="25">
        <v>576525589.26116848</v>
      </c>
      <c r="S7" s="25"/>
      <c r="T7" s="25"/>
      <c r="U7" s="26">
        <f t="shared" ref="U7:U15" si="2">SUM(N7:T7)</f>
        <v>9387776960.6292458</v>
      </c>
      <c r="V7" s="54"/>
      <c r="W7" s="36">
        <f t="shared" ref="W7:W16" si="3">+U7+L7+H7</f>
        <v>16943243735.161026</v>
      </c>
      <c r="X7" s="36">
        <f>+D7-W7</f>
        <v>-13382508536.961025</v>
      </c>
      <c r="Y7" s="39">
        <f>688+723+844+363.6</f>
        <v>2618.6</v>
      </c>
      <c r="Z7" s="39">
        <f>7.283+7.819+9.12+25.5</f>
        <v>49.722000000000001</v>
      </c>
      <c r="AA7" s="39"/>
      <c r="AB7" s="39">
        <f>38679+12281+569+4928</f>
        <v>56457</v>
      </c>
      <c r="AC7" s="39">
        <f>1086+1070+417+1248</f>
        <v>3821</v>
      </c>
      <c r="AD7" s="4">
        <v>407</v>
      </c>
    </row>
    <row r="8" spans="1:30" s="4" customFormat="1" ht="54" customHeight="1" x14ac:dyDescent="0.25">
      <c r="A8" s="44">
        <v>3</v>
      </c>
      <c r="B8" s="33" t="s">
        <v>17</v>
      </c>
      <c r="C8" s="27" t="s">
        <v>4</v>
      </c>
      <c r="D8" s="36">
        <v>2913029332.3000002</v>
      </c>
      <c r="E8" s="25"/>
      <c r="F8" s="25"/>
      <c r="G8" s="25">
        <v>321102608.81067801</v>
      </c>
      <c r="H8" s="26">
        <f t="shared" si="0"/>
        <v>321102608.81067801</v>
      </c>
      <c r="I8" s="48"/>
      <c r="J8" s="25">
        <v>1498458212.21229</v>
      </c>
      <c r="K8" s="25">
        <v>36534017.312175103</v>
      </c>
      <c r="L8" s="26">
        <f t="shared" si="1"/>
        <v>1534992229.5244651</v>
      </c>
      <c r="M8" s="51"/>
      <c r="N8" s="25"/>
      <c r="O8" s="25"/>
      <c r="P8" s="25"/>
      <c r="Q8" s="25"/>
      <c r="R8" s="25">
        <v>96820276.988598287</v>
      </c>
      <c r="S8" s="25"/>
      <c r="T8" s="25"/>
      <c r="U8" s="26">
        <f t="shared" si="2"/>
        <v>96820276.988598287</v>
      </c>
      <c r="V8" s="54"/>
      <c r="W8" s="36">
        <f t="shared" si="3"/>
        <v>1952915115.3237414</v>
      </c>
      <c r="X8" s="36">
        <f>+D8-W8</f>
        <v>960114216.97625875</v>
      </c>
      <c r="Y8" s="39">
        <v>762</v>
      </c>
      <c r="Z8" s="39">
        <v>50.807000000000002</v>
      </c>
      <c r="AA8" s="39"/>
      <c r="AB8" s="39">
        <v>183</v>
      </c>
      <c r="AC8" s="39">
        <v>1010</v>
      </c>
    </row>
    <row r="9" spans="1:30" s="4" customFormat="1" ht="54" customHeight="1" x14ac:dyDescent="0.25">
      <c r="A9" s="44">
        <v>4</v>
      </c>
      <c r="B9" s="33" t="s">
        <v>3</v>
      </c>
      <c r="C9" s="27" t="s">
        <v>4</v>
      </c>
      <c r="D9" s="36"/>
      <c r="E9" s="25"/>
      <c r="F9" s="25"/>
      <c r="G9" s="25"/>
      <c r="H9" s="26">
        <f t="shared" si="0"/>
        <v>0</v>
      </c>
      <c r="I9" s="48"/>
      <c r="J9" s="25"/>
      <c r="K9" s="25"/>
      <c r="L9" s="26">
        <f t="shared" si="1"/>
        <v>0</v>
      </c>
      <c r="M9" s="51"/>
      <c r="N9" s="25"/>
      <c r="O9" s="25"/>
      <c r="P9" s="25"/>
      <c r="Q9" s="25"/>
      <c r="R9" s="25"/>
      <c r="S9" s="25">
        <v>857044962.97395992</v>
      </c>
      <c r="T9" s="28">
        <v>337330929.49556744</v>
      </c>
      <c r="U9" s="26">
        <f t="shared" si="2"/>
        <v>1194375892.4695272</v>
      </c>
      <c r="V9" s="54"/>
      <c r="W9" s="36">
        <f t="shared" si="3"/>
        <v>1194375892.4695272</v>
      </c>
      <c r="X9" s="36">
        <f>+D9-W9</f>
        <v>-1194375892.4695272</v>
      </c>
      <c r="Y9" s="42"/>
      <c r="Z9" s="39"/>
      <c r="AA9" s="39"/>
      <c r="AB9" s="39"/>
      <c r="AC9" s="39"/>
    </row>
    <row r="10" spans="1:30" s="5" customFormat="1" ht="54" customHeight="1" x14ac:dyDescent="0.25">
      <c r="A10" s="44">
        <v>5</v>
      </c>
      <c r="B10" s="33" t="s">
        <v>12</v>
      </c>
      <c r="C10" s="27" t="s">
        <v>4</v>
      </c>
      <c r="D10" s="36">
        <v>9312587362.7999992</v>
      </c>
      <c r="E10" s="25"/>
      <c r="F10" s="25"/>
      <c r="G10" s="25"/>
      <c r="H10" s="26">
        <f t="shared" si="0"/>
        <v>0</v>
      </c>
      <c r="I10" s="48"/>
      <c r="J10" s="25"/>
      <c r="K10" s="25"/>
      <c r="L10" s="26">
        <f t="shared" si="1"/>
        <v>0</v>
      </c>
      <c r="M10" s="51"/>
      <c r="N10" s="25">
        <v>580836470.90457034</v>
      </c>
      <c r="O10" s="25"/>
      <c r="P10" s="25"/>
      <c r="Q10" s="25">
        <v>707928105.88797534</v>
      </c>
      <c r="R10" s="25">
        <v>121441883.03591156</v>
      </c>
      <c r="S10" s="25">
        <v>565966334.8413744</v>
      </c>
      <c r="T10" s="28">
        <v>1698079391.4639778</v>
      </c>
      <c r="U10" s="26">
        <f t="shared" si="2"/>
        <v>3674252186.1338096</v>
      </c>
      <c r="V10" s="54"/>
      <c r="W10" s="36">
        <f t="shared" si="3"/>
        <v>3674252186.1338096</v>
      </c>
      <c r="X10" s="36">
        <f>+D10-W10</f>
        <v>5638335176.6661892</v>
      </c>
      <c r="Y10" s="42"/>
      <c r="Z10" s="40"/>
      <c r="AA10" s="40"/>
      <c r="AB10" s="39">
        <v>4731</v>
      </c>
      <c r="AC10" s="40"/>
    </row>
    <row r="11" spans="1:30" s="65" customFormat="1" ht="54" customHeight="1" x14ac:dyDescent="0.25">
      <c r="A11" s="44">
        <v>6</v>
      </c>
      <c r="B11" s="33" t="s">
        <v>40</v>
      </c>
      <c r="C11" s="57"/>
      <c r="D11" s="36">
        <v>12646287021.6</v>
      </c>
      <c r="E11" s="58"/>
      <c r="F11" s="58">
        <v>4157756771.3827901</v>
      </c>
      <c r="G11" s="58"/>
      <c r="H11" s="26">
        <f t="shared" si="0"/>
        <v>4157756771.3827901</v>
      </c>
      <c r="I11" s="48"/>
      <c r="J11" s="58"/>
      <c r="K11" s="58"/>
      <c r="L11" s="26">
        <f t="shared" si="1"/>
        <v>0</v>
      </c>
      <c r="M11" s="51"/>
      <c r="N11" s="58"/>
      <c r="O11" s="58"/>
      <c r="P11" s="58"/>
      <c r="Q11" s="58"/>
      <c r="R11" s="58">
        <v>555694390.13535142</v>
      </c>
      <c r="S11" s="58">
        <v>3097452852.6510921</v>
      </c>
      <c r="T11" s="60">
        <v>808734884.71150029</v>
      </c>
      <c r="U11" s="59">
        <f t="shared" si="2"/>
        <v>4461882127.4979439</v>
      </c>
      <c r="V11" s="54"/>
      <c r="W11" s="36">
        <f t="shared" si="3"/>
        <v>8619638898.8807335</v>
      </c>
      <c r="X11" s="61"/>
      <c r="Y11" s="62"/>
      <c r="Z11" s="63"/>
      <c r="AA11" s="63"/>
      <c r="AB11" s="64"/>
      <c r="AC11" s="63"/>
    </row>
    <row r="12" spans="1:30" s="5" customFormat="1" ht="54" customHeight="1" x14ac:dyDescent="0.25">
      <c r="A12" s="44">
        <v>7</v>
      </c>
      <c r="B12" s="33" t="s">
        <v>11</v>
      </c>
      <c r="C12" s="27" t="s">
        <v>4</v>
      </c>
      <c r="D12" s="36">
        <v>14153914770.6</v>
      </c>
      <c r="E12" s="25"/>
      <c r="F12" s="25"/>
      <c r="G12" s="25"/>
      <c r="H12" s="26">
        <f t="shared" si="0"/>
        <v>0</v>
      </c>
      <c r="I12" s="48"/>
      <c r="J12" s="25"/>
      <c r="K12" s="25"/>
      <c r="L12" s="26">
        <f t="shared" si="1"/>
        <v>0</v>
      </c>
      <c r="M12" s="51"/>
      <c r="N12" s="28">
        <v>1285972071.9697218</v>
      </c>
      <c r="O12" s="28">
        <v>2650496994.5830517</v>
      </c>
      <c r="P12" s="28">
        <v>6394728952.3044481</v>
      </c>
      <c r="Q12" s="28">
        <v>3107849802.0856476</v>
      </c>
      <c r="R12" s="28">
        <v>3378889139.7680626</v>
      </c>
      <c r="S12" s="28">
        <v>3524966989.7920351</v>
      </c>
      <c r="T12" s="28">
        <v>2047407027.1507711</v>
      </c>
      <c r="U12" s="26">
        <f t="shared" si="2"/>
        <v>22390310977.65374</v>
      </c>
      <c r="V12" s="54"/>
      <c r="W12" s="36">
        <f t="shared" si="3"/>
        <v>22390310977.65374</v>
      </c>
      <c r="X12" s="36">
        <f>+D12-W12</f>
        <v>-8236396207.0537395</v>
      </c>
      <c r="Y12" s="42"/>
      <c r="Z12" s="40"/>
      <c r="AA12" s="40">
        <f>5987</f>
        <v>5987</v>
      </c>
      <c r="AB12" s="39">
        <f>20134+8382</f>
        <v>28516</v>
      </c>
      <c r="AC12" s="39"/>
    </row>
    <row r="13" spans="1:30" s="5" customFormat="1" ht="54" customHeight="1" x14ac:dyDescent="0.25">
      <c r="A13" s="44">
        <v>8</v>
      </c>
      <c r="B13" s="33" t="s">
        <v>5</v>
      </c>
      <c r="C13" s="27" t="s">
        <v>4</v>
      </c>
      <c r="D13" s="36">
        <v>5786110226.8000002</v>
      </c>
      <c r="E13" s="25"/>
      <c r="F13" s="25"/>
      <c r="G13" s="25"/>
      <c r="H13" s="26">
        <f t="shared" si="0"/>
        <v>0</v>
      </c>
      <c r="I13" s="48"/>
      <c r="J13" s="25"/>
      <c r="K13" s="25"/>
      <c r="L13" s="26">
        <f t="shared" si="1"/>
        <v>0</v>
      </c>
      <c r="M13" s="51"/>
      <c r="N13" s="28"/>
      <c r="O13" s="28"/>
      <c r="P13" s="28"/>
      <c r="Q13" s="28">
        <v>547656318.3381778</v>
      </c>
      <c r="R13" s="28">
        <v>1070459105.6903725</v>
      </c>
      <c r="S13" s="28">
        <v>2179890300.6321268</v>
      </c>
      <c r="T13" s="28">
        <v>1061648073.4330462</v>
      </c>
      <c r="U13" s="26">
        <f t="shared" si="2"/>
        <v>4859653798.0937233</v>
      </c>
      <c r="V13" s="54"/>
      <c r="W13" s="36">
        <f t="shared" si="3"/>
        <v>4859653798.0937233</v>
      </c>
      <c r="X13" s="36">
        <f>+D13-W13</f>
        <v>926456428.70627689</v>
      </c>
      <c r="Y13" s="42"/>
      <c r="Z13" s="40"/>
      <c r="AA13" s="40"/>
      <c r="AB13" s="40"/>
      <c r="AC13" s="40"/>
    </row>
    <row r="14" spans="1:30" s="5" customFormat="1" ht="54" customHeight="1" x14ac:dyDescent="0.25">
      <c r="A14" s="44">
        <v>9</v>
      </c>
      <c r="B14" s="33" t="s">
        <v>19</v>
      </c>
      <c r="C14" s="27" t="s">
        <v>4</v>
      </c>
      <c r="D14" s="36">
        <v>768970561.29999995</v>
      </c>
      <c r="E14" s="25"/>
      <c r="F14" s="25"/>
      <c r="G14" s="25"/>
      <c r="H14" s="26">
        <f t="shared" si="0"/>
        <v>0</v>
      </c>
      <c r="I14" s="48"/>
      <c r="J14" s="25"/>
      <c r="K14" s="25"/>
      <c r="L14" s="26">
        <f t="shared" si="1"/>
        <v>0</v>
      </c>
      <c r="M14" s="51"/>
      <c r="N14" s="25"/>
      <c r="O14" s="25"/>
      <c r="P14" s="25"/>
      <c r="Q14" s="25"/>
      <c r="R14" s="25"/>
      <c r="S14" s="25"/>
      <c r="T14" s="28"/>
      <c r="U14" s="26">
        <f t="shared" si="2"/>
        <v>0</v>
      </c>
      <c r="V14" s="54"/>
      <c r="W14" s="36">
        <f t="shared" si="3"/>
        <v>0</v>
      </c>
      <c r="X14" s="36">
        <f>+D14-W14</f>
        <v>768970561.29999995</v>
      </c>
      <c r="Y14" s="40"/>
      <c r="Z14" s="40"/>
      <c r="AA14" s="40"/>
      <c r="AB14" s="40"/>
      <c r="AC14" s="40"/>
    </row>
    <row r="15" spans="1:30" s="5" customFormat="1" ht="54" customHeight="1" x14ac:dyDescent="0.25">
      <c r="A15" s="44">
        <v>10</v>
      </c>
      <c r="B15" s="33" t="s">
        <v>14</v>
      </c>
      <c r="C15" s="27" t="s">
        <v>4</v>
      </c>
      <c r="D15" s="36">
        <v>8659585543</v>
      </c>
      <c r="E15" s="25"/>
      <c r="F15" s="25"/>
      <c r="G15" s="25"/>
      <c r="H15" s="26">
        <f t="shared" si="0"/>
        <v>0</v>
      </c>
      <c r="I15" s="48"/>
      <c r="J15" s="25"/>
      <c r="K15" s="25"/>
      <c r="L15" s="26">
        <f t="shared" si="1"/>
        <v>0</v>
      </c>
      <c r="M15" s="51"/>
      <c r="N15" s="25"/>
      <c r="O15" s="25"/>
      <c r="P15" s="25"/>
      <c r="Q15" s="25">
        <v>1415085851.0445528</v>
      </c>
      <c r="R15" s="25">
        <v>557644358.49228811</v>
      </c>
      <c r="S15" s="25">
        <v>1381090131.8637166</v>
      </c>
      <c r="T15" s="28"/>
      <c r="U15" s="26">
        <f t="shared" si="2"/>
        <v>3353820341.4005575</v>
      </c>
      <c r="V15" s="54"/>
      <c r="W15" s="36">
        <f t="shared" si="3"/>
        <v>3353820341.4005575</v>
      </c>
      <c r="X15" s="36">
        <f>+D15-W15</f>
        <v>5305765201.5994425</v>
      </c>
      <c r="Y15" s="40"/>
      <c r="Z15" s="40"/>
      <c r="AA15" s="40"/>
      <c r="AB15" s="40"/>
      <c r="AC15" s="40"/>
    </row>
    <row r="16" spans="1:30" s="1" customFormat="1" ht="42" customHeight="1" thickBot="1" x14ac:dyDescent="0.3">
      <c r="A16" s="6"/>
      <c r="B16" s="7" t="s">
        <v>6</v>
      </c>
      <c r="C16" s="29" t="s">
        <v>4</v>
      </c>
      <c r="D16" s="36">
        <f>SUM(D6:D15)</f>
        <v>102354251630.60002</v>
      </c>
      <c r="E16" s="30">
        <f>SUM(E6:E15)</f>
        <v>18637422560</v>
      </c>
      <c r="F16" s="30">
        <f t="shared" ref="F16:T16" si="4">SUM(F6:F15)</f>
        <v>12851540845.952101</v>
      </c>
      <c r="G16" s="30">
        <f t="shared" si="4"/>
        <v>7477739451.5560093</v>
      </c>
      <c r="H16" s="31">
        <f t="shared" ref="H16" si="5">SUM(E16:G16)</f>
        <v>38966702857.50811</v>
      </c>
      <c r="I16" s="49"/>
      <c r="J16" s="30">
        <f t="shared" si="4"/>
        <v>2500280635.3853798</v>
      </c>
      <c r="K16" s="30">
        <f t="shared" si="4"/>
        <v>2461903655.8849154</v>
      </c>
      <c r="L16" s="31">
        <f>SUM(J16:K16)</f>
        <v>4962184291.2702951</v>
      </c>
      <c r="M16" s="52"/>
      <c r="N16" s="30">
        <f t="shared" si="4"/>
        <v>4124725030.774292</v>
      </c>
      <c r="O16" s="30">
        <f t="shared" si="4"/>
        <v>5615356338.6710491</v>
      </c>
      <c r="P16" s="30">
        <f t="shared" si="4"/>
        <v>9249191993.0411797</v>
      </c>
      <c r="Q16" s="30">
        <f t="shared" si="4"/>
        <v>6512532575.9997025</v>
      </c>
      <c r="R16" s="30">
        <f t="shared" si="4"/>
        <v>6357474743.3717537</v>
      </c>
      <c r="S16" s="30">
        <f t="shared" si="4"/>
        <v>11606411572.754305</v>
      </c>
      <c r="T16" s="30">
        <f t="shared" si="4"/>
        <v>5953200306.2548628</v>
      </c>
      <c r="U16" s="32">
        <f>SUM(N16:T16)</f>
        <v>49418892560.867142</v>
      </c>
      <c r="V16" s="55"/>
      <c r="W16" s="37">
        <f t="shared" si="3"/>
        <v>93347779709.645538</v>
      </c>
      <c r="X16" s="36">
        <f>+D16-W16</f>
        <v>9006471920.954483</v>
      </c>
      <c r="Y16" s="42"/>
      <c r="Z16" s="43"/>
      <c r="AA16" s="43"/>
      <c r="AB16" s="43"/>
      <c r="AC16" s="43"/>
    </row>
    <row r="17" spans="1:23" s="12" customFormat="1" ht="72" customHeight="1" x14ac:dyDescent="0.25">
      <c r="A17" s="8"/>
      <c r="B17" s="9" t="str">
        <f>LOWER(B11)</f>
        <v xml:space="preserve"> монтаж механического оборудования</v>
      </c>
      <c r="C17" s="9"/>
      <c r="E17" s="9"/>
      <c r="F17" s="9"/>
      <c r="G17" s="56">
        <v>6448746211.9735804</v>
      </c>
      <c r="H17" s="9"/>
      <c r="I17" s="9"/>
      <c r="J17" s="9"/>
      <c r="K17" s="9"/>
      <c r="L17" s="66">
        <f>+L16+H16</f>
        <v>43928887148.778404</v>
      </c>
      <c r="M17" s="9"/>
      <c r="N17" s="9"/>
      <c r="O17" s="9"/>
      <c r="P17" s="9"/>
      <c r="Q17" s="9"/>
      <c r="R17" s="9"/>
      <c r="S17" s="9"/>
      <c r="T17" s="11"/>
      <c r="U17" s="9"/>
      <c r="V17" s="9"/>
      <c r="W17" s="11"/>
    </row>
    <row r="18" spans="1:23" s="12" customFormat="1" ht="18.75" x14ac:dyDescent="0.25">
      <c r="A18" s="8"/>
      <c r="B18" s="9"/>
      <c r="C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  <c r="U18" s="10"/>
      <c r="V18" s="10"/>
      <c r="W18" s="11"/>
    </row>
    <row r="19" spans="1:23" s="12" customFormat="1" ht="18.75" x14ac:dyDescent="0.25">
      <c r="A19" s="8"/>
      <c r="B19" s="9"/>
      <c r="C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  <c r="U19" s="10"/>
      <c r="V19" s="10"/>
      <c r="W19" s="11"/>
    </row>
    <row r="20" spans="1:23" s="12" customFormat="1" ht="18.75" x14ac:dyDescent="0.25">
      <c r="A20" s="8"/>
      <c r="B20" s="9"/>
      <c r="C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10"/>
      <c r="V20" s="10"/>
      <c r="W20" s="11"/>
    </row>
    <row r="21" spans="1:23" s="12" customFormat="1" ht="48" customHeight="1" x14ac:dyDescent="0.25">
      <c r="A21" s="8"/>
      <c r="B21" s="9"/>
      <c r="C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3"/>
      <c r="U21" s="10"/>
      <c r="V21" s="10"/>
      <c r="W21" s="13"/>
    </row>
    <row r="22" spans="1:23" s="12" customFormat="1" ht="48" customHeight="1" x14ac:dyDescent="0.25">
      <c r="A22" s="8"/>
      <c r="B22" s="9"/>
      <c r="C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"/>
      <c r="U22" s="10"/>
      <c r="V22" s="10"/>
      <c r="W22" s="13"/>
    </row>
    <row r="23" spans="1:23" s="12" customFormat="1" ht="48" customHeight="1" x14ac:dyDescent="0.25">
      <c r="A23" s="8"/>
      <c r="B23" s="9"/>
      <c r="C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/>
      <c r="U23" s="10"/>
      <c r="V23" s="10"/>
      <c r="W23" s="13"/>
    </row>
    <row r="24" spans="1:23" s="12" customFormat="1" ht="48" customHeight="1" x14ac:dyDescent="0.25">
      <c r="A24" s="8"/>
      <c r="B24" s="9"/>
      <c r="C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3"/>
      <c r="U24" s="10"/>
      <c r="V24" s="10"/>
      <c r="W24" s="13"/>
    </row>
    <row r="25" spans="1:23" s="12" customFormat="1" ht="48" customHeight="1" x14ac:dyDescent="0.25">
      <c r="A25" s="8"/>
      <c r="B25" s="9"/>
      <c r="C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/>
      <c r="U25" s="10"/>
      <c r="V25" s="10"/>
      <c r="W25" s="13"/>
    </row>
    <row r="26" spans="1:23" s="12" customFormat="1" ht="48" customHeight="1" x14ac:dyDescent="0.25">
      <c r="A26" s="8"/>
      <c r="B26" s="9"/>
      <c r="C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/>
      <c r="U26" s="10"/>
      <c r="V26" s="10"/>
      <c r="W26" s="13"/>
    </row>
    <row r="27" spans="1:23" ht="18.75" x14ac:dyDescent="0.25">
      <c r="C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5"/>
      <c r="V27" s="15"/>
      <c r="W27" s="16"/>
    </row>
    <row r="28" spans="1:23" ht="30" customHeight="1" x14ac:dyDescent="0.25">
      <c r="B28" s="1" t="s">
        <v>7</v>
      </c>
      <c r="C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U28" s="17"/>
      <c r="V28" s="17"/>
    </row>
    <row r="29" spans="1:23" ht="30" customHeight="1" x14ac:dyDescent="0.25">
      <c r="B29" s="1" t="s">
        <v>8</v>
      </c>
      <c r="C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U29" s="18"/>
      <c r="V29" s="18"/>
    </row>
    <row r="30" spans="1:23" ht="30" customHeight="1" x14ac:dyDescent="0.25">
      <c r="B30" s="1" t="s">
        <v>9</v>
      </c>
      <c r="C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U30" s="19"/>
      <c r="V30" s="19"/>
    </row>
    <row r="33" spans="1:23" x14ac:dyDescent="0.25">
      <c r="A33" s="20"/>
    </row>
    <row r="34" spans="1:23" x14ac:dyDescent="0.25">
      <c r="A34" s="20"/>
    </row>
    <row r="35" spans="1:23" x14ac:dyDescent="0.25">
      <c r="A35" s="20"/>
    </row>
    <row r="36" spans="1:23" x14ac:dyDescent="0.25">
      <c r="A36" s="20"/>
    </row>
    <row r="37" spans="1:23" x14ac:dyDescent="0.25">
      <c r="A37" s="20"/>
    </row>
    <row r="38" spans="1:23" ht="16.5" thickBot="1" x14ac:dyDescent="0.3">
      <c r="A38" s="21"/>
      <c r="B38" s="22"/>
      <c r="C38" s="22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U38" s="24"/>
      <c r="V38" s="24"/>
    </row>
    <row r="46" spans="1:23" x14ac:dyDescent="0.25">
      <c r="B46" s="2">
        <f>195141543+9365222</f>
        <v>204506765</v>
      </c>
    </row>
    <row r="47" spans="1:23" s="14" customFormat="1" x14ac:dyDescent="0.25">
      <c r="B47" s="23" t="e">
        <f>B46-#REF!</f>
        <v>#REF!</v>
      </c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</sheetData>
  <mergeCells count="9">
    <mergeCell ref="D3:D4"/>
    <mergeCell ref="E3:G3"/>
    <mergeCell ref="J3:L3"/>
    <mergeCell ref="N3:U3"/>
    <mergeCell ref="A1:X1"/>
    <mergeCell ref="A2:X2"/>
    <mergeCell ref="B3:B4"/>
    <mergeCell ref="A3:A4"/>
    <mergeCell ref="C3:C4"/>
  </mergeCells>
  <printOptions horizontalCentered="1"/>
  <pageMargins left="0.49" right="0.35" top="0.61" bottom="0.11811023622047244" header="0.19685039370078741" footer="0.19685039370078741"/>
  <pageSetup paperSize="9" scale="1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B57F-A47A-4952-B9FD-183DC1D206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</vt:lpstr>
      <vt:lpstr>Лист1</vt:lpstr>
      <vt:lpstr>Реестр!Область_печати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2024-11-22T13:05:58Z</dcterms:created>
  <dcterms:modified xsi:type="dcterms:W3CDTF">2024-11-27T12:14:59Z</dcterms:modified>
</cp:coreProperties>
</file>