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carslake/Documents/Uni Year 4/Project/Oscillator/"/>
    </mc:Choice>
  </mc:AlternateContent>
  <xr:revisionPtr revIDLastSave="0" documentId="8_{7EA73C6D-4A85-644B-9F59-3EBB0B9EE853}" xr6:coauthVersionLast="43" xr6:coauthVersionMax="43" xr10:uidLastSave="{00000000-0000-0000-0000-000000000000}"/>
  <bookViews>
    <workbookView xWindow="0" yWindow="460" windowWidth="20480" windowHeight="24000" activeTab="1" xr2:uid="{283D5CFB-9BB6-834E-97B8-1ED482D47775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R2" i="2"/>
  <c r="O2" i="2"/>
  <c r="L2" i="2"/>
  <c r="I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2" i="2"/>
  <c r="K3" i="1"/>
  <c r="K4" i="1"/>
  <c r="K5" i="1"/>
  <c r="K6" i="1"/>
  <c r="K7" i="1"/>
  <c r="K8" i="1"/>
  <c r="G4" i="1"/>
  <c r="H4" i="1"/>
  <c r="I4" i="1"/>
  <c r="J4" i="1"/>
  <c r="G5" i="1"/>
  <c r="H5" i="1"/>
  <c r="I5" i="1"/>
  <c r="J5" i="1"/>
  <c r="G6" i="1"/>
  <c r="H6" i="1"/>
  <c r="I6" i="1"/>
  <c r="J6" i="1"/>
  <c r="G7" i="1"/>
  <c r="H7" i="1"/>
  <c r="I7" i="1"/>
  <c r="J7" i="1"/>
  <c r="G8" i="1"/>
  <c r="H8" i="1"/>
  <c r="I8" i="1"/>
  <c r="J8" i="1"/>
  <c r="H3" i="1"/>
  <c r="I3" i="1"/>
  <c r="J3" i="1"/>
  <c r="G3" i="1"/>
</calcChain>
</file>

<file path=xl/sharedStrings.xml><?xml version="1.0" encoding="utf-8"?>
<sst xmlns="http://schemas.openxmlformats.org/spreadsheetml/2006/main" count="86" uniqueCount="62">
  <si>
    <t>Reg</t>
  </si>
  <si>
    <t>00</t>
  </si>
  <si>
    <t>04</t>
  </si>
  <si>
    <t>05</t>
  </si>
  <si>
    <t>45</t>
  </si>
  <si>
    <t>80</t>
  </si>
  <si>
    <t>95</t>
  </si>
  <si>
    <t>58</t>
  </si>
  <si>
    <t>4E</t>
  </si>
  <si>
    <t>Bytes (HEX)</t>
  </si>
  <si>
    <t>B0</t>
  </si>
  <si>
    <t>C9</t>
  </si>
  <si>
    <t>42</t>
  </si>
  <si>
    <t>B3</t>
  </si>
  <si>
    <t>3C</t>
  </si>
  <si>
    <t>Bytes (BIN)</t>
  </si>
  <si>
    <t>Concat(BIN)</t>
  </si>
  <si>
    <t>-</t>
  </si>
  <si>
    <t xml:space="preserve">Register 0 </t>
  </si>
  <si>
    <t>Control Bits</t>
  </si>
  <si>
    <t>12-bit frac value</t>
  </si>
  <si>
    <t>16bit int value</t>
  </si>
  <si>
    <t>Reserved</t>
  </si>
  <si>
    <t>Register 1</t>
  </si>
  <si>
    <t>Register 2</t>
  </si>
  <si>
    <t>Register 3</t>
  </si>
  <si>
    <t>Register 4</t>
  </si>
  <si>
    <t>Register 5</t>
  </si>
  <si>
    <t>12-bit modulus value</t>
  </si>
  <si>
    <t>12-bit Phase Value</t>
  </si>
  <si>
    <t>Prescaler</t>
  </si>
  <si>
    <t>Phase Adj</t>
  </si>
  <si>
    <t>Counter rst</t>
  </si>
  <si>
    <t>CP 3-state</t>
  </si>
  <si>
    <t>Pwr down</t>
  </si>
  <si>
    <t>PD Polarit.</t>
  </si>
  <si>
    <t>LDP</t>
  </si>
  <si>
    <t>LDF</t>
  </si>
  <si>
    <t>Chrg pmp setting</t>
  </si>
  <si>
    <t>Double buf</t>
  </si>
  <si>
    <t>10-b R cnt</t>
  </si>
  <si>
    <t>RDIV2 DBR</t>
  </si>
  <si>
    <t>Ref db DBR</t>
  </si>
  <si>
    <t>MUXOUT</t>
  </si>
  <si>
    <t>Low noise mode</t>
  </si>
  <si>
    <t>12-bit clock value</t>
  </si>
  <si>
    <t>CLK DIV mode</t>
  </si>
  <si>
    <t>Chrg Cancel</t>
  </si>
  <si>
    <t>ABP</t>
  </si>
  <si>
    <t>CSR</t>
  </si>
  <si>
    <t>bnd sl clk</t>
  </si>
  <si>
    <t>Output Power</t>
  </si>
  <si>
    <t>RF out en</t>
  </si>
  <si>
    <t>AUX out power</t>
  </si>
  <si>
    <t>AUX out en</t>
  </si>
  <si>
    <t>AUXout Sel</t>
  </si>
  <si>
    <t>MTLD</t>
  </si>
  <si>
    <t>VCO pw dn</t>
  </si>
  <si>
    <t>8-bit band select clock divider value</t>
  </si>
  <si>
    <t>RF Divider select</t>
  </si>
  <si>
    <t>Fdbk sel</t>
  </si>
  <si>
    <t>LD pin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</si>
</sst>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£&quot;* #,##0.00_);_(&quot;£&quot;* \(#,##0.00\);_(&quot;£&quot;* &quot;-&quot;??_);_(@_)"/>
  </numFmts>
  <fonts count="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44" fontId="0" fillId="0" borderId="0" xfId="1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F5888-932E-924C-8FD6-28493E70C6DC}">
  <dimension ref="A1:K8"/>
  <sheetViews>
    <sheetView zoomScale="132" workbookViewId="0">
      <selection activeCell="K14" sqref="K14"/>
    </sheetView>
  </sheetViews>
  <sheetFormatPr baseColWidth="10" defaultRowHeight="16"/>
  <cols>
    <col min="1" max="1" width="6.33203125" style="2" customWidth="1"/>
    <col min="2" max="3" width="3.1640625" bestFit="1" customWidth="1"/>
    <col min="4" max="4" width="3.1640625" customWidth="1"/>
    <col min="5" max="5" width="3.33203125" bestFit="1" customWidth="1"/>
    <col min="6" max="6" width="1.5" customWidth="1"/>
    <col min="7" max="7" width="9.1640625" bestFit="1" customWidth="1"/>
    <col min="11" max="11" width="33.83203125" bestFit="1" customWidth="1"/>
  </cols>
  <sheetData>
    <row r="1" spans="1:11">
      <c r="B1" s="3" t="s">
        <v>9</v>
      </c>
      <c r="C1" s="3"/>
      <c r="D1" s="3"/>
      <c r="E1" s="3"/>
      <c r="F1" s="2"/>
      <c r="G1" s="3" t="s">
        <v>15</v>
      </c>
      <c r="H1" s="3"/>
      <c r="I1" s="3"/>
      <c r="J1" s="3"/>
      <c r="K1" t="s">
        <v>16</v>
      </c>
    </row>
    <row r="2" spans="1:11">
      <c r="A2" s="2" t="s">
        <v>0</v>
      </c>
      <c r="B2">
        <v>1</v>
      </c>
      <c r="C2">
        <v>2</v>
      </c>
      <c r="D2">
        <v>3</v>
      </c>
      <c r="E2">
        <v>4</v>
      </c>
      <c r="G2">
        <v>1</v>
      </c>
      <c r="H2">
        <v>2</v>
      </c>
      <c r="I2">
        <v>3</v>
      </c>
      <c r="J2">
        <v>4</v>
      </c>
      <c r="K2" s="2" t="s">
        <v>17</v>
      </c>
    </row>
    <row r="3" spans="1:11">
      <c r="A3" s="2">
        <v>0</v>
      </c>
      <c r="B3" s="1" t="s">
        <v>1</v>
      </c>
      <c r="C3" s="1" t="s">
        <v>4</v>
      </c>
      <c r="D3" s="1" t="s">
        <v>1</v>
      </c>
      <c r="E3" s="1" t="s">
        <v>10</v>
      </c>
      <c r="F3" s="1"/>
      <c r="G3" t="str">
        <f>HEX2BIN(B3,8)</f>
        <v>00000000</v>
      </c>
      <c r="H3" t="str">
        <f t="shared" ref="H3:J3" si="0">HEX2BIN(C3,8)</f>
        <v>01000101</v>
      </c>
      <c r="I3" t="str">
        <f t="shared" si="0"/>
        <v>00000000</v>
      </c>
      <c r="J3" t="str">
        <f t="shared" si="0"/>
        <v>10110000</v>
      </c>
      <c r="K3" t="str">
        <f>_xlfn.CONCAT(G3,H3,I3,J3)</f>
        <v>00000000010001010000000010110000</v>
      </c>
    </row>
    <row r="4" spans="1:11">
      <c r="A4" s="2">
        <v>1</v>
      </c>
      <c r="B4" s="1" t="s">
        <v>1</v>
      </c>
      <c r="C4" s="1" t="s">
        <v>1</v>
      </c>
      <c r="D4" s="1" t="s">
        <v>5</v>
      </c>
      <c r="E4" s="1" t="s">
        <v>11</v>
      </c>
      <c r="F4" s="1"/>
      <c r="G4" t="str">
        <f t="shared" ref="G4:G8" si="1">HEX2BIN(B4,8)</f>
        <v>00000000</v>
      </c>
      <c r="H4" t="str">
        <f t="shared" ref="H4:H8" si="2">HEX2BIN(C4,8)</f>
        <v>00000000</v>
      </c>
      <c r="I4" t="str">
        <f t="shared" ref="I4:I8" si="3">HEX2BIN(D4,8)</f>
        <v>10000000</v>
      </c>
      <c r="J4" t="str">
        <f t="shared" ref="J4:J8" si="4">HEX2BIN(E4,8)</f>
        <v>11001001</v>
      </c>
      <c r="K4" t="str">
        <f t="shared" ref="K4:K8" si="5">_xlfn.CONCAT(G4,H4,I4,J4)</f>
        <v>00000000000000001000000011001001</v>
      </c>
    </row>
    <row r="5" spans="1:11">
      <c r="A5" s="2">
        <v>2</v>
      </c>
      <c r="B5" s="1" t="s">
        <v>1</v>
      </c>
      <c r="C5" s="1" t="s">
        <v>1</v>
      </c>
      <c r="D5" s="1" t="s">
        <v>8</v>
      </c>
      <c r="E5" s="1" t="s">
        <v>12</v>
      </c>
      <c r="F5" s="1"/>
      <c r="G5" t="str">
        <f t="shared" si="1"/>
        <v>00000000</v>
      </c>
      <c r="H5" t="str">
        <f t="shared" si="2"/>
        <v>00000000</v>
      </c>
      <c r="I5" t="str">
        <f t="shared" si="3"/>
        <v>01001110</v>
      </c>
      <c r="J5" t="str">
        <f t="shared" si="4"/>
        <v>01000010</v>
      </c>
      <c r="K5" t="str">
        <f t="shared" si="5"/>
        <v>00000000000000000100111001000010</v>
      </c>
    </row>
    <row r="6" spans="1:11">
      <c r="A6" s="2">
        <v>3</v>
      </c>
      <c r="B6" s="1" t="s">
        <v>1</v>
      </c>
      <c r="C6" s="1" t="s">
        <v>5</v>
      </c>
      <c r="D6" s="1" t="s">
        <v>2</v>
      </c>
      <c r="E6" s="1" t="s">
        <v>13</v>
      </c>
      <c r="F6" s="1"/>
      <c r="G6" t="str">
        <f t="shared" si="1"/>
        <v>00000000</v>
      </c>
      <c r="H6" t="str">
        <f t="shared" si="2"/>
        <v>10000000</v>
      </c>
      <c r="I6" t="str">
        <f t="shared" si="3"/>
        <v>00000100</v>
      </c>
      <c r="J6" t="str">
        <f t="shared" si="4"/>
        <v>10110011</v>
      </c>
      <c r="K6" t="str">
        <f t="shared" si="5"/>
        <v>00000000100000000000010010110011</v>
      </c>
    </row>
    <row r="7" spans="1:11">
      <c r="A7" s="2">
        <v>4</v>
      </c>
      <c r="B7" s="1" t="s">
        <v>1</v>
      </c>
      <c r="C7" s="1" t="s">
        <v>6</v>
      </c>
      <c r="D7" s="1" t="s">
        <v>1</v>
      </c>
      <c r="E7" s="1" t="s">
        <v>14</v>
      </c>
      <c r="F7" s="1"/>
      <c r="G7" t="str">
        <f t="shared" si="1"/>
        <v>00000000</v>
      </c>
      <c r="H7" t="str">
        <f t="shared" si="2"/>
        <v>10010101</v>
      </c>
      <c r="I7" t="str">
        <f t="shared" si="3"/>
        <v>00000000</v>
      </c>
      <c r="J7" t="str">
        <f t="shared" si="4"/>
        <v>00111100</v>
      </c>
      <c r="K7" t="str">
        <f t="shared" si="5"/>
        <v>00000000100101010000000000111100</v>
      </c>
    </row>
    <row r="8" spans="1:11">
      <c r="A8" s="2">
        <v>5</v>
      </c>
      <c r="B8" s="1" t="s">
        <v>1</v>
      </c>
      <c r="C8" s="1" t="s">
        <v>7</v>
      </c>
      <c r="D8" s="1" t="s">
        <v>1</v>
      </c>
      <c r="E8" s="1" t="s">
        <v>3</v>
      </c>
      <c r="F8" s="1"/>
      <c r="G8" t="str">
        <f t="shared" si="1"/>
        <v>00000000</v>
      </c>
      <c r="H8" t="str">
        <f t="shared" si="2"/>
        <v>01011000</v>
      </c>
      <c r="I8" t="str">
        <f t="shared" si="3"/>
        <v>00000000</v>
      </c>
      <c r="J8" t="str">
        <f t="shared" si="4"/>
        <v>00000101</v>
      </c>
      <c r="K8" t="str">
        <f t="shared" si="5"/>
        <v>00000000010110000000000000000101</v>
      </c>
    </row>
  </sheetData>
  <mergeCells count="2">
    <mergeCell ref="B1:E1"/>
    <mergeCell ref="G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D42B6-E29B-C24F-91D9-9DB5500DE667}">
  <dimension ref="A1:R33"/>
  <sheetViews>
    <sheetView tabSelected="1" workbookViewId="0">
      <selection activeCell="I2" sqref="I2"/>
    </sheetView>
  </sheetViews>
  <sheetFormatPr baseColWidth="10" defaultRowHeight="16"/>
  <cols>
    <col min="1" max="1" width="3.1640625" bestFit="1" customWidth="1"/>
    <col min="3" max="3" width="9" customWidth="1"/>
    <col min="4" max="4" width="3.1640625" bestFit="1" customWidth="1"/>
    <col min="7" max="7" width="3.1640625" bestFit="1" customWidth="1"/>
    <col min="10" max="10" width="3.1640625" bestFit="1" customWidth="1"/>
    <col min="13" max="13" width="3.1640625" bestFit="1" customWidth="1"/>
    <col min="16" max="16" width="3.1640625" bestFit="1" customWidth="1"/>
  </cols>
  <sheetData>
    <row r="1" spans="1:18">
      <c r="A1" s="3" t="s">
        <v>18</v>
      </c>
      <c r="B1" s="3"/>
      <c r="C1" s="3"/>
      <c r="D1" s="3" t="s">
        <v>23</v>
      </c>
      <c r="E1" s="3"/>
      <c r="F1" s="3"/>
      <c r="G1" s="3" t="s">
        <v>24</v>
      </c>
      <c r="H1" s="3"/>
      <c r="I1" s="3"/>
      <c r="J1" s="3" t="s">
        <v>25</v>
      </c>
      <c r="K1" s="3"/>
      <c r="L1" s="3"/>
      <c r="M1" s="3" t="s">
        <v>26</v>
      </c>
      <c r="N1" s="3"/>
      <c r="O1" s="3"/>
      <c r="P1" s="3" t="s">
        <v>27</v>
      </c>
      <c r="Q1" s="3"/>
      <c r="R1" s="3"/>
    </row>
    <row r="2" spans="1:18">
      <c r="A2">
        <v>0</v>
      </c>
      <c r="B2" s="3" t="s">
        <v>19</v>
      </c>
      <c r="C2" t="str">
        <f>MID(Sheet1!$K$3,32-Sheet2!A2,1)</f>
        <v>0</v>
      </c>
      <c r="D2">
        <v>0</v>
      </c>
      <c r="E2" s="3" t="s">
        <v>19</v>
      </c>
      <c r="F2" t="str">
        <f>MID(Sheet1!$K$4,32-Sheet2!D2,1)</f>
        <v>1</v>
      </c>
      <c r="G2">
        <v>0</v>
      </c>
      <c r="H2" s="3" t="s">
        <v>19</v>
      </c>
      <c r="I2" t="str">
        <f>MID(Sheet1!$K$5,32-Sheet2!G2,1)</f>
        <v>0</v>
      </c>
      <c r="J2">
        <v>0</v>
      </c>
      <c r="K2" s="3" t="s">
        <v>19</v>
      </c>
      <c r="L2" t="str">
        <f>MID(Sheet1!$K$6,32-Sheet2!J2,1)</f>
        <v>1</v>
      </c>
      <c r="M2">
        <v>0</v>
      </c>
      <c r="N2" s="3" t="s">
        <v>19</v>
      </c>
      <c r="O2" t="str">
        <f>MID(Sheet1!$K$7,32-Sheet2!M2,1)</f>
        <v>0</v>
      </c>
      <c r="P2">
        <v>0</v>
      </c>
      <c r="Q2" s="3" t="s">
        <v>19</v>
      </c>
      <c r="R2" t="str">
        <f>MID(Sheet1!$K$8,32-Sheet2!P2,1)</f>
        <v>1</v>
      </c>
    </row>
    <row r="3" spans="1:18">
      <c r="A3">
        <v>1</v>
      </c>
      <c r="B3" s="3"/>
      <c r="C3" t="str">
        <f>MID(Sheet1!$K$3,32-Sheet2!A3,1)</f>
        <v>0</v>
      </c>
      <c r="D3">
        <v>1</v>
      </c>
      <c r="E3" s="3"/>
      <c r="F3" t="str">
        <f>MID(Sheet1!$K$4,32-Sheet2!D3,1)</f>
        <v>0</v>
      </c>
      <c r="G3">
        <v>1</v>
      </c>
      <c r="H3" s="3"/>
      <c r="I3" t="str">
        <f>MID(Sheet1!$K$5,32-Sheet2!G3,1)</f>
        <v>1</v>
      </c>
      <c r="J3">
        <v>1</v>
      </c>
      <c r="K3" s="3"/>
      <c r="L3" t="str">
        <f>MID(Sheet1!$K$6,32-Sheet2!J3,1)</f>
        <v>1</v>
      </c>
      <c r="M3">
        <v>1</v>
      </c>
      <c r="N3" s="3"/>
      <c r="O3" t="str">
        <f>MID(Sheet1!$K$7,32-Sheet2!M3,1)</f>
        <v>0</v>
      </c>
      <c r="P3">
        <v>1</v>
      </c>
      <c r="Q3" s="3"/>
      <c r="R3" t="str">
        <f>MID(Sheet1!$K$8,32-Sheet2!P3,1)</f>
        <v>0</v>
      </c>
    </row>
    <row r="4" spans="1:18">
      <c r="A4">
        <v>2</v>
      </c>
      <c r="B4" s="3"/>
      <c r="C4" t="str">
        <f>MID(Sheet1!$K$3,32-Sheet2!A4,1)</f>
        <v>0</v>
      </c>
      <c r="D4">
        <v>2</v>
      </c>
      <c r="E4" s="3"/>
      <c r="F4" t="str">
        <f>MID(Sheet1!$K$4,32-Sheet2!D4,1)</f>
        <v>0</v>
      </c>
      <c r="G4">
        <v>2</v>
      </c>
      <c r="H4" s="3"/>
      <c r="I4" t="str">
        <f>MID(Sheet1!$K$5,32-Sheet2!G4,1)</f>
        <v>0</v>
      </c>
      <c r="J4">
        <v>2</v>
      </c>
      <c r="K4" s="3"/>
      <c r="L4" t="str">
        <f>MID(Sheet1!$K$6,32-Sheet2!J4,1)</f>
        <v>0</v>
      </c>
      <c r="M4">
        <v>2</v>
      </c>
      <c r="N4" s="3"/>
      <c r="O4" t="str">
        <f>MID(Sheet1!$K$7,32-Sheet2!M4,1)</f>
        <v>1</v>
      </c>
      <c r="P4">
        <v>2</v>
      </c>
      <c r="Q4" s="3"/>
      <c r="R4" t="str">
        <f>MID(Sheet1!$K$8,32-Sheet2!P4,1)</f>
        <v>1</v>
      </c>
    </row>
    <row r="5" spans="1:18" ht="16" customHeight="1">
      <c r="A5">
        <v>3</v>
      </c>
      <c r="B5" s="5" t="s">
        <v>20</v>
      </c>
      <c r="C5" t="str">
        <f>MID(Sheet1!$K$3,32-Sheet2!A5,1)</f>
        <v>0</v>
      </c>
      <c r="D5">
        <v>3</v>
      </c>
      <c r="E5" s="5" t="s">
        <v>28</v>
      </c>
      <c r="F5" t="str">
        <f>MID(Sheet1!$K$4,32-Sheet2!D5,1)</f>
        <v>1</v>
      </c>
      <c r="G5">
        <v>3</v>
      </c>
      <c r="H5" s="6" t="s">
        <v>32</v>
      </c>
      <c r="I5" t="str">
        <f>MID(Sheet1!$K$5,32-Sheet2!G5,1)</f>
        <v>0</v>
      </c>
      <c r="J5">
        <v>3</v>
      </c>
      <c r="K5" s="5" t="s">
        <v>45</v>
      </c>
      <c r="L5" t="str">
        <f>MID(Sheet1!$K$6,32-Sheet2!J5,1)</f>
        <v>0</v>
      </c>
      <c r="M5">
        <v>3</v>
      </c>
      <c r="N5" s="5" t="s">
        <v>51</v>
      </c>
      <c r="O5" t="str">
        <f>MID(Sheet1!$K$7,32-Sheet2!M5,1)</f>
        <v>1</v>
      </c>
      <c r="P5">
        <v>3</v>
      </c>
      <c r="Q5" s="5" t="s">
        <v>22</v>
      </c>
      <c r="R5" t="str">
        <f>MID(Sheet1!$K$8,32-Sheet2!P5,1)</f>
        <v>0</v>
      </c>
    </row>
    <row r="6" spans="1:18" ht="17">
      <c r="A6">
        <v>4</v>
      </c>
      <c r="B6" s="5"/>
      <c r="C6" t="str">
        <f>MID(Sheet1!$K$3,32-Sheet2!A6,1)</f>
        <v>1</v>
      </c>
      <c r="D6">
        <v>4</v>
      </c>
      <c r="E6" s="5"/>
      <c r="F6" t="str">
        <f>MID(Sheet1!$K$4,32-Sheet2!D6,1)</f>
        <v>0</v>
      </c>
      <c r="G6">
        <v>4</v>
      </c>
      <c r="H6" s="6" t="s">
        <v>33</v>
      </c>
      <c r="I6" t="str">
        <f>MID(Sheet1!$K$5,32-Sheet2!G6,1)</f>
        <v>0</v>
      </c>
      <c r="J6">
        <v>4</v>
      </c>
      <c r="K6" s="5"/>
      <c r="L6" t="str">
        <f>MID(Sheet1!$K$6,32-Sheet2!J6,1)</f>
        <v>1</v>
      </c>
      <c r="M6">
        <v>4</v>
      </c>
      <c r="N6" s="5"/>
      <c r="O6" t="str">
        <f>MID(Sheet1!$K$7,32-Sheet2!M6,1)</f>
        <v>1</v>
      </c>
      <c r="P6">
        <v>4</v>
      </c>
      <c r="Q6" s="5"/>
      <c r="R6" t="str">
        <f>MID(Sheet1!$K$8,32-Sheet2!P6,1)</f>
        <v>0</v>
      </c>
    </row>
    <row r="7" spans="1:18" ht="17">
      <c r="A7">
        <v>5</v>
      </c>
      <c r="B7" s="5"/>
      <c r="C7" t="str">
        <f>MID(Sheet1!$K$3,32-Sheet2!A7,1)</f>
        <v>1</v>
      </c>
      <c r="D7">
        <v>5</v>
      </c>
      <c r="E7" s="5"/>
      <c r="F7" t="str">
        <f>MID(Sheet1!$K$4,32-Sheet2!D7,1)</f>
        <v>0</v>
      </c>
      <c r="G7">
        <v>5</v>
      </c>
      <c r="H7" s="6" t="s">
        <v>34</v>
      </c>
      <c r="I7" t="str">
        <f>MID(Sheet1!$K$5,32-Sheet2!G7,1)</f>
        <v>0</v>
      </c>
      <c r="J7">
        <v>5</v>
      </c>
      <c r="K7" s="5"/>
      <c r="L7" t="str">
        <f>MID(Sheet1!$K$6,32-Sheet2!J7,1)</f>
        <v>1</v>
      </c>
      <c r="M7">
        <v>5</v>
      </c>
      <c r="N7" s="6" t="s">
        <v>52</v>
      </c>
      <c r="O7" t="str">
        <f>MID(Sheet1!$K$7,32-Sheet2!M7,1)</f>
        <v>1</v>
      </c>
      <c r="P7">
        <v>5</v>
      </c>
      <c r="Q7" s="5"/>
      <c r="R7" t="str">
        <f>MID(Sheet1!$K$8,32-Sheet2!P7,1)</f>
        <v>0</v>
      </c>
    </row>
    <row r="8" spans="1:18" ht="17">
      <c r="A8">
        <v>6</v>
      </c>
      <c r="B8" s="5"/>
      <c r="C8" t="str">
        <f>MID(Sheet1!$K$3,32-Sheet2!A8,1)</f>
        <v>0</v>
      </c>
      <c r="D8">
        <v>6</v>
      </c>
      <c r="E8" s="5"/>
      <c r="F8" t="str">
        <f>MID(Sheet1!$K$4,32-Sheet2!D8,1)</f>
        <v>1</v>
      </c>
      <c r="G8">
        <v>6</v>
      </c>
      <c r="H8" s="6" t="s">
        <v>35</v>
      </c>
      <c r="I8" t="str">
        <f>MID(Sheet1!$K$5,32-Sheet2!G8,1)</f>
        <v>1</v>
      </c>
      <c r="J8">
        <v>6</v>
      </c>
      <c r="K8" s="5"/>
      <c r="L8" t="str">
        <f>MID(Sheet1!$K$6,32-Sheet2!J8,1)</f>
        <v>0</v>
      </c>
      <c r="M8">
        <v>6</v>
      </c>
      <c r="N8" s="5" t="s">
        <v>53</v>
      </c>
      <c r="O8" t="str">
        <f>MID(Sheet1!$K$7,32-Sheet2!M8,1)</f>
        <v>0</v>
      </c>
      <c r="P8">
        <v>6</v>
      </c>
      <c r="Q8" s="5"/>
      <c r="R8" t="str">
        <f>MID(Sheet1!$K$8,32-Sheet2!P8,1)</f>
        <v>0</v>
      </c>
    </row>
    <row r="9" spans="1:18" ht="17">
      <c r="A9">
        <v>7</v>
      </c>
      <c r="B9" s="5"/>
      <c r="C9" t="str">
        <f>MID(Sheet1!$K$3,32-Sheet2!A9,1)</f>
        <v>1</v>
      </c>
      <c r="D9">
        <v>7</v>
      </c>
      <c r="E9" s="5"/>
      <c r="F9" t="str">
        <f>MID(Sheet1!$K$4,32-Sheet2!D9,1)</f>
        <v>1</v>
      </c>
      <c r="G9">
        <v>7</v>
      </c>
      <c r="H9" s="6" t="s">
        <v>36</v>
      </c>
      <c r="I9" t="str">
        <f>MID(Sheet1!$K$5,32-Sheet2!G9,1)</f>
        <v>0</v>
      </c>
      <c r="J9">
        <v>7</v>
      </c>
      <c r="K9" s="5"/>
      <c r="L9" t="str">
        <f>MID(Sheet1!$K$6,32-Sheet2!J9,1)</f>
        <v>1</v>
      </c>
      <c r="M9">
        <v>7</v>
      </c>
      <c r="N9" s="5"/>
      <c r="O9" t="str">
        <f>MID(Sheet1!$K$7,32-Sheet2!M9,1)</f>
        <v>0</v>
      </c>
      <c r="P9">
        <v>7</v>
      </c>
      <c r="Q9" s="5"/>
      <c r="R9" t="str">
        <f>MID(Sheet1!$K$8,32-Sheet2!P9,1)</f>
        <v>0</v>
      </c>
    </row>
    <row r="10" spans="1:18" ht="17">
      <c r="A10">
        <v>8</v>
      </c>
      <c r="B10" s="5"/>
      <c r="C10" t="str">
        <f>MID(Sheet1!$K$3,32-Sheet2!A10,1)</f>
        <v>0</v>
      </c>
      <c r="D10">
        <v>8</v>
      </c>
      <c r="E10" s="5"/>
      <c r="F10" t="str">
        <f>MID(Sheet1!$K$4,32-Sheet2!D10,1)</f>
        <v>0</v>
      </c>
      <c r="G10">
        <v>8</v>
      </c>
      <c r="H10" s="6" t="s">
        <v>37</v>
      </c>
      <c r="I10" t="str">
        <f>MID(Sheet1!$K$5,32-Sheet2!G10,1)</f>
        <v>0</v>
      </c>
      <c r="J10">
        <v>8</v>
      </c>
      <c r="K10" s="5"/>
      <c r="L10" t="str">
        <f>MID(Sheet1!$K$6,32-Sheet2!J10,1)</f>
        <v>0</v>
      </c>
      <c r="M10">
        <v>8</v>
      </c>
      <c r="N10" s="6" t="s">
        <v>54</v>
      </c>
      <c r="O10" t="str">
        <f>MID(Sheet1!$K$7,32-Sheet2!M10,1)</f>
        <v>0</v>
      </c>
      <c r="P10">
        <v>8</v>
      </c>
      <c r="Q10" s="5"/>
      <c r="R10" t="str">
        <f>MID(Sheet1!$K$8,32-Sheet2!P10,1)</f>
        <v>0</v>
      </c>
    </row>
    <row r="11" spans="1:18" ht="17">
      <c r="A11">
        <v>9</v>
      </c>
      <c r="B11" s="5"/>
      <c r="C11" t="str">
        <f>MID(Sheet1!$K$3,32-Sheet2!A11,1)</f>
        <v>0</v>
      </c>
      <c r="D11">
        <v>9</v>
      </c>
      <c r="E11" s="5"/>
      <c r="F11" t="str">
        <f>MID(Sheet1!$K$4,32-Sheet2!D11,1)</f>
        <v>0</v>
      </c>
      <c r="G11">
        <v>9</v>
      </c>
      <c r="H11" s="5" t="s">
        <v>38</v>
      </c>
      <c r="I11" t="str">
        <f>MID(Sheet1!$K$5,32-Sheet2!G11,1)</f>
        <v>1</v>
      </c>
      <c r="J11">
        <v>9</v>
      </c>
      <c r="K11" s="5"/>
      <c r="L11" t="str">
        <f>MID(Sheet1!$K$6,32-Sheet2!J11,1)</f>
        <v>0</v>
      </c>
      <c r="M11">
        <v>9</v>
      </c>
      <c r="N11" s="6" t="s">
        <v>55</v>
      </c>
      <c r="O11" t="str">
        <f>MID(Sheet1!$K$7,32-Sheet2!M11,1)</f>
        <v>0</v>
      </c>
      <c r="P11">
        <v>9</v>
      </c>
      <c r="Q11" s="5"/>
      <c r="R11" t="str">
        <f>MID(Sheet1!$K$8,32-Sheet2!P11,1)</f>
        <v>0</v>
      </c>
    </row>
    <row r="12" spans="1:18" ht="17">
      <c r="A12">
        <v>10</v>
      </c>
      <c r="B12" s="5"/>
      <c r="C12" t="str">
        <f>MID(Sheet1!$K$3,32-Sheet2!A12,1)</f>
        <v>0</v>
      </c>
      <c r="D12">
        <v>10</v>
      </c>
      <c r="E12" s="5"/>
      <c r="F12" t="str">
        <f>MID(Sheet1!$K$4,32-Sheet2!D12,1)</f>
        <v>0</v>
      </c>
      <c r="G12">
        <v>10</v>
      </c>
      <c r="H12" s="5"/>
      <c r="I12" t="str">
        <f>MID(Sheet1!$K$5,32-Sheet2!G12,1)</f>
        <v>1</v>
      </c>
      <c r="J12">
        <v>10</v>
      </c>
      <c r="K12" s="5"/>
      <c r="L12" t="str">
        <f>MID(Sheet1!$K$6,32-Sheet2!J12,1)</f>
        <v>1</v>
      </c>
      <c r="M12">
        <v>10</v>
      </c>
      <c r="N12" s="6" t="s">
        <v>56</v>
      </c>
      <c r="O12" t="str">
        <f>MID(Sheet1!$K$7,32-Sheet2!M12,1)</f>
        <v>0</v>
      </c>
      <c r="P12">
        <v>10</v>
      </c>
      <c r="Q12" s="5"/>
      <c r="R12" t="str">
        <f>MID(Sheet1!$K$8,32-Sheet2!P12,1)</f>
        <v>0</v>
      </c>
    </row>
    <row r="13" spans="1:18" ht="17">
      <c r="A13">
        <v>11</v>
      </c>
      <c r="B13" s="5"/>
      <c r="C13" t="str">
        <f>MID(Sheet1!$K$3,32-Sheet2!A13,1)</f>
        <v>0</v>
      </c>
      <c r="D13">
        <v>11</v>
      </c>
      <c r="E13" s="5"/>
      <c r="F13" t="str">
        <f>MID(Sheet1!$K$4,32-Sheet2!D13,1)</f>
        <v>0</v>
      </c>
      <c r="G13">
        <v>11</v>
      </c>
      <c r="H13" s="5"/>
      <c r="I13" t="str">
        <f>MID(Sheet1!$K$5,32-Sheet2!G13,1)</f>
        <v>1</v>
      </c>
      <c r="J13">
        <v>11</v>
      </c>
      <c r="K13" s="5"/>
      <c r="L13" t="str">
        <f>MID(Sheet1!$K$6,32-Sheet2!J13,1)</f>
        <v>0</v>
      </c>
      <c r="M13">
        <v>11</v>
      </c>
      <c r="N13" s="6" t="s">
        <v>57</v>
      </c>
      <c r="O13" t="str">
        <f>MID(Sheet1!$K$7,32-Sheet2!M13,1)</f>
        <v>0</v>
      </c>
      <c r="P13">
        <v>11</v>
      </c>
      <c r="Q13" s="5"/>
      <c r="R13" t="str">
        <f>MID(Sheet1!$K$8,32-Sheet2!P13,1)</f>
        <v>0</v>
      </c>
    </row>
    <row r="14" spans="1:18">
      <c r="A14">
        <v>12</v>
      </c>
      <c r="B14" s="5"/>
      <c r="C14" t="str">
        <f>MID(Sheet1!$K$3,32-Sheet2!A14,1)</f>
        <v>0</v>
      </c>
      <c r="D14">
        <v>12</v>
      </c>
      <c r="E14" s="5"/>
      <c r="F14" t="str">
        <f>MID(Sheet1!$K$4,32-Sheet2!D14,1)</f>
        <v>0</v>
      </c>
      <c r="G14">
        <v>12</v>
      </c>
      <c r="H14" s="5"/>
      <c r="I14" t="str">
        <f>MID(Sheet1!$K$5,32-Sheet2!G14,1)</f>
        <v>0</v>
      </c>
      <c r="J14">
        <v>12</v>
      </c>
      <c r="K14" s="5"/>
      <c r="L14" t="str">
        <f>MID(Sheet1!$K$6,32-Sheet2!J14,1)</f>
        <v>0</v>
      </c>
      <c r="M14">
        <v>12</v>
      </c>
      <c r="N14" s="5" t="s">
        <v>58</v>
      </c>
      <c r="O14" t="str">
        <f>MID(Sheet1!$K$7,32-Sheet2!M14,1)</f>
        <v>0</v>
      </c>
      <c r="P14">
        <v>12</v>
      </c>
      <c r="Q14" s="5"/>
      <c r="R14" t="str">
        <f>MID(Sheet1!$K$8,32-Sheet2!P14,1)</f>
        <v>0</v>
      </c>
    </row>
    <row r="15" spans="1:18" ht="17">
      <c r="A15">
        <v>13</v>
      </c>
      <c r="B15" s="5"/>
      <c r="C15" t="str">
        <f>MID(Sheet1!$K$3,32-Sheet2!A15,1)</f>
        <v>0</v>
      </c>
      <c r="D15">
        <v>13</v>
      </c>
      <c r="E15" s="5"/>
      <c r="F15" t="str">
        <f>MID(Sheet1!$K$4,32-Sheet2!D15,1)</f>
        <v>0</v>
      </c>
      <c r="G15">
        <v>13</v>
      </c>
      <c r="H15" s="6" t="s">
        <v>39</v>
      </c>
      <c r="I15" t="str">
        <f>MID(Sheet1!$K$5,32-Sheet2!G15,1)</f>
        <v>0</v>
      </c>
      <c r="J15">
        <v>13</v>
      </c>
      <c r="K15" s="5"/>
      <c r="L15" t="str">
        <f>MID(Sheet1!$K$6,32-Sheet2!J15,1)</f>
        <v>0</v>
      </c>
      <c r="M15">
        <v>13</v>
      </c>
      <c r="N15" s="5"/>
      <c r="O15" t="str">
        <f>MID(Sheet1!$K$7,32-Sheet2!M15,1)</f>
        <v>0</v>
      </c>
      <c r="P15">
        <v>13</v>
      </c>
      <c r="Q15" s="5"/>
      <c r="R15" t="str">
        <f>MID(Sheet1!$K$8,32-Sheet2!P15,1)</f>
        <v>0</v>
      </c>
    </row>
    <row r="16" spans="1:18" ht="17" customHeight="1">
      <c r="A16">
        <v>14</v>
      </c>
      <c r="B16" s="5"/>
      <c r="C16" t="str">
        <f>MID(Sheet1!$K$3,32-Sheet2!A16,1)</f>
        <v>0</v>
      </c>
      <c r="D16">
        <v>14</v>
      </c>
      <c r="E16" s="5"/>
      <c r="F16" t="str">
        <f>MID(Sheet1!$K$4,32-Sheet2!D16,1)</f>
        <v>0</v>
      </c>
      <c r="G16">
        <v>14</v>
      </c>
      <c r="H16" s="5" t="s">
        <v>40</v>
      </c>
      <c r="I16" t="str">
        <f>MID(Sheet1!$K$5,32-Sheet2!G16,1)</f>
        <v>1</v>
      </c>
      <c r="J16">
        <v>14</v>
      </c>
      <c r="K16" s="5"/>
      <c r="L16" t="str">
        <f>MID(Sheet1!$K$6,32-Sheet2!J16,1)</f>
        <v>0</v>
      </c>
      <c r="M16">
        <v>14</v>
      </c>
      <c r="N16" s="5"/>
      <c r="O16" t="str">
        <f>MID(Sheet1!$K$7,32-Sheet2!M16,1)</f>
        <v>0</v>
      </c>
      <c r="P16">
        <v>14</v>
      </c>
      <c r="Q16" s="5"/>
      <c r="R16" t="str">
        <f>MID(Sheet1!$K$8,32-Sheet2!P16,1)</f>
        <v>0</v>
      </c>
    </row>
    <row r="17" spans="1:18" ht="16" customHeight="1">
      <c r="A17">
        <v>15</v>
      </c>
      <c r="B17" s="4" t="s">
        <v>21</v>
      </c>
      <c r="C17" t="str">
        <f>MID(Sheet1!$K$3,32-Sheet2!A17,1)</f>
        <v>0</v>
      </c>
      <c r="D17">
        <v>15</v>
      </c>
      <c r="E17" s="4" t="s">
        <v>29</v>
      </c>
      <c r="F17" t="str">
        <f>MID(Sheet1!$K$4,32-Sheet2!D17,1)</f>
        <v>1</v>
      </c>
      <c r="G17">
        <v>15</v>
      </c>
      <c r="H17" s="5"/>
      <c r="I17" t="str">
        <f>MID(Sheet1!$K$5,32-Sheet2!G17,1)</f>
        <v>0</v>
      </c>
      <c r="J17">
        <v>15</v>
      </c>
      <c r="K17" s="4" t="s">
        <v>46</v>
      </c>
      <c r="L17" t="str">
        <f>MID(Sheet1!$K$6,32-Sheet2!J17,1)</f>
        <v>0</v>
      </c>
      <c r="M17">
        <v>15</v>
      </c>
      <c r="N17" s="5"/>
      <c r="O17" t="str">
        <f>MID(Sheet1!$K$7,32-Sheet2!M17,1)</f>
        <v>0</v>
      </c>
      <c r="P17">
        <v>15</v>
      </c>
      <c r="Q17" s="5"/>
      <c r="R17" t="str">
        <f>MID(Sheet1!$K$8,32-Sheet2!P17,1)</f>
        <v>0</v>
      </c>
    </row>
    <row r="18" spans="1:18" ht="17" customHeight="1">
      <c r="A18">
        <v>16</v>
      </c>
      <c r="B18" s="4"/>
      <c r="C18" t="str">
        <f>MID(Sheet1!$K$3,32-Sheet2!A18,1)</f>
        <v>1</v>
      </c>
      <c r="D18">
        <v>16</v>
      </c>
      <c r="E18" s="4"/>
      <c r="F18" t="str">
        <f>MID(Sheet1!$K$4,32-Sheet2!D18,1)</f>
        <v>0</v>
      </c>
      <c r="G18">
        <v>16</v>
      </c>
      <c r="H18" s="5"/>
      <c r="I18" t="str">
        <f>MID(Sheet1!$K$5,32-Sheet2!G18,1)</f>
        <v>0</v>
      </c>
      <c r="J18">
        <v>16</v>
      </c>
      <c r="K18" s="4"/>
      <c r="L18" t="str">
        <f>MID(Sheet1!$K$6,32-Sheet2!J18,1)</f>
        <v>0</v>
      </c>
      <c r="M18">
        <v>16</v>
      </c>
      <c r="N18" s="5"/>
      <c r="O18" t="str">
        <f>MID(Sheet1!$K$7,32-Sheet2!M18,1)</f>
        <v>1</v>
      </c>
      <c r="P18">
        <v>16</v>
      </c>
      <c r="Q18" s="5"/>
      <c r="R18" t="str">
        <f>MID(Sheet1!$K$8,32-Sheet2!P18,1)</f>
        <v>0</v>
      </c>
    </row>
    <row r="19" spans="1:18" ht="17" customHeight="1">
      <c r="A19">
        <v>17</v>
      </c>
      <c r="B19" s="4"/>
      <c r="C19" t="str">
        <f>MID(Sheet1!$K$3,32-Sheet2!A19,1)</f>
        <v>0</v>
      </c>
      <c r="D19">
        <v>17</v>
      </c>
      <c r="E19" s="4"/>
      <c r="F19" t="str">
        <f>MID(Sheet1!$K$4,32-Sheet2!D19,1)</f>
        <v>0</v>
      </c>
      <c r="G19">
        <v>17</v>
      </c>
      <c r="H19" s="5"/>
      <c r="I19" t="str">
        <f>MID(Sheet1!$K$5,32-Sheet2!G19,1)</f>
        <v>0</v>
      </c>
      <c r="J19">
        <v>17</v>
      </c>
      <c r="K19" s="7" t="s">
        <v>22</v>
      </c>
      <c r="L19" t="str">
        <f>MID(Sheet1!$K$6,32-Sheet2!J19,1)</f>
        <v>0</v>
      </c>
      <c r="M19">
        <v>17</v>
      </c>
      <c r="N19" s="5"/>
      <c r="O19" t="str">
        <f>MID(Sheet1!$K$7,32-Sheet2!M19,1)</f>
        <v>0</v>
      </c>
      <c r="P19">
        <v>17</v>
      </c>
      <c r="Q19" s="5"/>
      <c r="R19" t="str">
        <f>MID(Sheet1!$K$8,32-Sheet2!P19,1)</f>
        <v>0</v>
      </c>
    </row>
    <row r="20" spans="1:18" ht="17">
      <c r="A20">
        <v>18</v>
      </c>
      <c r="B20" s="4"/>
      <c r="C20" t="str">
        <f>MID(Sheet1!$K$3,32-Sheet2!A20,1)</f>
        <v>1</v>
      </c>
      <c r="D20">
        <v>18</v>
      </c>
      <c r="E20" s="4"/>
      <c r="F20" t="str">
        <f>MID(Sheet1!$K$4,32-Sheet2!D20,1)</f>
        <v>0</v>
      </c>
      <c r="G20">
        <v>18</v>
      </c>
      <c r="H20" s="5"/>
      <c r="I20" t="str">
        <f>MID(Sheet1!$K$5,32-Sheet2!G20,1)</f>
        <v>0</v>
      </c>
      <c r="J20">
        <v>18</v>
      </c>
      <c r="K20" s="7" t="s">
        <v>49</v>
      </c>
      <c r="L20" t="str">
        <f>MID(Sheet1!$K$6,32-Sheet2!J20,1)</f>
        <v>0</v>
      </c>
      <c r="M20">
        <v>18</v>
      </c>
      <c r="N20" s="5"/>
      <c r="O20" t="str">
        <f>MID(Sheet1!$K$7,32-Sheet2!M20,1)</f>
        <v>1</v>
      </c>
      <c r="P20">
        <v>18</v>
      </c>
      <c r="Q20" s="5"/>
      <c r="R20" t="str">
        <f>MID(Sheet1!$K$8,32-Sheet2!P20,1)</f>
        <v>0</v>
      </c>
    </row>
    <row r="21" spans="1:18" ht="17" customHeight="1">
      <c r="A21">
        <v>19</v>
      </c>
      <c r="B21" s="4"/>
      <c r="C21" t="str">
        <f>MID(Sheet1!$K$3,32-Sheet2!A21,1)</f>
        <v>0</v>
      </c>
      <c r="D21">
        <v>19</v>
      </c>
      <c r="E21" s="4"/>
      <c r="F21" t="str">
        <f>MID(Sheet1!$K$4,32-Sheet2!D21,1)</f>
        <v>0</v>
      </c>
      <c r="G21">
        <v>19</v>
      </c>
      <c r="H21" s="5"/>
      <c r="I21" t="str">
        <f>MID(Sheet1!$K$5,32-Sheet2!G21,1)</f>
        <v>0</v>
      </c>
      <c r="J21">
        <v>19</v>
      </c>
      <c r="K21" s="8" t="s">
        <v>22</v>
      </c>
      <c r="L21" t="str">
        <f>MID(Sheet1!$K$6,32-Sheet2!J21,1)</f>
        <v>0</v>
      </c>
      <c r="M21">
        <v>19</v>
      </c>
      <c r="N21" s="5"/>
      <c r="O21" t="str">
        <f>MID(Sheet1!$K$7,32-Sheet2!M21,1)</f>
        <v>0</v>
      </c>
      <c r="P21">
        <v>19</v>
      </c>
      <c r="Q21" s="5"/>
      <c r="R21" t="str">
        <f>MID(Sheet1!$K$8,32-Sheet2!P21,1)</f>
        <v>1</v>
      </c>
    </row>
    <row r="22" spans="1:18" ht="17" customHeight="1">
      <c r="A22">
        <v>20</v>
      </c>
      <c r="B22" s="4"/>
      <c r="C22" t="str">
        <f>MID(Sheet1!$K$3,32-Sheet2!A22,1)</f>
        <v>0</v>
      </c>
      <c r="D22">
        <v>20</v>
      </c>
      <c r="E22" s="4"/>
      <c r="F22" t="str">
        <f>MID(Sheet1!$K$4,32-Sheet2!D22,1)</f>
        <v>0</v>
      </c>
      <c r="G22">
        <v>20</v>
      </c>
      <c r="H22" s="5"/>
      <c r="I22" t="str">
        <f>MID(Sheet1!$K$5,32-Sheet2!G22,1)</f>
        <v>0</v>
      </c>
      <c r="J22">
        <v>20</v>
      </c>
      <c r="K22" s="8"/>
      <c r="L22" t="str">
        <f>MID(Sheet1!$K$6,32-Sheet2!J22,1)</f>
        <v>0</v>
      </c>
      <c r="M22">
        <v>20</v>
      </c>
      <c r="N22" s="4" t="s">
        <v>59</v>
      </c>
      <c r="O22" t="str">
        <f>MID(Sheet1!$K$7,32-Sheet2!M22,1)</f>
        <v>1</v>
      </c>
      <c r="P22">
        <v>20</v>
      </c>
      <c r="Q22" s="5"/>
      <c r="R22" t="str">
        <f>MID(Sheet1!$K$8,32-Sheet2!P22,1)</f>
        <v>1</v>
      </c>
    </row>
    <row r="23" spans="1:18" ht="17">
      <c r="A23">
        <v>21</v>
      </c>
      <c r="B23" s="4"/>
      <c r="C23" t="str">
        <f>MID(Sheet1!$K$3,32-Sheet2!A23,1)</f>
        <v>0</v>
      </c>
      <c r="D23">
        <v>21</v>
      </c>
      <c r="E23" s="4"/>
      <c r="F23" t="str">
        <f>MID(Sheet1!$K$4,32-Sheet2!D23,1)</f>
        <v>0</v>
      </c>
      <c r="G23">
        <v>21</v>
      </c>
      <c r="H23" s="5"/>
      <c r="I23" t="str">
        <f>MID(Sheet1!$K$5,32-Sheet2!G23,1)</f>
        <v>0</v>
      </c>
      <c r="J23">
        <v>21</v>
      </c>
      <c r="K23" s="7" t="s">
        <v>47</v>
      </c>
      <c r="L23" t="str">
        <f>MID(Sheet1!$K$6,32-Sheet2!J23,1)</f>
        <v>0</v>
      </c>
      <c r="M23">
        <v>21</v>
      </c>
      <c r="N23" s="4"/>
      <c r="O23" t="str">
        <f>MID(Sheet1!$K$7,32-Sheet2!M23,1)</f>
        <v>0</v>
      </c>
      <c r="P23">
        <v>21</v>
      </c>
      <c r="Q23" s="5"/>
      <c r="R23" t="str">
        <f>MID(Sheet1!$K$8,32-Sheet2!P23,1)</f>
        <v>0</v>
      </c>
    </row>
    <row r="24" spans="1:18" ht="17">
      <c r="A24">
        <v>22</v>
      </c>
      <c r="B24" s="4"/>
      <c r="C24" t="str">
        <f>MID(Sheet1!$K$3,32-Sheet2!A24,1)</f>
        <v>1</v>
      </c>
      <c r="D24">
        <v>22</v>
      </c>
      <c r="E24" s="4"/>
      <c r="F24" t="str">
        <f>MID(Sheet1!$K$4,32-Sheet2!D24,1)</f>
        <v>0</v>
      </c>
      <c r="G24">
        <v>22</v>
      </c>
      <c r="H24" s="5"/>
      <c r="I24" t="str">
        <f>MID(Sheet1!$K$5,32-Sheet2!G24,1)</f>
        <v>0</v>
      </c>
      <c r="J24">
        <v>22</v>
      </c>
      <c r="K24" s="7" t="s">
        <v>48</v>
      </c>
      <c r="L24" t="str">
        <f>MID(Sheet1!$K$6,32-Sheet2!J24,1)</f>
        <v>0</v>
      </c>
      <c r="M24">
        <v>22</v>
      </c>
      <c r="N24" s="4"/>
      <c r="O24" t="str">
        <f>MID(Sheet1!$K$7,32-Sheet2!M24,1)</f>
        <v>0</v>
      </c>
      <c r="P24">
        <v>22</v>
      </c>
      <c r="Q24" s="4" t="s">
        <v>61</v>
      </c>
      <c r="R24" t="str">
        <f>MID(Sheet1!$K$8,32-Sheet2!P24,1)</f>
        <v>1</v>
      </c>
    </row>
    <row r="25" spans="1:18" ht="17">
      <c r="A25">
        <v>23</v>
      </c>
      <c r="B25" s="4"/>
      <c r="C25" t="str">
        <f>MID(Sheet1!$K$3,32-Sheet2!A25,1)</f>
        <v>0</v>
      </c>
      <c r="D25">
        <v>23</v>
      </c>
      <c r="E25" s="4"/>
      <c r="F25" t="str">
        <f>MID(Sheet1!$K$4,32-Sheet2!D25,1)</f>
        <v>0</v>
      </c>
      <c r="G25">
        <v>23</v>
      </c>
      <c r="H25" s="5"/>
      <c r="I25" t="str">
        <f>MID(Sheet1!$K$5,32-Sheet2!G25,1)</f>
        <v>0</v>
      </c>
      <c r="J25">
        <v>23</v>
      </c>
      <c r="K25" s="7" t="s">
        <v>50</v>
      </c>
      <c r="L25" t="str">
        <f>MID(Sheet1!$K$6,32-Sheet2!J25,1)</f>
        <v>1</v>
      </c>
      <c r="M25">
        <v>23</v>
      </c>
      <c r="N25" s="7" t="s">
        <v>60</v>
      </c>
      <c r="O25" t="str">
        <f>MID(Sheet1!$K$7,32-Sheet2!M25,1)</f>
        <v>1</v>
      </c>
      <c r="P25">
        <v>23</v>
      </c>
      <c r="Q25" s="4"/>
      <c r="R25" t="str">
        <f>MID(Sheet1!$K$8,32-Sheet2!P25,1)</f>
        <v>0</v>
      </c>
    </row>
    <row r="26" spans="1:18" ht="17">
      <c r="A26">
        <v>24</v>
      </c>
      <c r="B26" s="4"/>
      <c r="C26" t="str">
        <f>MID(Sheet1!$K$3,32-Sheet2!A26,1)</f>
        <v>0</v>
      </c>
      <c r="D26">
        <v>24</v>
      </c>
      <c r="E26" s="4"/>
      <c r="F26" t="str">
        <f>MID(Sheet1!$K$4,32-Sheet2!D26,1)</f>
        <v>0</v>
      </c>
      <c r="G26">
        <v>24</v>
      </c>
      <c r="H26" s="7" t="s">
        <v>41</v>
      </c>
      <c r="I26" t="str">
        <f>MID(Sheet1!$K$5,32-Sheet2!G26,1)</f>
        <v>0</v>
      </c>
      <c r="J26">
        <v>24</v>
      </c>
      <c r="K26" s="4" t="s">
        <v>22</v>
      </c>
      <c r="L26" t="str">
        <f>MID(Sheet1!$K$6,32-Sheet2!J26,1)</f>
        <v>0</v>
      </c>
      <c r="M26">
        <v>24</v>
      </c>
      <c r="N26" s="4" t="s">
        <v>22</v>
      </c>
      <c r="O26" t="str">
        <f>MID(Sheet1!$K$7,32-Sheet2!M26,1)</f>
        <v>0</v>
      </c>
      <c r="P26">
        <v>24</v>
      </c>
      <c r="Q26" s="3" t="s">
        <v>22</v>
      </c>
      <c r="R26" t="str">
        <f>MID(Sheet1!$K$8,32-Sheet2!P26,1)</f>
        <v>0</v>
      </c>
    </row>
    <row r="27" spans="1:18" ht="17">
      <c r="A27">
        <v>25</v>
      </c>
      <c r="B27" s="4"/>
      <c r="C27" t="str">
        <f>MID(Sheet1!$K$3,32-Sheet2!A27,1)</f>
        <v>0</v>
      </c>
      <c r="D27">
        <v>25</v>
      </c>
      <c r="E27" s="4"/>
      <c r="F27" t="str">
        <f>MID(Sheet1!$K$4,32-Sheet2!D27,1)</f>
        <v>0</v>
      </c>
      <c r="G27">
        <v>25</v>
      </c>
      <c r="H27" s="7" t="s">
        <v>42</v>
      </c>
      <c r="I27" t="str">
        <f>MID(Sheet1!$K$5,32-Sheet2!G27,1)</f>
        <v>0</v>
      </c>
      <c r="J27">
        <v>25</v>
      </c>
      <c r="K27" s="4"/>
      <c r="L27" t="str">
        <f>MID(Sheet1!$K$6,32-Sheet2!J27,1)</f>
        <v>0</v>
      </c>
      <c r="M27">
        <v>25</v>
      </c>
      <c r="N27" s="4"/>
      <c r="O27" t="str">
        <f>MID(Sheet1!$K$7,32-Sheet2!M27,1)</f>
        <v>0</v>
      </c>
      <c r="P27">
        <v>25</v>
      </c>
      <c r="Q27" s="3"/>
      <c r="R27" t="str">
        <f>MID(Sheet1!$K$8,32-Sheet2!P27,1)</f>
        <v>0</v>
      </c>
    </row>
    <row r="28" spans="1:18">
      <c r="A28">
        <v>26</v>
      </c>
      <c r="B28" s="4"/>
      <c r="C28" t="str">
        <f>MID(Sheet1!$K$3,32-Sheet2!A28,1)</f>
        <v>0</v>
      </c>
      <c r="D28">
        <v>26</v>
      </c>
      <c r="E28" s="4"/>
      <c r="F28" t="str">
        <f>MID(Sheet1!$K$4,32-Sheet2!D28,1)</f>
        <v>0</v>
      </c>
      <c r="G28">
        <v>26</v>
      </c>
      <c r="H28" s="4" t="s">
        <v>43</v>
      </c>
      <c r="I28" t="str">
        <f>MID(Sheet1!$K$5,32-Sheet2!G28,1)</f>
        <v>0</v>
      </c>
      <c r="J28">
        <v>26</v>
      </c>
      <c r="K28" s="4"/>
      <c r="L28" t="str">
        <f>MID(Sheet1!$K$6,32-Sheet2!J28,1)</f>
        <v>0</v>
      </c>
      <c r="M28">
        <v>26</v>
      </c>
      <c r="N28" s="4"/>
      <c r="O28" t="str">
        <f>MID(Sheet1!$K$7,32-Sheet2!M28,1)</f>
        <v>0</v>
      </c>
      <c r="P28">
        <v>26</v>
      </c>
      <c r="Q28" s="3"/>
      <c r="R28" t="str">
        <f>MID(Sheet1!$K$8,32-Sheet2!P28,1)</f>
        <v>0</v>
      </c>
    </row>
    <row r="29" spans="1:18" ht="17">
      <c r="A29">
        <v>27</v>
      </c>
      <c r="B29" s="4"/>
      <c r="C29" t="str">
        <f>MID(Sheet1!$K$3,32-Sheet2!A29,1)</f>
        <v>0</v>
      </c>
      <c r="D29">
        <v>27</v>
      </c>
      <c r="E29" s="7" t="s">
        <v>30</v>
      </c>
      <c r="F29" t="str">
        <f>MID(Sheet1!$K$4,32-Sheet2!D29,1)</f>
        <v>0</v>
      </c>
      <c r="G29">
        <v>27</v>
      </c>
      <c r="H29" s="4"/>
      <c r="I29" t="str">
        <f>MID(Sheet1!$K$5,32-Sheet2!G29,1)</f>
        <v>0</v>
      </c>
      <c r="J29">
        <v>27</v>
      </c>
      <c r="K29" s="4"/>
      <c r="L29" t="str">
        <f>MID(Sheet1!$K$6,32-Sheet2!J29,1)</f>
        <v>0</v>
      </c>
      <c r="M29">
        <v>27</v>
      </c>
      <c r="N29" s="4"/>
      <c r="O29" t="str">
        <f>MID(Sheet1!$K$7,32-Sheet2!M29,1)</f>
        <v>0</v>
      </c>
      <c r="P29">
        <v>27</v>
      </c>
      <c r="Q29" s="3"/>
      <c r="R29" t="str">
        <f>MID(Sheet1!$K$8,32-Sheet2!P29,1)</f>
        <v>0</v>
      </c>
    </row>
    <row r="30" spans="1:18" ht="17">
      <c r="A30">
        <v>28</v>
      </c>
      <c r="B30" s="4"/>
      <c r="C30" t="str">
        <f>MID(Sheet1!$K$3,32-Sheet2!A30,1)</f>
        <v>0</v>
      </c>
      <c r="D30">
        <v>28</v>
      </c>
      <c r="E30" s="7" t="s">
        <v>31</v>
      </c>
      <c r="F30" t="str">
        <f>MID(Sheet1!$K$4,32-Sheet2!D30,1)</f>
        <v>0</v>
      </c>
      <c r="G30">
        <v>28</v>
      </c>
      <c r="H30" s="4"/>
      <c r="I30" t="str">
        <f>MID(Sheet1!$K$5,32-Sheet2!G30,1)</f>
        <v>0</v>
      </c>
      <c r="J30">
        <v>28</v>
      </c>
      <c r="K30" s="4"/>
      <c r="L30" t="str">
        <f>MID(Sheet1!$K$6,32-Sheet2!J30,1)</f>
        <v>0</v>
      </c>
      <c r="M30">
        <v>28</v>
      </c>
      <c r="N30" s="4"/>
      <c r="O30" t="str">
        <f>MID(Sheet1!$K$7,32-Sheet2!M30,1)</f>
        <v>0</v>
      </c>
      <c r="P30">
        <v>28</v>
      </c>
      <c r="Q30" s="3"/>
      <c r="R30" t="str">
        <f>MID(Sheet1!$K$8,32-Sheet2!P30,1)</f>
        <v>0</v>
      </c>
    </row>
    <row r="31" spans="1:18">
      <c r="A31">
        <v>29</v>
      </c>
      <c r="B31" s="4"/>
      <c r="C31" t="str">
        <f>MID(Sheet1!$K$3,32-Sheet2!A31,1)</f>
        <v>0</v>
      </c>
      <c r="D31">
        <v>29</v>
      </c>
      <c r="E31" s="3" t="s">
        <v>22</v>
      </c>
      <c r="F31" t="str">
        <f>MID(Sheet1!$K$4,32-Sheet2!D31,1)</f>
        <v>0</v>
      </c>
      <c r="G31">
        <v>29</v>
      </c>
      <c r="H31" s="4" t="s">
        <v>44</v>
      </c>
      <c r="I31" t="str">
        <f>MID(Sheet1!$K$5,32-Sheet2!G31,1)</f>
        <v>0</v>
      </c>
      <c r="J31">
        <v>29</v>
      </c>
      <c r="K31" s="4"/>
      <c r="L31" t="str">
        <f>MID(Sheet1!$K$6,32-Sheet2!J31,1)</f>
        <v>0</v>
      </c>
      <c r="M31">
        <v>29</v>
      </c>
      <c r="N31" s="4"/>
      <c r="O31" t="str">
        <f>MID(Sheet1!$K$7,32-Sheet2!M31,1)</f>
        <v>0</v>
      </c>
      <c r="P31">
        <v>29</v>
      </c>
      <c r="Q31" s="3"/>
      <c r="R31" t="str">
        <f>MID(Sheet1!$K$8,32-Sheet2!P31,1)</f>
        <v>0</v>
      </c>
    </row>
    <row r="32" spans="1:18">
      <c r="A32">
        <v>30</v>
      </c>
      <c r="B32" s="4"/>
      <c r="C32" t="str">
        <f>MID(Sheet1!$K$3,32-Sheet2!A32,1)</f>
        <v>0</v>
      </c>
      <c r="D32">
        <v>30</v>
      </c>
      <c r="E32" s="3"/>
      <c r="F32" t="str">
        <f>MID(Sheet1!$K$4,32-Sheet2!D32,1)</f>
        <v>0</v>
      </c>
      <c r="G32">
        <v>30</v>
      </c>
      <c r="H32" s="4"/>
      <c r="I32" t="str">
        <f>MID(Sheet1!$K$5,32-Sheet2!G32,1)</f>
        <v>0</v>
      </c>
      <c r="J32">
        <v>30</v>
      </c>
      <c r="K32" s="4"/>
      <c r="L32" t="str">
        <f>MID(Sheet1!$K$6,32-Sheet2!J32,1)</f>
        <v>0</v>
      </c>
      <c r="M32">
        <v>30</v>
      </c>
      <c r="N32" s="4"/>
      <c r="O32" t="str">
        <f>MID(Sheet1!$K$7,32-Sheet2!M32,1)</f>
        <v>0</v>
      </c>
      <c r="P32">
        <v>30</v>
      </c>
      <c r="Q32" s="3"/>
      <c r="R32" t="str">
        <f>MID(Sheet1!$K$8,32-Sheet2!P32,1)</f>
        <v>0</v>
      </c>
    </row>
    <row r="33" spans="1:18">
      <c r="A33">
        <v>31</v>
      </c>
      <c r="B33" t="s">
        <v>22</v>
      </c>
      <c r="C33" t="str">
        <f>MID(Sheet1!$K$3,32-Sheet2!A33,1)</f>
        <v>0</v>
      </c>
      <c r="D33">
        <v>31</v>
      </c>
      <c r="E33" s="3"/>
      <c r="F33" t="str">
        <f>MID(Sheet1!$K$4,32-Sheet2!D33,1)</f>
        <v>0</v>
      </c>
      <c r="G33">
        <v>31</v>
      </c>
      <c r="H33" t="s">
        <v>22</v>
      </c>
      <c r="I33" t="str">
        <f>MID(Sheet1!$K$5,32-Sheet2!G33,1)</f>
        <v>0</v>
      </c>
      <c r="J33">
        <v>31</v>
      </c>
      <c r="K33" s="4"/>
      <c r="L33" t="str">
        <f>MID(Sheet1!$K$6,32-Sheet2!J33,1)</f>
        <v>0</v>
      </c>
      <c r="M33">
        <v>31</v>
      </c>
      <c r="N33" s="4"/>
      <c r="O33" t="str">
        <f>MID(Sheet1!$K$7,32-Sheet2!M33,1)</f>
        <v>0</v>
      </c>
      <c r="P33">
        <v>31</v>
      </c>
      <c r="Q33" s="3"/>
      <c r="R33" t="str">
        <f>MID(Sheet1!$K$8,32-Sheet2!P33,1)</f>
        <v>0</v>
      </c>
    </row>
  </sheetData>
  <mergeCells count="33">
    <mergeCell ref="N14:N21"/>
    <mergeCell ref="N22:N24"/>
    <mergeCell ref="N26:N33"/>
    <mergeCell ref="Q24:Q25"/>
    <mergeCell ref="Q26:Q33"/>
    <mergeCell ref="Q5:Q23"/>
    <mergeCell ref="H11:H14"/>
    <mergeCell ref="H16:H25"/>
    <mergeCell ref="H28:H30"/>
    <mergeCell ref="H31:H32"/>
    <mergeCell ref="K5:K16"/>
    <mergeCell ref="K17:K18"/>
    <mergeCell ref="K21:K22"/>
    <mergeCell ref="K26:K33"/>
    <mergeCell ref="M1:O1"/>
    <mergeCell ref="N2:N4"/>
    <mergeCell ref="P1:R1"/>
    <mergeCell ref="Q2:Q4"/>
    <mergeCell ref="N5:N6"/>
    <mergeCell ref="N8:N9"/>
    <mergeCell ref="G1:I1"/>
    <mergeCell ref="H2:H4"/>
    <mergeCell ref="J1:L1"/>
    <mergeCell ref="K2:K4"/>
    <mergeCell ref="B2:B4"/>
    <mergeCell ref="A1:C1"/>
    <mergeCell ref="B5:B16"/>
    <mergeCell ref="B17:B32"/>
    <mergeCell ref="D1:F1"/>
    <mergeCell ref="E2:E4"/>
    <mergeCell ref="E5:E16"/>
    <mergeCell ref="E17:E28"/>
    <mergeCell ref="E31:E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Carslake</dc:creator>
  <cp:lastModifiedBy>Lawrence Carslake</cp:lastModifiedBy>
  <dcterms:created xsi:type="dcterms:W3CDTF">2019-04-17T12:31:52Z</dcterms:created>
  <dcterms:modified xsi:type="dcterms:W3CDTF">2019-04-17T13:11:13Z</dcterms:modified>
</cp:coreProperties>
</file>