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\Desktop\"/>
    </mc:Choice>
  </mc:AlternateContent>
  <xr:revisionPtr revIDLastSave="0" documentId="13_ncr:1_{7D817BA8-5B40-41F5-9E71-7811708DB3EF}" xr6:coauthVersionLast="40" xr6:coauthVersionMax="40" xr10:uidLastSave="{00000000-0000-0000-0000-000000000000}"/>
  <bookViews>
    <workbookView xWindow="-120" yWindow="-120" windowWidth="20640" windowHeight="11160" activeTab="4" xr2:uid="{00000000-000D-0000-FFFF-FFFF00000000}"/>
  </bookViews>
  <sheets>
    <sheet name="Input v6" sheetId="1" r:id="rId1"/>
    <sheet name="Sprites" sheetId="3" r:id="rId2"/>
    <sheet name="Changelog" sheetId="4" r:id="rId3"/>
    <sheet name="Output v6" sheetId="2" r:id="rId4"/>
    <sheet name="Monday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4" l="1"/>
  <c r="L4" i="14" s="1"/>
  <c r="K5" i="14"/>
  <c r="L5" i="14" s="1"/>
  <c r="K6" i="14"/>
  <c r="L6" i="14" s="1"/>
  <c r="K7" i="14"/>
  <c r="L7" i="14" s="1"/>
  <c r="K8" i="14"/>
  <c r="L8" i="14" s="1"/>
  <c r="K9" i="14"/>
  <c r="L9" i="14"/>
  <c r="K10" i="14"/>
  <c r="L10" i="14" s="1"/>
  <c r="K11" i="14"/>
  <c r="L11" i="14"/>
  <c r="K12" i="14"/>
  <c r="L12" i="14" s="1"/>
  <c r="K13" i="14"/>
  <c r="L13" i="14"/>
  <c r="K14" i="14"/>
  <c r="L14" i="14" s="1"/>
  <c r="K15" i="14"/>
  <c r="L15" i="14"/>
  <c r="K16" i="14"/>
  <c r="L16" i="14" s="1"/>
  <c r="K17" i="14"/>
  <c r="L17" i="14"/>
  <c r="K18" i="14"/>
  <c r="L18" i="14" s="1"/>
  <c r="K19" i="14"/>
  <c r="L19" i="14"/>
  <c r="K20" i="14"/>
  <c r="L20" i="14" s="1"/>
  <c r="K21" i="14"/>
  <c r="L21" i="14"/>
  <c r="K22" i="14"/>
  <c r="L22" i="14" s="1"/>
  <c r="K23" i="14"/>
  <c r="L23" i="14"/>
  <c r="K24" i="14"/>
  <c r="L24" i="14" s="1"/>
  <c r="K25" i="14"/>
  <c r="L25" i="14"/>
  <c r="K26" i="14"/>
  <c r="L26" i="14" s="1"/>
  <c r="K27" i="14"/>
  <c r="L27" i="14"/>
  <c r="K28" i="14"/>
  <c r="L28" i="14" s="1"/>
  <c r="K29" i="14"/>
  <c r="L29" i="14"/>
  <c r="K30" i="14"/>
  <c r="L30" i="14" s="1"/>
  <c r="K31" i="14"/>
  <c r="L31" i="14"/>
  <c r="K32" i="14"/>
  <c r="L32" i="14" s="1"/>
  <c r="K33" i="14"/>
  <c r="L33" i="14"/>
  <c r="K34" i="14"/>
  <c r="L34" i="14" s="1"/>
  <c r="K35" i="14"/>
  <c r="L35" i="14"/>
  <c r="K36" i="14"/>
  <c r="L36" i="14" s="1"/>
  <c r="K37" i="14"/>
  <c r="L37" i="14"/>
  <c r="K38" i="14"/>
  <c r="L38" i="14" s="1"/>
  <c r="K39" i="14"/>
  <c r="L39" i="14"/>
  <c r="K40" i="14"/>
  <c r="L40" i="14" s="1"/>
  <c r="K41" i="14"/>
  <c r="L41" i="14"/>
  <c r="K42" i="14"/>
  <c r="L42" i="14" s="1"/>
  <c r="K43" i="14"/>
  <c r="L43" i="14"/>
  <c r="K44" i="14"/>
  <c r="L44" i="14" s="1"/>
  <c r="K45" i="14"/>
  <c r="L45" i="14"/>
  <c r="K46" i="14"/>
  <c r="L46" i="14" s="1"/>
  <c r="K47" i="14"/>
  <c r="L47" i="14"/>
  <c r="K48" i="14"/>
  <c r="L48" i="14" s="1"/>
  <c r="K49" i="14"/>
  <c r="L49" i="14"/>
  <c r="K50" i="14"/>
  <c r="L50" i="14" s="1"/>
  <c r="L3" i="14"/>
  <c r="K3" i="14"/>
  <c r="N50" i="14"/>
  <c r="M50" i="14"/>
  <c r="N49" i="14"/>
  <c r="M49" i="14"/>
  <c r="N48" i="14"/>
  <c r="M48" i="14"/>
  <c r="N47" i="14"/>
  <c r="M47" i="14"/>
  <c r="N46" i="14"/>
  <c r="M46" i="14"/>
  <c r="N45" i="14"/>
  <c r="M45" i="14"/>
  <c r="N44" i="14"/>
  <c r="M44" i="14"/>
  <c r="N43" i="14"/>
  <c r="M43" i="14"/>
  <c r="N42" i="14"/>
  <c r="M42" i="14"/>
  <c r="N41" i="14"/>
  <c r="M41" i="14"/>
  <c r="N40" i="14"/>
  <c r="M40" i="14"/>
  <c r="N39" i="14"/>
  <c r="M39" i="14"/>
  <c r="N38" i="14"/>
  <c r="M38" i="14"/>
  <c r="N37" i="14"/>
  <c r="M37" i="14"/>
  <c r="N36" i="14"/>
  <c r="M36" i="14"/>
  <c r="N35" i="14"/>
  <c r="M35" i="14"/>
  <c r="N34" i="14"/>
  <c r="M34" i="14"/>
  <c r="N33" i="14"/>
  <c r="M33" i="14"/>
  <c r="N32" i="14"/>
  <c r="M32" i="14"/>
  <c r="N31" i="14"/>
  <c r="M31" i="14"/>
  <c r="N30" i="14"/>
  <c r="M30" i="14"/>
  <c r="N29" i="14"/>
  <c r="M29" i="14"/>
  <c r="N28" i="14"/>
  <c r="M28" i="14"/>
  <c r="N27" i="14"/>
  <c r="M27" i="14"/>
  <c r="N26" i="14"/>
  <c r="M26" i="14"/>
  <c r="N25" i="14"/>
  <c r="M25" i="14"/>
  <c r="N24" i="14"/>
  <c r="M24" i="14"/>
  <c r="N23" i="14"/>
  <c r="M23" i="14"/>
  <c r="N22" i="14"/>
  <c r="M22" i="14"/>
  <c r="N21" i="14"/>
  <c r="M21" i="14"/>
  <c r="N20" i="14"/>
  <c r="M20" i="14"/>
  <c r="N19" i="14"/>
  <c r="M19" i="14"/>
  <c r="N18" i="14"/>
  <c r="M18" i="14"/>
  <c r="N17" i="14"/>
  <c r="M17" i="14"/>
  <c r="N16" i="14"/>
  <c r="M16" i="14"/>
  <c r="N15" i="14"/>
  <c r="M15" i="14"/>
  <c r="N14" i="14"/>
  <c r="M14" i="14"/>
  <c r="N13" i="14"/>
  <c r="M13" i="14"/>
  <c r="N12" i="14"/>
  <c r="M12" i="14"/>
  <c r="N11" i="14"/>
  <c r="M11" i="14"/>
  <c r="N10" i="14"/>
  <c r="M10" i="14"/>
  <c r="N9" i="14"/>
  <c r="M9" i="14"/>
  <c r="N8" i="14"/>
  <c r="M8" i="14"/>
  <c r="N7" i="14"/>
  <c r="M7" i="14"/>
  <c r="N6" i="14"/>
  <c r="M6" i="14"/>
  <c r="N5" i="14"/>
  <c r="M5" i="14"/>
  <c r="N4" i="14"/>
  <c r="M4" i="14"/>
  <c r="N3" i="14"/>
  <c r="M3" i="14"/>
  <c r="F3" i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Y50" i="2" s="1"/>
  <c r="J48" i="3"/>
  <c r="K48" i="3" s="1"/>
  <c r="J47" i="3"/>
  <c r="K47" i="3" s="1"/>
  <c r="J46" i="3"/>
  <c r="K46" i="3" s="1"/>
  <c r="K45" i="3"/>
  <c r="T46" i="2" s="1"/>
  <c r="L46" i="2" s="1"/>
  <c r="L45" i="1" s="1"/>
  <c r="J45" i="3"/>
  <c r="J44" i="3"/>
  <c r="K44" i="3" s="1"/>
  <c r="J43" i="3"/>
  <c r="K43" i="3" s="1"/>
  <c r="J42" i="3"/>
  <c r="K42" i="3" s="1"/>
  <c r="Y43" i="2" s="1"/>
  <c r="J41" i="3"/>
  <c r="K41" i="3" s="1"/>
  <c r="J40" i="3"/>
  <c r="K40" i="3" s="1"/>
  <c r="J39" i="3"/>
  <c r="K39" i="3" s="1"/>
  <c r="J38" i="3"/>
  <c r="K38" i="3" s="1"/>
  <c r="T39" i="2" s="1"/>
  <c r="L39" i="2" s="1"/>
  <c r="L38" i="1" s="1"/>
  <c r="J37" i="3"/>
  <c r="K37" i="3" s="1"/>
  <c r="J36" i="3"/>
  <c r="K36" i="3" s="1"/>
  <c r="J35" i="3"/>
  <c r="K35" i="3" s="1"/>
  <c r="AE36" i="2" s="1"/>
  <c r="J34" i="3"/>
  <c r="K34" i="3" s="1"/>
  <c r="J33" i="3"/>
  <c r="K33" i="3" s="1"/>
  <c r="J32" i="3"/>
  <c r="K32" i="3" s="1"/>
  <c r="J31" i="3"/>
  <c r="K31" i="3" s="1"/>
  <c r="Y32" i="2" s="1"/>
  <c r="J30" i="3"/>
  <c r="K30" i="3" s="1"/>
  <c r="K29" i="3"/>
  <c r="J29" i="3"/>
  <c r="J28" i="3"/>
  <c r="K28" i="3" s="1"/>
  <c r="Y29" i="2" s="1"/>
  <c r="J27" i="3"/>
  <c r="K27" i="3" s="1"/>
  <c r="J26" i="3"/>
  <c r="K26" i="3" s="1"/>
  <c r="J25" i="3"/>
  <c r="K25" i="3" s="1"/>
  <c r="Y26" i="2" s="1"/>
  <c r="J24" i="3"/>
  <c r="K24" i="3" s="1"/>
  <c r="K23" i="3"/>
  <c r="J23" i="3"/>
  <c r="J22" i="3"/>
  <c r="K22" i="3" s="1"/>
  <c r="Y23" i="2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K11" i="3"/>
  <c r="AE12" i="2" s="1"/>
  <c r="J11" i="3"/>
  <c r="J10" i="3"/>
  <c r="K10" i="3" s="1"/>
  <c r="J9" i="3"/>
  <c r="K9" i="3" s="1"/>
  <c r="J8" i="3"/>
  <c r="K8" i="3" s="1"/>
  <c r="J7" i="3"/>
  <c r="K7" i="3" s="1"/>
  <c r="K6" i="3"/>
  <c r="J6" i="3"/>
  <c r="J5" i="3"/>
  <c r="K5" i="3" s="1"/>
  <c r="T6" i="2" s="1"/>
  <c r="L6" i="2" s="1"/>
  <c r="L5" i="1" s="1"/>
  <c r="J4" i="3"/>
  <c r="K4" i="3" s="1"/>
  <c r="J3" i="3"/>
  <c r="K3" i="3" s="1"/>
  <c r="J2" i="3"/>
  <c r="K2" i="3" s="1"/>
  <c r="AF50" i="2"/>
  <c r="AB50" i="2"/>
  <c r="Z50" i="2"/>
  <c r="V50" i="2"/>
  <c r="S50" i="2"/>
  <c r="AD50" i="2" s="1"/>
  <c r="R50" i="2"/>
  <c r="Q50" i="2"/>
  <c r="O50" i="2"/>
  <c r="N50" i="2"/>
  <c r="W50" i="2" s="1"/>
  <c r="AF49" i="2"/>
  <c r="AE49" i="2"/>
  <c r="AB49" i="2"/>
  <c r="Z49" i="2"/>
  <c r="Y49" i="2"/>
  <c r="V49" i="2"/>
  <c r="T49" i="2"/>
  <c r="L49" i="2" s="1"/>
  <c r="L48" i="1" s="1"/>
  <c r="S49" i="2"/>
  <c r="X49" i="2" s="1"/>
  <c r="R49" i="2"/>
  <c r="Q49" i="2"/>
  <c r="O49" i="2"/>
  <c r="N49" i="2"/>
  <c r="AC49" i="2" s="1"/>
  <c r="AF48" i="2"/>
  <c r="AE48" i="2"/>
  <c r="AB48" i="2"/>
  <c r="Z48" i="2"/>
  <c r="V48" i="2"/>
  <c r="S48" i="2"/>
  <c r="X48" i="2" s="1"/>
  <c r="R48" i="2"/>
  <c r="Q48" i="2"/>
  <c r="O48" i="2"/>
  <c r="N48" i="2"/>
  <c r="AC48" i="2" s="1"/>
  <c r="AF47" i="2"/>
  <c r="AE47" i="2"/>
  <c r="AB47" i="2"/>
  <c r="Z47" i="2"/>
  <c r="Y47" i="2"/>
  <c r="V47" i="2"/>
  <c r="T47" i="2"/>
  <c r="L47" i="2" s="1"/>
  <c r="L46" i="1" s="1"/>
  <c r="S47" i="2"/>
  <c r="AD47" i="2" s="1"/>
  <c r="R47" i="2"/>
  <c r="Q47" i="2"/>
  <c r="O47" i="2"/>
  <c r="N47" i="2"/>
  <c r="W47" i="2" s="1"/>
  <c r="AF46" i="2"/>
  <c r="AB46" i="2"/>
  <c r="Z46" i="2"/>
  <c r="V46" i="2"/>
  <c r="S46" i="2"/>
  <c r="AD46" i="2" s="1"/>
  <c r="R46" i="2"/>
  <c r="Q46" i="2"/>
  <c r="O46" i="2"/>
  <c r="N46" i="2"/>
  <c r="W46" i="2" s="1"/>
  <c r="AF45" i="2"/>
  <c r="AE45" i="2"/>
  <c r="AB45" i="2"/>
  <c r="Z45" i="2"/>
  <c r="Y45" i="2"/>
  <c r="V45" i="2"/>
  <c r="T45" i="2"/>
  <c r="L45" i="2" s="1"/>
  <c r="L44" i="1" s="1"/>
  <c r="S45" i="2"/>
  <c r="X45" i="2" s="1"/>
  <c r="R45" i="2"/>
  <c r="Q45" i="2"/>
  <c r="O45" i="2"/>
  <c r="N45" i="2"/>
  <c r="AC45" i="2" s="1"/>
  <c r="AF44" i="2"/>
  <c r="AE44" i="2"/>
  <c r="AB44" i="2"/>
  <c r="Z44" i="2"/>
  <c r="V44" i="2"/>
  <c r="S44" i="2"/>
  <c r="AD44" i="2" s="1"/>
  <c r="R44" i="2"/>
  <c r="Q44" i="2"/>
  <c r="O44" i="2"/>
  <c r="N44" i="2"/>
  <c r="AC44" i="2" s="1"/>
  <c r="AF43" i="2"/>
  <c r="AE43" i="2"/>
  <c r="AB43" i="2"/>
  <c r="Z43" i="2"/>
  <c r="V43" i="2"/>
  <c r="S43" i="2"/>
  <c r="X43" i="2" s="1"/>
  <c r="R43" i="2"/>
  <c r="Q43" i="2"/>
  <c r="O43" i="2"/>
  <c r="N43" i="2"/>
  <c r="AC43" i="2" s="1"/>
  <c r="AF42" i="2"/>
  <c r="AE42" i="2"/>
  <c r="AB42" i="2"/>
  <c r="Z42" i="2"/>
  <c r="Y42" i="2"/>
  <c r="V42" i="2"/>
  <c r="T42" i="2"/>
  <c r="L42" i="2" s="1"/>
  <c r="L41" i="1" s="1"/>
  <c r="S42" i="2"/>
  <c r="AD42" i="2" s="1"/>
  <c r="R42" i="2"/>
  <c r="Q42" i="2"/>
  <c r="O42" i="2"/>
  <c r="N42" i="2"/>
  <c r="W42" i="2" s="1"/>
  <c r="AF41" i="2"/>
  <c r="AE41" i="2"/>
  <c r="AB41" i="2"/>
  <c r="Z41" i="2"/>
  <c r="Y41" i="2"/>
  <c r="V41" i="2"/>
  <c r="T41" i="2"/>
  <c r="L41" i="2" s="1"/>
  <c r="L40" i="1" s="1"/>
  <c r="S41" i="2"/>
  <c r="X41" i="2" s="1"/>
  <c r="R41" i="2"/>
  <c r="Q41" i="2"/>
  <c r="O41" i="2"/>
  <c r="N41" i="2"/>
  <c r="AC41" i="2" s="1"/>
  <c r="AF40" i="2"/>
  <c r="AE40" i="2"/>
  <c r="AB40" i="2"/>
  <c r="Z40" i="2"/>
  <c r="V40" i="2"/>
  <c r="S40" i="2"/>
  <c r="AD40" i="2" s="1"/>
  <c r="R40" i="2"/>
  <c r="Q40" i="2"/>
  <c r="O40" i="2"/>
  <c r="N40" i="2"/>
  <c r="W40" i="2" s="1"/>
  <c r="AF39" i="2"/>
  <c r="AB39" i="2"/>
  <c r="Z39" i="2"/>
  <c r="V39" i="2"/>
  <c r="S39" i="2"/>
  <c r="X39" i="2" s="1"/>
  <c r="R39" i="2"/>
  <c r="Q39" i="2"/>
  <c r="O39" i="2"/>
  <c r="N39" i="2"/>
  <c r="AC39" i="2" s="1"/>
  <c r="AF38" i="2"/>
  <c r="AB38" i="2"/>
  <c r="Z38" i="2"/>
  <c r="V38" i="2"/>
  <c r="S38" i="2"/>
  <c r="AD38" i="2" s="1"/>
  <c r="R38" i="2"/>
  <c r="Q38" i="2"/>
  <c r="O38" i="2"/>
  <c r="N38" i="2"/>
  <c r="W38" i="2" s="1"/>
  <c r="AF37" i="2"/>
  <c r="AE37" i="2"/>
  <c r="AB37" i="2"/>
  <c r="Z37" i="2"/>
  <c r="Y37" i="2"/>
  <c r="V37" i="2"/>
  <c r="T37" i="2"/>
  <c r="L37" i="2" s="1"/>
  <c r="L36" i="1" s="1"/>
  <c r="S37" i="2"/>
  <c r="X37" i="2" s="1"/>
  <c r="R37" i="2"/>
  <c r="Q37" i="2"/>
  <c r="O37" i="2"/>
  <c r="N37" i="2"/>
  <c r="AC37" i="2" s="1"/>
  <c r="AF36" i="2"/>
  <c r="AB36" i="2"/>
  <c r="Z36" i="2"/>
  <c r="V36" i="2"/>
  <c r="S36" i="2"/>
  <c r="AD36" i="2" s="1"/>
  <c r="R36" i="2"/>
  <c r="Q36" i="2"/>
  <c r="O36" i="2"/>
  <c r="N36" i="2"/>
  <c r="AC36" i="2" s="1"/>
  <c r="AF35" i="2"/>
  <c r="AE35" i="2"/>
  <c r="AB35" i="2"/>
  <c r="Z35" i="2"/>
  <c r="Y35" i="2"/>
  <c r="V35" i="2"/>
  <c r="T35" i="2"/>
  <c r="L35" i="2" s="1"/>
  <c r="L34" i="1" s="1"/>
  <c r="S35" i="2"/>
  <c r="X35" i="2" s="1"/>
  <c r="R35" i="2"/>
  <c r="Q35" i="2"/>
  <c r="O35" i="2"/>
  <c r="N35" i="2"/>
  <c r="AC35" i="2" s="1"/>
  <c r="AF34" i="2"/>
  <c r="AE34" i="2"/>
  <c r="AB34" i="2"/>
  <c r="Z34" i="2"/>
  <c r="Y34" i="2"/>
  <c r="V34" i="2"/>
  <c r="T34" i="2"/>
  <c r="L34" i="2" s="1"/>
  <c r="L33" i="1" s="1"/>
  <c r="S34" i="2"/>
  <c r="AD34" i="2" s="1"/>
  <c r="R34" i="2"/>
  <c r="Q34" i="2"/>
  <c r="O34" i="2"/>
  <c r="N34" i="2"/>
  <c r="W34" i="2" s="1"/>
  <c r="AF33" i="2"/>
  <c r="AE33" i="2"/>
  <c r="AB33" i="2"/>
  <c r="Z33" i="2"/>
  <c r="Y33" i="2"/>
  <c r="V33" i="2"/>
  <c r="T33" i="2"/>
  <c r="L33" i="2" s="1"/>
  <c r="L32" i="1" s="1"/>
  <c r="S33" i="2"/>
  <c r="X33" i="2" s="1"/>
  <c r="R33" i="2"/>
  <c r="Q33" i="2"/>
  <c r="O33" i="2"/>
  <c r="N33" i="2"/>
  <c r="AC33" i="2" s="1"/>
  <c r="AF32" i="2"/>
  <c r="AE32" i="2"/>
  <c r="AB32" i="2"/>
  <c r="Z32" i="2"/>
  <c r="V32" i="2"/>
  <c r="S32" i="2"/>
  <c r="X32" i="2" s="1"/>
  <c r="R32" i="2"/>
  <c r="Q32" i="2"/>
  <c r="O32" i="2"/>
  <c r="N32" i="2"/>
  <c r="AC32" i="2" s="1"/>
  <c r="AF31" i="2"/>
  <c r="AE31" i="2"/>
  <c r="AB31" i="2"/>
  <c r="Z31" i="2"/>
  <c r="Y31" i="2"/>
  <c r="V31" i="2"/>
  <c r="T31" i="2"/>
  <c r="L31" i="2" s="1"/>
  <c r="L30" i="1" s="1"/>
  <c r="S31" i="2"/>
  <c r="X31" i="2" s="1"/>
  <c r="R31" i="2"/>
  <c r="Q31" i="2"/>
  <c r="O31" i="2"/>
  <c r="N31" i="2"/>
  <c r="AC31" i="2" s="1"/>
  <c r="AF30" i="2"/>
  <c r="AE30" i="2"/>
  <c r="AB30" i="2"/>
  <c r="Z30" i="2"/>
  <c r="Y30" i="2"/>
  <c r="V30" i="2"/>
  <c r="T30" i="2"/>
  <c r="L30" i="2" s="1"/>
  <c r="L29" i="1" s="1"/>
  <c r="S30" i="2"/>
  <c r="AD30" i="2" s="1"/>
  <c r="R30" i="2"/>
  <c r="Q30" i="2"/>
  <c r="O30" i="2"/>
  <c r="N30" i="2"/>
  <c r="W30" i="2" s="1"/>
  <c r="AF29" i="2"/>
  <c r="AE29" i="2"/>
  <c r="AB29" i="2"/>
  <c r="Z29" i="2"/>
  <c r="V29" i="2"/>
  <c r="S29" i="2"/>
  <c r="X29" i="2" s="1"/>
  <c r="R29" i="2"/>
  <c r="Q29" i="2"/>
  <c r="O29" i="2"/>
  <c r="N29" i="2"/>
  <c r="AC29" i="2" s="1"/>
  <c r="AF28" i="2"/>
  <c r="AB28" i="2"/>
  <c r="Z28" i="2"/>
  <c r="V28" i="2"/>
  <c r="S28" i="2"/>
  <c r="X28" i="2" s="1"/>
  <c r="R28" i="2"/>
  <c r="Q28" i="2"/>
  <c r="O28" i="2"/>
  <c r="N28" i="2"/>
  <c r="AC28" i="2" s="1"/>
  <c r="AF27" i="2"/>
  <c r="AE27" i="2"/>
  <c r="AB27" i="2"/>
  <c r="Z27" i="2"/>
  <c r="Y27" i="2"/>
  <c r="V27" i="2"/>
  <c r="T27" i="2"/>
  <c r="L27" i="2" s="1"/>
  <c r="L26" i="1" s="1"/>
  <c r="S27" i="2"/>
  <c r="X27" i="2" s="1"/>
  <c r="R27" i="2"/>
  <c r="Q27" i="2"/>
  <c r="O27" i="2"/>
  <c r="N27" i="2"/>
  <c r="AC27" i="2" s="1"/>
  <c r="AF26" i="2"/>
  <c r="AE26" i="2"/>
  <c r="AB26" i="2"/>
  <c r="Z26" i="2"/>
  <c r="V26" i="2"/>
  <c r="S26" i="2"/>
  <c r="AD26" i="2" s="1"/>
  <c r="R26" i="2"/>
  <c r="Q26" i="2"/>
  <c r="O26" i="2"/>
  <c r="N26" i="2"/>
  <c r="W26" i="2" s="1"/>
  <c r="AF25" i="2"/>
  <c r="AE25" i="2"/>
  <c r="AB25" i="2"/>
  <c r="Z25" i="2"/>
  <c r="Y25" i="2"/>
  <c r="V25" i="2"/>
  <c r="T25" i="2"/>
  <c r="L25" i="2" s="1"/>
  <c r="L24" i="1" s="1"/>
  <c r="S25" i="2"/>
  <c r="X25" i="2" s="1"/>
  <c r="R25" i="2"/>
  <c r="Q25" i="2"/>
  <c r="O25" i="2"/>
  <c r="N25" i="2"/>
  <c r="AC25" i="2" s="1"/>
  <c r="AF24" i="2"/>
  <c r="AE24" i="2"/>
  <c r="AB24" i="2"/>
  <c r="Z24" i="2"/>
  <c r="Y24" i="2"/>
  <c r="V24" i="2"/>
  <c r="T24" i="2"/>
  <c r="L24" i="2" s="1"/>
  <c r="L23" i="1" s="1"/>
  <c r="S24" i="2"/>
  <c r="X24" i="2" s="1"/>
  <c r="R24" i="2"/>
  <c r="Q24" i="2"/>
  <c r="O24" i="2"/>
  <c r="N24" i="2"/>
  <c r="AC24" i="2" s="1"/>
  <c r="AF23" i="2"/>
  <c r="AE23" i="2"/>
  <c r="AB23" i="2"/>
  <c r="Z23" i="2"/>
  <c r="V23" i="2"/>
  <c r="S23" i="2"/>
  <c r="X23" i="2" s="1"/>
  <c r="R23" i="2"/>
  <c r="Q23" i="2"/>
  <c r="O23" i="2"/>
  <c r="N23" i="2"/>
  <c r="AC23" i="2" s="1"/>
  <c r="AF22" i="2"/>
  <c r="AE22" i="2"/>
  <c r="AB22" i="2"/>
  <c r="Z22" i="2"/>
  <c r="Y22" i="2"/>
  <c r="V22" i="2"/>
  <c r="T22" i="2"/>
  <c r="L22" i="2" s="1"/>
  <c r="L21" i="1" s="1"/>
  <c r="S22" i="2"/>
  <c r="AD22" i="2" s="1"/>
  <c r="R22" i="2"/>
  <c r="Q22" i="2"/>
  <c r="O22" i="2"/>
  <c r="N22" i="2"/>
  <c r="W22" i="2" s="1"/>
  <c r="AF21" i="2"/>
  <c r="AE21" i="2"/>
  <c r="AB21" i="2"/>
  <c r="Z21" i="2"/>
  <c r="Y21" i="2"/>
  <c r="V21" i="2"/>
  <c r="T21" i="2"/>
  <c r="L21" i="2" s="1"/>
  <c r="L20" i="1" s="1"/>
  <c r="S21" i="2"/>
  <c r="X21" i="2" s="1"/>
  <c r="R21" i="2"/>
  <c r="Q21" i="2"/>
  <c r="O21" i="2"/>
  <c r="N21" i="2"/>
  <c r="AC21" i="2" s="1"/>
  <c r="AF20" i="2"/>
  <c r="AB20" i="2"/>
  <c r="Z20" i="2"/>
  <c r="V20" i="2"/>
  <c r="S20" i="2"/>
  <c r="X20" i="2" s="1"/>
  <c r="R20" i="2"/>
  <c r="Q20" i="2"/>
  <c r="O20" i="2"/>
  <c r="N20" i="2"/>
  <c r="AC20" i="2" s="1"/>
  <c r="AF19" i="2"/>
  <c r="AE19" i="2"/>
  <c r="AB19" i="2"/>
  <c r="Z19" i="2"/>
  <c r="Y19" i="2"/>
  <c r="V19" i="2"/>
  <c r="T19" i="2"/>
  <c r="L19" i="2" s="1"/>
  <c r="L18" i="1" s="1"/>
  <c r="S19" i="2"/>
  <c r="X19" i="2" s="1"/>
  <c r="R19" i="2"/>
  <c r="Q19" i="2"/>
  <c r="O19" i="2"/>
  <c r="N19" i="2"/>
  <c r="AC19" i="2" s="1"/>
  <c r="AF18" i="2"/>
  <c r="AE18" i="2"/>
  <c r="AB18" i="2"/>
  <c r="Z18" i="2"/>
  <c r="Y18" i="2"/>
  <c r="V18" i="2"/>
  <c r="T18" i="2"/>
  <c r="L18" i="2" s="1"/>
  <c r="L17" i="1" s="1"/>
  <c r="S18" i="2"/>
  <c r="AD18" i="2" s="1"/>
  <c r="R18" i="2"/>
  <c r="Q18" i="2"/>
  <c r="O18" i="2"/>
  <c r="N18" i="2"/>
  <c r="W18" i="2" s="1"/>
  <c r="AF17" i="2"/>
  <c r="AE17" i="2"/>
  <c r="AB17" i="2"/>
  <c r="Z17" i="2"/>
  <c r="Y17" i="2"/>
  <c r="V17" i="2"/>
  <c r="T17" i="2"/>
  <c r="L17" i="2" s="1"/>
  <c r="L16" i="1" s="1"/>
  <c r="S17" i="2"/>
  <c r="X17" i="2" s="1"/>
  <c r="R17" i="2"/>
  <c r="Q17" i="2"/>
  <c r="O17" i="2"/>
  <c r="N17" i="2"/>
  <c r="AC17" i="2" s="1"/>
  <c r="AF16" i="2"/>
  <c r="AB16" i="2"/>
  <c r="Z16" i="2"/>
  <c r="V16" i="2"/>
  <c r="S16" i="2"/>
  <c r="X16" i="2" s="1"/>
  <c r="R16" i="2"/>
  <c r="Q16" i="2"/>
  <c r="O16" i="2"/>
  <c r="N16" i="2"/>
  <c r="AC16" i="2" s="1"/>
  <c r="AF15" i="2"/>
  <c r="AE15" i="2"/>
  <c r="AB15" i="2"/>
  <c r="Z15" i="2"/>
  <c r="Y15" i="2"/>
  <c r="V15" i="2"/>
  <c r="T15" i="2"/>
  <c r="L15" i="2" s="1"/>
  <c r="L14" i="1" s="1"/>
  <c r="S15" i="2"/>
  <c r="X15" i="2" s="1"/>
  <c r="R15" i="2"/>
  <c r="Q15" i="2"/>
  <c r="O15" i="2"/>
  <c r="N15" i="2"/>
  <c r="AC15" i="2" s="1"/>
  <c r="AF14" i="2"/>
  <c r="AE14" i="2"/>
  <c r="AB14" i="2"/>
  <c r="Z14" i="2"/>
  <c r="Y14" i="2"/>
  <c r="V14" i="2"/>
  <c r="T14" i="2"/>
  <c r="L14" i="2" s="1"/>
  <c r="L13" i="1" s="1"/>
  <c r="S14" i="2"/>
  <c r="AD14" i="2" s="1"/>
  <c r="R14" i="2"/>
  <c r="Q14" i="2"/>
  <c r="O14" i="2"/>
  <c r="N14" i="2"/>
  <c r="AC14" i="2" s="1"/>
  <c r="AF13" i="2"/>
  <c r="AE13" i="2"/>
  <c r="AB13" i="2"/>
  <c r="Z13" i="2"/>
  <c r="Y13" i="2"/>
  <c r="V13" i="2"/>
  <c r="T13" i="2"/>
  <c r="L13" i="2" s="1"/>
  <c r="L12" i="1" s="1"/>
  <c r="S13" i="2"/>
  <c r="X13" i="2" s="1"/>
  <c r="R13" i="2"/>
  <c r="Q13" i="2"/>
  <c r="O13" i="2"/>
  <c r="N13" i="2"/>
  <c r="AC13" i="2" s="1"/>
  <c r="AF12" i="2"/>
  <c r="AB12" i="2"/>
  <c r="Z12" i="2"/>
  <c r="Y12" i="2"/>
  <c r="V12" i="2"/>
  <c r="S12" i="2"/>
  <c r="X12" i="2" s="1"/>
  <c r="R12" i="2"/>
  <c r="Q12" i="2"/>
  <c r="O12" i="2"/>
  <c r="N12" i="2"/>
  <c r="AC12" i="2" s="1"/>
  <c r="AF11" i="2"/>
  <c r="AE11" i="2"/>
  <c r="AB11" i="2"/>
  <c r="Z11" i="2"/>
  <c r="Y11" i="2"/>
  <c r="V11" i="2"/>
  <c r="T11" i="2"/>
  <c r="L11" i="2" s="1"/>
  <c r="L10" i="1" s="1"/>
  <c r="S11" i="2"/>
  <c r="X11" i="2" s="1"/>
  <c r="R11" i="2"/>
  <c r="Q11" i="2"/>
  <c r="O11" i="2"/>
  <c r="N11" i="2"/>
  <c r="AC11" i="2" s="1"/>
  <c r="AF10" i="2"/>
  <c r="AE10" i="2"/>
  <c r="AB10" i="2"/>
  <c r="Z10" i="2"/>
  <c r="Y10" i="2"/>
  <c r="V10" i="2"/>
  <c r="T10" i="2"/>
  <c r="L10" i="2" s="1"/>
  <c r="L9" i="1" s="1"/>
  <c r="S10" i="2"/>
  <c r="AD10" i="2" s="1"/>
  <c r="R10" i="2"/>
  <c r="Q10" i="2"/>
  <c r="O10" i="2"/>
  <c r="N10" i="2"/>
  <c r="W10" i="2" s="1"/>
  <c r="AF9" i="2"/>
  <c r="AB9" i="2"/>
  <c r="Z9" i="2"/>
  <c r="V9" i="2"/>
  <c r="S9" i="2"/>
  <c r="X9" i="2" s="1"/>
  <c r="R9" i="2"/>
  <c r="Q9" i="2"/>
  <c r="O9" i="2"/>
  <c r="N9" i="2"/>
  <c r="AC9" i="2" s="1"/>
  <c r="AF8" i="2"/>
  <c r="AE8" i="2"/>
  <c r="AB8" i="2"/>
  <c r="Z8" i="2"/>
  <c r="Y8" i="2"/>
  <c r="V8" i="2"/>
  <c r="T8" i="2"/>
  <c r="L8" i="2" s="1"/>
  <c r="L7" i="1" s="1"/>
  <c r="S8" i="2"/>
  <c r="X8" i="2" s="1"/>
  <c r="R8" i="2"/>
  <c r="Q8" i="2"/>
  <c r="O8" i="2"/>
  <c r="N8" i="2"/>
  <c r="AC8" i="2" s="1"/>
  <c r="AF7" i="2"/>
  <c r="AE7" i="2"/>
  <c r="AB7" i="2"/>
  <c r="Z7" i="2"/>
  <c r="Y7" i="2"/>
  <c r="V7" i="2"/>
  <c r="T7" i="2"/>
  <c r="L7" i="2" s="1"/>
  <c r="L6" i="1" s="1"/>
  <c r="S7" i="2"/>
  <c r="X7" i="2" s="1"/>
  <c r="R7" i="2"/>
  <c r="Q7" i="2"/>
  <c r="O7" i="2"/>
  <c r="N7" i="2"/>
  <c r="AC7" i="2" s="1"/>
  <c r="AF6" i="2"/>
  <c r="AB6" i="2"/>
  <c r="Z6" i="2"/>
  <c r="V6" i="2"/>
  <c r="S6" i="2"/>
  <c r="AD6" i="2" s="1"/>
  <c r="R6" i="2"/>
  <c r="Q6" i="2"/>
  <c r="O6" i="2"/>
  <c r="N6" i="2"/>
  <c r="W6" i="2" s="1"/>
  <c r="AF5" i="2"/>
  <c r="AB5" i="2"/>
  <c r="Z5" i="2"/>
  <c r="V5" i="2"/>
  <c r="S5" i="2"/>
  <c r="X5" i="2" s="1"/>
  <c r="R5" i="2"/>
  <c r="Q5" i="2"/>
  <c r="O5" i="2"/>
  <c r="N5" i="2"/>
  <c r="AC5" i="2" s="1"/>
  <c r="AF4" i="2"/>
  <c r="AE4" i="2"/>
  <c r="AB4" i="2"/>
  <c r="Z4" i="2"/>
  <c r="Y4" i="2"/>
  <c r="V4" i="2"/>
  <c r="T4" i="2"/>
  <c r="L4" i="2" s="1"/>
  <c r="L3" i="1" s="1"/>
  <c r="S4" i="2"/>
  <c r="X4" i="2" s="1"/>
  <c r="R4" i="2"/>
  <c r="Q4" i="2"/>
  <c r="O4" i="2"/>
  <c r="N4" i="2"/>
  <c r="AC4" i="2" s="1"/>
  <c r="AF3" i="2"/>
  <c r="AB3" i="2"/>
  <c r="Z3" i="2"/>
  <c r="V3" i="2"/>
  <c r="S3" i="2"/>
  <c r="X3" i="2" s="1"/>
  <c r="R3" i="2"/>
  <c r="Q3" i="2"/>
  <c r="O3" i="2"/>
  <c r="N3" i="2"/>
  <c r="AC3" i="2" s="1"/>
  <c r="L50" i="1"/>
  <c r="G50" i="1"/>
  <c r="F50" i="1"/>
  <c r="A50" i="1"/>
  <c r="G49" i="1"/>
  <c r="F49" i="1"/>
  <c r="A49" i="1"/>
  <c r="G48" i="1"/>
  <c r="F48" i="1"/>
  <c r="A48" i="1"/>
  <c r="G47" i="1"/>
  <c r="F47" i="1"/>
  <c r="A47" i="1"/>
  <c r="G46" i="1"/>
  <c r="F46" i="1"/>
  <c r="A46" i="1"/>
  <c r="G45" i="1"/>
  <c r="F45" i="1"/>
  <c r="A45" i="1"/>
  <c r="G44" i="1"/>
  <c r="F44" i="1"/>
  <c r="A44" i="1"/>
  <c r="G43" i="1"/>
  <c r="F43" i="1"/>
  <c r="A43" i="1"/>
  <c r="G42" i="1"/>
  <c r="F42" i="1"/>
  <c r="A42" i="1"/>
  <c r="G41" i="1"/>
  <c r="F41" i="1"/>
  <c r="A41" i="1"/>
  <c r="G40" i="1"/>
  <c r="F40" i="1"/>
  <c r="A40" i="1"/>
  <c r="G39" i="1"/>
  <c r="F39" i="1"/>
  <c r="A39" i="1"/>
  <c r="G38" i="1"/>
  <c r="F38" i="1"/>
  <c r="A38" i="1"/>
  <c r="G37" i="1"/>
  <c r="F37" i="1"/>
  <c r="A37" i="1"/>
  <c r="G36" i="1"/>
  <c r="F36" i="1"/>
  <c r="A36" i="1"/>
  <c r="G35" i="1"/>
  <c r="F35" i="1"/>
  <c r="A35" i="1"/>
  <c r="G34" i="1"/>
  <c r="F34" i="1"/>
  <c r="A34" i="1"/>
  <c r="G33" i="1"/>
  <c r="F33" i="1"/>
  <c r="A33" i="1"/>
  <c r="G32" i="1"/>
  <c r="F32" i="1"/>
  <c r="A32" i="1"/>
  <c r="G31" i="1"/>
  <c r="F31" i="1"/>
  <c r="A31" i="1"/>
  <c r="G30" i="1"/>
  <c r="F30" i="1"/>
  <c r="A30" i="1"/>
  <c r="G29" i="1"/>
  <c r="F29" i="1"/>
  <c r="A29" i="1"/>
  <c r="G28" i="1"/>
  <c r="F28" i="1"/>
  <c r="A28" i="1"/>
  <c r="G27" i="1"/>
  <c r="F27" i="1"/>
  <c r="A27" i="1"/>
  <c r="G26" i="1"/>
  <c r="F26" i="1"/>
  <c r="A26" i="1"/>
  <c r="G25" i="1"/>
  <c r="F25" i="1"/>
  <c r="A25" i="1"/>
  <c r="G24" i="1"/>
  <c r="F24" i="1"/>
  <c r="A24" i="1"/>
  <c r="G23" i="1"/>
  <c r="F23" i="1"/>
  <c r="A23" i="1"/>
  <c r="G22" i="1"/>
  <c r="F22" i="1"/>
  <c r="A22" i="1"/>
  <c r="G21" i="1"/>
  <c r="F21" i="1"/>
  <c r="A21" i="1"/>
  <c r="G20" i="1"/>
  <c r="F20" i="1"/>
  <c r="A20" i="1"/>
  <c r="G19" i="1"/>
  <c r="F19" i="1"/>
  <c r="A19" i="1"/>
  <c r="G18" i="1"/>
  <c r="F18" i="1"/>
  <c r="A18" i="1"/>
  <c r="G17" i="1"/>
  <c r="F17" i="1"/>
  <c r="A17" i="1"/>
  <c r="G16" i="1"/>
  <c r="F16" i="1"/>
  <c r="A16" i="1"/>
  <c r="G15" i="1"/>
  <c r="F15" i="1"/>
  <c r="A15" i="1"/>
  <c r="G14" i="1"/>
  <c r="F14" i="1"/>
  <c r="A14" i="1"/>
  <c r="G13" i="1"/>
  <c r="F13" i="1"/>
  <c r="A13" i="1"/>
  <c r="G12" i="1"/>
  <c r="F12" i="1"/>
  <c r="A12" i="1"/>
  <c r="G11" i="1"/>
  <c r="F11" i="1"/>
  <c r="A11" i="1"/>
  <c r="G10" i="1"/>
  <c r="F10" i="1"/>
  <c r="A10" i="1"/>
  <c r="G9" i="1"/>
  <c r="F9" i="1"/>
  <c r="A9" i="1"/>
  <c r="G8" i="1"/>
  <c r="F8" i="1"/>
  <c r="A8" i="1"/>
  <c r="G7" i="1"/>
  <c r="F7" i="1"/>
  <c r="A7" i="1"/>
  <c r="G6" i="1"/>
  <c r="F6" i="1"/>
  <c r="A6" i="1"/>
  <c r="G5" i="1"/>
  <c r="F5" i="1"/>
  <c r="A5" i="1"/>
  <c r="G4" i="1"/>
  <c r="F4" i="1"/>
  <c r="A4" i="1"/>
  <c r="A3" i="1"/>
  <c r="Y20" i="2" l="1"/>
  <c r="T20" i="2"/>
  <c r="L20" i="2" s="1"/>
  <c r="L19" i="1" s="1"/>
  <c r="AE20" i="2"/>
  <c r="T38" i="2"/>
  <c r="L38" i="2" s="1"/>
  <c r="L37" i="1" s="1"/>
  <c r="Y38" i="2"/>
  <c r="AE38" i="2"/>
  <c r="Y28" i="2"/>
  <c r="AE28" i="2"/>
  <c r="T28" i="2"/>
  <c r="L28" i="2" s="1"/>
  <c r="L27" i="1" s="1"/>
  <c r="AE6" i="2"/>
  <c r="T12" i="2"/>
  <c r="L12" i="2" s="1"/>
  <c r="L11" i="1" s="1"/>
  <c r="AE39" i="2"/>
  <c r="AE46" i="2"/>
  <c r="Y6" i="2"/>
  <c r="T23" i="2"/>
  <c r="L23" i="2" s="1"/>
  <c r="L22" i="1" s="1"/>
  <c r="T26" i="2"/>
  <c r="L26" i="2" s="1"/>
  <c r="L25" i="1" s="1"/>
  <c r="T29" i="2"/>
  <c r="L29" i="2" s="1"/>
  <c r="L28" i="1" s="1"/>
  <c r="T32" i="2"/>
  <c r="L32" i="2" s="1"/>
  <c r="L31" i="1" s="1"/>
  <c r="Y39" i="2"/>
  <c r="T43" i="2"/>
  <c r="L43" i="2" s="1"/>
  <c r="L42" i="1" s="1"/>
  <c r="Y46" i="2"/>
  <c r="T50" i="2"/>
  <c r="L50" i="2" s="1"/>
  <c r="L49" i="1" s="1"/>
  <c r="W49" i="2"/>
  <c r="AD49" i="2"/>
  <c r="W23" i="2"/>
  <c r="AD25" i="2"/>
  <c r="AD21" i="2"/>
  <c r="W41" i="2"/>
  <c r="AD41" i="2"/>
  <c r="W31" i="2"/>
  <c r="AD16" i="2"/>
  <c r="AD13" i="2"/>
  <c r="W8" i="2"/>
  <c r="AD8" i="2"/>
  <c r="W4" i="2"/>
  <c r="AD4" i="2"/>
  <c r="AD33" i="2"/>
  <c r="W15" i="2"/>
  <c r="W16" i="2"/>
  <c r="W20" i="2"/>
  <c r="AD20" i="2"/>
  <c r="W28" i="2"/>
  <c r="AD28" i="2"/>
  <c r="X36" i="2"/>
  <c r="W37" i="2"/>
  <c r="AD37" i="2"/>
  <c r="AD5" i="2"/>
  <c r="W48" i="2"/>
  <c r="W3" i="2"/>
  <c r="W11" i="2"/>
  <c r="AD29" i="2"/>
  <c r="W39" i="2"/>
  <c r="AD39" i="2"/>
  <c r="AC40" i="2"/>
  <c r="AD43" i="2"/>
  <c r="W7" i="2"/>
  <c r="AD9" i="2"/>
  <c r="W12" i="2"/>
  <c r="AD12" i="2"/>
  <c r="AD17" i="2"/>
  <c r="W19" i="2"/>
  <c r="W24" i="2"/>
  <c r="AD24" i="2"/>
  <c r="W27" i="2"/>
  <c r="W32" i="2"/>
  <c r="AD32" i="2"/>
  <c r="W35" i="2"/>
  <c r="W36" i="2"/>
  <c r="X38" i="2"/>
  <c r="AC38" i="2"/>
  <c r="W45" i="2"/>
  <c r="AD45" i="2"/>
  <c r="X50" i="2"/>
  <c r="AC50" i="2"/>
  <c r="AE16" i="2"/>
  <c r="Y16" i="2"/>
  <c r="T16" i="2"/>
  <c r="L16" i="2" s="1"/>
  <c r="L15" i="1" s="1"/>
  <c r="AE9" i="2"/>
  <c r="Y9" i="2"/>
  <c r="T9" i="2"/>
  <c r="L9" i="2" s="1"/>
  <c r="L8" i="1" s="1"/>
  <c r="AE3" i="2"/>
  <c r="Y3" i="2"/>
  <c r="T3" i="2"/>
  <c r="L3" i="2" s="1"/>
  <c r="L2" i="1" s="1"/>
  <c r="AE5" i="2"/>
  <c r="Y5" i="2"/>
  <c r="T5" i="2"/>
  <c r="L5" i="2" s="1"/>
  <c r="L4" i="1" s="1"/>
  <c r="X10" i="2"/>
  <c r="AC10" i="2"/>
  <c r="X18" i="2"/>
  <c r="AC18" i="2"/>
  <c r="X22" i="2"/>
  <c r="AC22" i="2"/>
  <c r="X30" i="2"/>
  <c r="AC30" i="2"/>
  <c r="AC34" i="2"/>
  <c r="AC47" i="2"/>
  <c r="G3" i="1"/>
  <c r="AD3" i="2"/>
  <c r="W5" i="2"/>
  <c r="AD7" i="2"/>
  <c r="W9" i="2"/>
  <c r="AD11" i="2"/>
  <c r="W13" i="2"/>
  <c r="AD15" i="2"/>
  <c r="W17" i="2"/>
  <c r="AD19" i="2"/>
  <c r="W21" i="2"/>
  <c r="AD23" i="2"/>
  <c r="W25" i="2"/>
  <c r="AD27" i="2"/>
  <c r="W29" i="2"/>
  <c r="AD31" i="2"/>
  <c r="W33" i="2"/>
  <c r="AD35" i="2"/>
  <c r="X40" i="2"/>
  <c r="X42" i="2"/>
  <c r="AC42" i="2"/>
  <c r="W43" i="2"/>
  <c r="W44" i="2"/>
  <c r="Y36" i="2"/>
  <c r="T36" i="2"/>
  <c r="L36" i="2" s="1"/>
  <c r="L35" i="1" s="1"/>
  <c r="AE50" i="2"/>
  <c r="X6" i="2"/>
  <c r="AC6" i="2"/>
  <c r="X26" i="2"/>
  <c r="AC26" i="2"/>
  <c r="X34" i="2"/>
  <c r="W14" i="2"/>
  <c r="X44" i="2"/>
  <c r="X46" i="2"/>
  <c r="AC46" i="2"/>
  <c r="Y40" i="2"/>
  <c r="T40" i="2"/>
  <c r="L40" i="2" s="1"/>
  <c r="L39" i="1" s="1"/>
  <c r="Y44" i="2"/>
  <c r="T44" i="2"/>
  <c r="L44" i="2" s="1"/>
  <c r="L43" i="1" s="1"/>
  <c r="Y48" i="2"/>
  <c r="T48" i="2"/>
  <c r="L48" i="2" s="1"/>
  <c r="L47" i="1" s="1"/>
  <c r="X14" i="2"/>
  <c r="X47" i="2"/>
  <c r="AD48" i="2"/>
</calcChain>
</file>

<file path=xl/sharedStrings.xml><?xml version="1.0" encoding="utf-8"?>
<sst xmlns="http://schemas.openxmlformats.org/spreadsheetml/2006/main" count="3319" uniqueCount="3101">
  <si>
    <t>Time</t>
  </si>
  <si>
    <t>Match</t>
  </si>
  <si>
    <t>Competition</t>
  </si>
  <si>
    <t>Sprites</t>
  </si>
  <si>
    <t>Round</t>
  </si>
  <si>
    <t>Aggregate</t>
  </si>
  <si>
    <t>Markdown</t>
  </si>
  <si>
    <t>Final</t>
  </si>
  <si>
    <t>Sprite 1</t>
  </si>
  <si>
    <t>Sprite 2</t>
  </si>
  <si>
    <t>FINAL RESULT</t>
  </si>
  <si>
    <t>Competitions</t>
  </si>
  <si>
    <t>Country</t>
  </si>
  <si>
    <t>Sprite</t>
  </si>
  <si>
    <t>EST</t>
  </si>
  <si>
    <t>GMT</t>
  </si>
  <si>
    <t>AFRICA</t>
  </si>
  <si>
    <t>Algeria</t>
  </si>
  <si>
    <t>[](#sprite6-p3)</t>
  </si>
  <si>
    <t>Home Team</t>
  </si>
  <si>
    <t>Away Team</t>
  </si>
  <si>
    <t>Africa</t>
  </si>
  <si>
    <t>African Cup of Nations</t>
  </si>
  <si>
    <t>[](#sprite8-p39)</t>
  </si>
  <si>
    <t>Leagues</t>
  </si>
  <si>
    <t>Cups</t>
  </si>
  <si>
    <t>Bold</t>
  </si>
  <si>
    <t>Angola</t>
  </si>
  <si>
    <t>[](#sprite6-p5)</t>
  </si>
  <si>
    <t>Italic</t>
  </si>
  <si>
    <t>Albania</t>
  </si>
  <si>
    <t>Albanian Superliga</t>
  </si>
  <si>
    <t>A-League</t>
  </si>
  <si>
    <t>Benin</t>
  </si>
  <si>
    <t>[](#sprite6-p19)</t>
  </si>
  <si>
    <t>America</t>
  </si>
  <si>
    <t>CONCACAF Champions League</t>
  </si>
  <si>
    <t>[](#sprite7-p406)</t>
  </si>
  <si>
    <t>Botswana</t>
  </si>
  <si>
    <t>[](#sprite6-p23)</t>
  </si>
  <si>
    <t>Semi-Finals</t>
  </si>
  <si>
    <t>Copa Libertadores</t>
  </si>
  <si>
    <t>[](#sprite7-p360)</t>
  </si>
  <si>
    <t>Burkina Faso</t>
  </si>
  <si>
    <t>[](#sprite6-p27)</t>
  </si>
  <si>
    <t>Bundesliga</t>
  </si>
  <si>
    <t>Champions League</t>
  </si>
  <si>
    <t>Quarter-Finals</t>
  </si>
  <si>
    <t>Argentina</t>
  </si>
  <si>
    <t>Primera Division</t>
  </si>
  <si>
    <t>[](#sprite7-p348)</t>
  </si>
  <si>
    <t>Championship</t>
  </si>
  <si>
    <t>Round of 16</t>
  </si>
  <si>
    <t>Burundi</t>
  </si>
  <si>
    <t>[](#sprite6-p28)</t>
  </si>
  <si>
    <t>Australia</t>
  </si>
  <si>
    <t>[](#sprite7-p351)</t>
  </si>
  <si>
    <t>Eredivisie</t>
  </si>
  <si>
    <t>Europa League</t>
  </si>
  <si>
    <t>Round of 32</t>
  </si>
  <si>
    <t>Cameroon</t>
  </si>
  <si>
    <t>[](#sprite6-p30)</t>
  </si>
  <si>
    <t>Friendly</t>
  </si>
  <si>
    <t>FA Cup</t>
  </si>
  <si>
    <t>Round of 64</t>
  </si>
  <si>
    <t>Austria</t>
  </si>
  <si>
    <t>Austrian League</t>
  </si>
  <si>
    <t>[](#sprite7-p391)</t>
  </si>
  <si>
    <t>Cape Verde</t>
  </si>
  <si>
    <t>[](#sprite6-p32)</t>
  </si>
  <si>
    <t>Greek Superleague</t>
  </si>
  <si>
    <t>World Cup</t>
  </si>
  <si>
    <t>Group A</t>
  </si>
  <si>
    <t>ÖFB-Cup</t>
  </si>
  <si>
    <t>[](#sprite8-p65)</t>
  </si>
  <si>
    <t>Central African Republic</t>
  </si>
  <si>
    <t>[](#sprite6-p33)</t>
  </si>
  <si>
    <t>La Liga</t>
  </si>
  <si>
    <t>Euro 2016</t>
  </si>
  <si>
    <t>Group B</t>
  </si>
  <si>
    <t>Belgium</t>
  </si>
  <si>
    <t>Jupiler Pro League</t>
  </si>
  <si>
    <t>[](#sprite7-p375)</t>
  </si>
  <si>
    <t>Chad</t>
  </si>
  <si>
    <t>[](#sprite6-p34)</t>
  </si>
  <si>
    <t>Liga MX</t>
  </si>
  <si>
    <t>Mol Cup</t>
  </si>
  <si>
    <t>Group C</t>
  </si>
  <si>
    <t>Brazil</t>
  </si>
  <si>
    <t>Brasileirão</t>
  </si>
  <si>
    <t>[](#sprite7-p349)</t>
  </si>
  <si>
    <t>Comoros</t>
  </si>
  <si>
    <t>[](#sprite6-p38)</t>
  </si>
  <si>
    <t>Primeira Liga</t>
  </si>
  <si>
    <t>Group D</t>
  </si>
  <si>
    <t>Croatia</t>
  </si>
  <si>
    <t>1. HNL</t>
  </si>
  <si>
    <t>[](#sprite3-p71)</t>
  </si>
  <si>
    <t>Congo</t>
  </si>
  <si>
    <t>[](#sprite6-p40)</t>
  </si>
  <si>
    <t>Ligue 1</t>
  </si>
  <si>
    <t>Croatian Cup</t>
  </si>
  <si>
    <t>Group E</t>
  </si>
  <si>
    <t>Czechia</t>
  </si>
  <si>
    <t>Czech First League</t>
  </si>
  <si>
    <t>[](#sprite7-p445)</t>
  </si>
  <si>
    <t>Côte d'Ivoire</t>
  </si>
  <si>
    <t>[](#sprite6-p42)</t>
  </si>
  <si>
    <t>MLS</t>
  </si>
  <si>
    <t>Landspokal Cup</t>
  </si>
  <si>
    <t>Group F</t>
  </si>
  <si>
    <t>[](#sprite8-p63)</t>
  </si>
  <si>
    <t>Pari-Match League</t>
  </si>
  <si>
    <t>DFB Pokal</t>
  </si>
  <si>
    <t>Group G</t>
  </si>
  <si>
    <t>Djibouti</t>
  </si>
  <si>
    <t>[](#sprite6-p48)</t>
  </si>
  <si>
    <t>Premier League</t>
  </si>
  <si>
    <t>Coupe de France</t>
  </si>
  <si>
    <t>Group H</t>
  </si>
  <si>
    <t>Denmark</t>
  </si>
  <si>
    <t>Danish Superliga</t>
  </si>
  <si>
    <t>[](#sprite7-p385)</t>
  </si>
  <si>
    <t>DR Congo</t>
  </si>
  <si>
    <t>[](#sprite6-p39)</t>
  </si>
  <si>
    <t>Austrian Cup</t>
  </si>
  <si>
    <t>Group I</t>
  </si>
  <si>
    <t>Egypt</t>
  </si>
  <si>
    <t>[](#sprite6-p52)</t>
  </si>
  <si>
    <t>Prva HNL</t>
  </si>
  <si>
    <t>Russian Cup</t>
  </si>
  <si>
    <t>Group J</t>
  </si>
  <si>
    <t>England</t>
  </si>
  <si>
    <t>[](#sprite8-p102)</t>
  </si>
  <si>
    <t>Russian League</t>
  </si>
  <si>
    <t>Coupe de la Ligue</t>
  </si>
  <si>
    <t>Group K</t>
  </si>
  <si>
    <t>Equatorial Guinea</t>
  </si>
  <si>
    <t>[](#sprite6-p54)</t>
  </si>
  <si>
    <t>Scotland - Premiership</t>
  </si>
  <si>
    <t>Greek Cup</t>
  </si>
  <si>
    <t>EFL Cup</t>
  </si>
  <si>
    <t>Group L</t>
  </si>
  <si>
    <t>[](#sprite8-p79)</t>
  </si>
  <si>
    <t>Eritrea</t>
  </si>
  <si>
    <t>[](#sprite6-p55)</t>
  </si>
  <si>
    <t>Serie A</t>
  </si>
  <si>
    <t>Taça CTT</t>
  </si>
  <si>
    <t>Group M</t>
  </si>
  <si>
    <t>[](#sprite7-p368)</t>
  </si>
  <si>
    <t>Ethiopia</t>
  </si>
  <si>
    <t>[](#sprite6-p57)</t>
  </si>
  <si>
    <t>Turkey - Süper Lig</t>
  </si>
  <si>
    <t>Ukrainian Cup</t>
  </si>
  <si>
    <t>Play-off round</t>
  </si>
  <si>
    <t>[](#sprite7-p327)</t>
  </si>
  <si>
    <t>Gabon</t>
  </si>
  <si>
    <t>[](#sprite6-p61)</t>
  </si>
  <si>
    <t>Europe</t>
  </si>
  <si>
    <t>Euro 2018</t>
  </si>
  <si>
    <t>Romania - Liga I</t>
  </si>
  <si>
    <t>[](#sprite7-p361)</t>
  </si>
  <si>
    <t>Coppa Italia</t>
  </si>
  <si>
    <t>3rd qualifying round</t>
  </si>
  <si>
    <t>Gambia</t>
  </si>
  <si>
    <t>[](#sprite6-p62)</t>
  </si>
  <si>
    <t>Scotland - Championship</t>
  </si>
  <si>
    <t>Taça de Portugal</t>
  </si>
  <si>
    <t>2nd qualifying round</t>
  </si>
  <si>
    <t>[](#sprite7-p408)</t>
  </si>
  <si>
    <t>Ghana</t>
  </si>
  <si>
    <t>[](#sprite6-p65)</t>
  </si>
  <si>
    <t>Austria - Bundesliga</t>
  </si>
  <si>
    <t>Copa del Rey</t>
  </si>
  <si>
    <t>1st qualifying round</t>
  </si>
  <si>
    <t>[](#sprite7-p403)</t>
  </si>
  <si>
    <t>Guinea</t>
  </si>
  <si>
    <t>[](#sprite6-p69)</t>
  </si>
  <si>
    <t>Supercup</t>
  </si>
  <si>
    <t>Championship Group</t>
  </si>
  <si>
    <t>France</t>
  </si>
  <si>
    <t>[](#sprite7-p413)</t>
  </si>
  <si>
    <t>Guinea-Bissau</t>
  </si>
  <si>
    <t>[](#sprite6-p70)</t>
  </si>
  <si>
    <t>Promotion Group</t>
  </si>
  <si>
    <t>[](#sprite8-p37)</t>
  </si>
  <si>
    <t>Raiffeisen Super League</t>
  </si>
  <si>
    <t>KNVB Beker</t>
  </si>
  <si>
    <t>Relegation Group</t>
  </si>
  <si>
    <t>Kenya</t>
  </si>
  <si>
    <t>[](#sprite6-p87)</t>
  </si>
  <si>
    <t>[](#sprite7-p377)</t>
  </si>
  <si>
    <t>Irish Premier Division</t>
  </si>
  <si>
    <t>Qualification</t>
  </si>
  <si>
    <t>Lesotho</t>
  </si>
  <si>
    <t>[](#sprite6-p96)</t>
  </si>
  <si>
    <t>Germany</t>
  </si>
  <si>
    <t>[](#sprite7-p328)</t>
  </si>
  <si>
    <t>Liberia</t>
  </si>
  <si>
    <t>[](#sprite6-p97)</t>
  </si>
  <si>
    <t>Allsvenskan</t>
  </si>
  <si>
    <t>[](#sprite7-p411)</t>
  </si>
  <si>
    <t>Libya</t>
  </si>
  <si>
    <t>[](#sprite6-p98)</t>
  </si>
  <si>
    <t>Greece</t>
  </si>
  <si>
    <t>[](#sprite7-p380)</t>
  </si>
  <si>
    <t>Madagascar</t>
  </si>
  <si>
    <t>[](#sprite6-p103)</t>
  </si>
  <si>
    <t>Malawi</t>
  </si>
  <si>
    <t>[](#sprite6-p104)</t>
  </si>
  <si>
    <t>Hungary</t>
  </si>
  <si>
    <t>OTP Bank Liga</t>
  </si>
  <si>
    <t>Mali</t>
  </si>
  <si>
    <t>[](#sprite6-p107)</t>
  </si>
  <si>
    <t>Ireland</t>
  </si>
  <si>
    <t>[](#sprite3-p49)</t>
  </si>
  <si>
    <t>Mauritania</t>
  </si>
  <si>
    <t>[](#sprite6-p110)</t>
  </si>
  <si>
    <t>Italy</t>
  </si>
  <si>
    <t>[](#sprite7-p414)</t>
  </si>
  <si>
    <t>Mauritius</t>
  </si>
  <si>
    <t>[](#sprite6-p111)</t>
  </si>
  <si>
    <t>[](#sprite7-p370)</t>
  </si>
  <si>
    <t>Morocco</t>
  </si>
  <si>
    <t>[](#sprite6-p118)</t>
  </si>
  <si>
    <t>Mexico</t>
  </si>
  <si>
    <t>[](#sprite3-p43)</t>
  </si>
  <si>
    <t>Mozambique</t>
  </si>
  <si>
    <t>[](#sprite6-p119)</t>
  </si>
  <si>
    <t>Netherlands</t>
  </si>
  <si>
    <t>[](#sprite7-p372)</t>
  </si>
  <si>
    <t>Namibia</t>
  </si>
  <si>
    <t>[](#sprite6-p121)</t>
  </si>
  <si>
    <t>[](#sprite8-p49)</t>
  </si>
  <si>
    <t>Niger</t>
  </si>
  <si>
    <t>[](#sprite6-p127)</t>
  </si>
  <si>
    <t>Norway</t>
  </si>
  <si>
    <t>Tippeligaen</t>
  </si>
  <si>
    <t>[](#sprite7-p386)</t>
  </si>
  <si>
    <t>Nigeria</t>
  </si>
  <si>
    <t>[](#sprite6-p128)</t>
  </si>
  <si>
    <t>Portugal</t>
  </si>
  <si>
    <t>[](#sprite7-p374)</t>
  </si>
  <si>
    <t>Rwanda</t>
  </si>
  <si>
    <t>[](#sprite6-p143)</t>
  </si>
  <si>
    <t>Ledman Liga Pro</t>
  </si>
  <si>
    <t>São Tomé and Príncipe</t>
  </si>
  <si>
    <t>[](#sprite6-p149)</t>
  </si>
  <si>
    <t>Taça da Liga</t>
  </si>
  <si>
    <t>[](#sprite8-p75)</t>
  </si>
  <si>
    <t>Senegal</t>
  </si>
  <si>
    <t>[](#sprite6-p151)</t>
  </si>
  <si>
    <t>[](#sprite7-p417)</t>
  </si>
  <si>
    <t>Seychelles</t>
  </si>
  <si>
    <t>[](#sprite6-p153)</t>
  </si>
  <si>
    <t>Romania</t>
  </si>
  <si>
    <t>Liga I</t>
  </si>
  <si>
    <t>[](#sprite7-p393)</t>
  </si>
  <si>
    <t>Sierra Leone</t>
  </si>
  <si>
    <t>[](#sprite6-p154)</t>
  </si>
  <si>
    <t>Russia</t>
  </si>
  <si>
    <t>[](#sprite7-p365)</t>
  </si>
  <si>
    <t>Somalia</t>
  </si>
  <si>
    <t>[](#sprite6-p159)</t>
  </si>
  <si>
    <t>South Africa</t>
  </si>
  <si>
    <t>[](#sprite6-p160)</t>
  </si>
  <si>
    <t>Scotland</t>
  </si>
  <si>
    <t>Scottish Premiership</t>
  </si>
  <si>
    <t>[](#sprite3-p48)</t>
  </si>
  <si>
    <t>South Sudan</t>
  </si>
  <si>
    <t>[](#sprite6-p235)</t>
  </si>
  <si>
    <t>Scottish Cup</t>
  </si>
  <si>
    <t>[](#sprite3-p65)</t>
  </si>
  <si>
    <t>Sudan</t>
  </si>
  <si>
    <t>[](#sprite6-p163)</t>
  </si>
  <si>
    <t>Spain</t>
  </si>
  <si>
    <t>[](#sprite7-p369)</t>
  </si>
  <si>
    <t>Swaziland</t>
  </si>
  <si>
    <t>[](#sprite6-p165)</t>
  </si>
  <si>
    <t>[](#sprite7-p415)</t>
  </si>
  <si>
    <t>Tanzania</t>
  </si>
  <si>
    <t>[](#sprite6-p170)</t>
  </si>
  <si>
    <t>Sweden</t>
  </si>
  <si>
    <t>[](#sprite7-p384)</t>
  </si>
  <si>
    <t>Togo</t>
  </si>
  <si>
    <t>[](#sprite6-p173)</t>
  </si>
  <si>
    <t>Switzerland</t>
  </si>
  <si>
    <t>[](#sprite7-p383)</t>
  </si>
  <si>
    <t>Tunisia</t>
  </si>
  <si>
    <t>[](#sprite6-p176)</t>
  </si>
  <si>
    <t>Turkey</t>
  </si>
  <si>
    <t>[](#sprite7-p379)</t>
  </si>
  <si>
    <t>Uganda</t>
  </si>
  <si>
    <t>[](#sprite6-p180)</t>
  </si>
  <si>
    <t>Ukraine</t>
  </si>
  <si>
    <t>Ukrainian League</t>
  </si>
  <si>
    <t>[](#sprite7-p438)</t>
  </si>
  <si>
    <t>Zambia</t>
  </si>
  <si>
    <t>[](#sprite6-p192)</t>
  </si>
  <si>
    <t>[](#sprite7-p439)</t>
  </si>
  <si>
    <t>Zanzibar</t>
  </si>
  <si>
    <t>[](#sprite6-p233)</t>
  </si>
  <si>
    <t>USA</t>
  </si>
  <si>
    <t>Major League Soccer</t>
  </si>
  <si>
    <t>[](#sprite7-p345)</t>
  </si>
  <si>
    <t>Zimbabwe</t>
  </si>
  <si>
    <t>[](#sprite6-p193)</t>
  </si>
  <si>
    <t>z</t>
  </si>
  <si>
    <t>ASIA</t>
  </si>
  <si>
    <t>Afghanistan</t>
  </si>
  <si>
    <t>[](#sprite6-p1)</t>
  </si>
  <si>
    <t>Bahrain</t>
  </si>
  <si>
    <t>[](#sprite6-p13)</t>
  </si>
  <si>
    <t>Bangladesh</t>
  </si>
  <si>
    <t>[](#sprite6-p14)</t>
  </si>
  <si>
    <t>Confederations Cup</t>
  </si>
  <si>
    <t>Bhutan</t>
  </si>
  <si>
    <t>[](#sprite6-p20)</t>
  </si>
  <si>
    <t>Copa Sudamericana</t>
  </si>
  <si>
    <t>[](#sprite8-p386)</t>
  </si>
  <si>
    <t>Brunei Darussalam</t>
  </si>
  <si>
    <t>[](#sprite6-p25)</t>
  </si>
  <si>
    <t>Segunda División</t>
  </si>
  <si>
    <t>Cambodia</t>
  </si>
  <si>
    <t>[](#sprite6-p29)</t>
  </si>
  <si>
    <t>Serie B</t>
  </si>
  <si>
    <t>[](#sprite7-p371)</t>
  </si>
  <si>
    <t>China</t>
  </si>
  <si>
    <t>[](#sprite6-p36)</t>
  </si>
  <si>
    <t>Ligue 2</t>
  </si>
  <si>
    <t>[](#sprite7-p378)</t>
  </si>
  <si>
    <t>Chinese Taipei</t>
  </si>
  <si>
    <t>[](#sprite6-p194)</t>
  </si>
  <si>
    <t>2. Bundesliga</t>
  </si>
  <si>
    <t>[](#sprite8-p460)</t>
  </si>
  <si>
    <t>Hong Kong</t>
  </si>
  <si>
    <t>[](#sprite6-p215)</t>
  </si>
  <si>
    <t>Nations League (League A)</t>
  </si>
  <si>
    <t>India</t>
  </si>
  <si>
    <t>[](#sprite6-p76)</t>
  </si>
  <si>
    <t>Nations League (League B)</t>
  </si>
  <si>
    <t>Indonesia</t>
  </si>
  <si>
    <t>[](#sprite6-p77)</t>
  </si>
  <si>
    <t>Nations League (League C)</t>
  </si>
  <si>
    <t>Iran</t>
  </si>
  <si>
    <t>[](#sprite6-p78)</t>
  </si>
  <si>
    <t>Nations League (League D)</t>
  </si>
  <si>
    <t>Iraq</t>
  </si>
  <si>
    <t>[](#sprite6-p79)</t>
  </si>
  <si>
    <t>Japan</t>
  </si>
  <si>
    <t>[](#sprite6-p84)</t>
  </si>
  <si>
    <t>Jordan</t>
  </si>
  <si>
    <t>[](#sprite6-p85)</t>
  </si>
  <si>
    <t>Kuwait</t>
  </si>
  <si>
    <t>[](#sprite6-p91)</t>
  </si>
  <si>
    <t>Kyrgyzstan</t>
  </si>
  <si>
    <t>[](#sprite6-p92)</t>
  </si>
  <si>
    <t>Laos</t>
  </si>
  <si>
    <t>[](#sprite6-p93)</t>
  </si>
  <si>
    <t>Lebanon</t>
  </si>
  <si>
    <t>[](#sprite6-p95)</t>
  </si>
  <si>
    <t>Macau</t>
  </si>
  <si>
    <t>[](#sprite6-p216)</t>
  </si>
  <si>
    <t>Malaysia</t>
  </si>
  <si>
    <t>[](#sprite6-p105)</t>
  </si>
  <si>
    <t>Maldives</t>
  </si>
  <si>
    <t>[](#sprite6-p106)</t>
  </si>
  <si>
    <t>Mongolia</t>
  </si>
  <si>
    <t>[](#sprite6-p116)</t>
  </si>
  <si>
    <t>Myanmar</t>
  </si>
  <si>
    <t>[](#sprite6-p120)</t>
  </si>
  <si>
    <t>Nepal</t>
  </si>
  <si>
    <t>[](#sprite6-p123)</t>
  </si>
  <si>
    <t>North Korea</t>
  </si>
  <si>
    <t>[](#sprite6-p89)</t>
  </si>
  <si>
    <t>Oman</t>
  </si>
  <si>
    <t>[](#sprite6-p130)</t>
  </si>
  <si>
    <t>Pakistan</t>
  </si>
  <si>
    <t>[](#sprite6-p131)</t>
  </si>
  <si>
    <t>Palestine</t>
  </si>
  <si>
    <t>[](#sprite6-p227)</t>
  </si>
  <si>
    <t>Philippines</t>
  </si>
  <si>
    <t>[](#sprite6-p137)</t>
  </si>
  <si>
    <t>Qatar</t>
  </si>
  <si>
    <t>[](#sprite6-p140)</t>
  </si>
  <si>
    <t>Saudi Arabia</t>
  </si>
  <si>
    <t>[](#sprite6-p150)</t>
  </si>
  <si>
    <t>Singapore</t>
  </si>
  <si>
    <t>[](#sprite6-p155)</t>
  </si>
  <si>
    <t>South Korea</t>
  </si>
  <si>
    <t>[](#sprite6-p90)</t>
  </si>
  <si>
    <t>Sri Lanka</t>
  </si>
  <si>
    <t>[](#sprite6-p162)</t>
  </si>
  <si>
    <t>Syria</t>
  </si>
  <si>
    <t>[](#sprite6-p168)</t>
  </si>
  <si>
    <t>Tajikistan</t>
  </si>
  <si>
    <t>[](#sprite6-p169)</t>
  </si>
  <si>
    <t>Thailand</t>
  </si>
  <si>
    <t>[](#sprite6-p171)</t>
  </si>
  <si>
    <t>Tibet</t>
  </si>
  <si>
    <t>[](#sprite6-p234)</t>
  </si>
  <si>
    <t>Timor-Leste</t>
  </si>
  <si>
    <t>[](#sprite6-p172)</t>
  </si>
  <si>
    <t>Turkmenistan</t>
  </si>
  <si>
    <t>[](#sprite6-p178)</t>
  </si>
  <si>
    <t>United Arab Emirates</t>
  </si>
  <si>
    <t>[](#sprite6-p182)</t>
  </si>
  <si>
    <t>Uzbekistan</t>
  </si>
  <si>
    <t>[](#sprite6-p186)</t>
  </si>
  <si>
    <t>Vietnam</t>
  </si>
  <si>
    <t>[](#sprite6-p190)</t>
  </si>
  <si>
    <t>Yemen</t>
  </si>
  <si>
    <t>[](#sprite6-p191)</t>
  </si>
  <si>
    <t>AUSTRALASIA</t>
  </si>
  <si>
    <t>American Samoa</t>
  </si>
  <si>
    <t>[](#sprite6-p212)</t>
  </si>
  <si>
    <t>[](#sprite6-p9)</t>
  </si>
  <si>
    <t>Cook Islands</t>
  </si>
  <si>
    <t>[](#sprite6-p229)</t>
  </si>
  <si>
    <t>Fiji</t>
  </si>
  <si>
    <t>[](#sprite6-p58)</t>
  </si>
  <si>
    <t>Guam</t>
  </si>
  <si>
    <t>[](#sprite6-p213)</t>
  </si>
  <si>
    <t>Kiribati</t>
  </si>
  <si>
    <t>[](#sprite6-p88)</t>
  </si>
  <si>
    <t>Marshall Islands</t>
  </si>
  <si>
    <t>[](#sprite6-p109)</t>
  </si>
  <si>
    <t>Micronesia</t>
  </si>
  <si>
    <t>[](#sprite6-p113)</t>
  </si>
  <si>
    <t>Nauru</t>
  </si>
  <si>
    <t>[](#sprite6-p122)</t>
  </si>
  <si>
    <t>New Caledonia</t>
  </si>
  <si>
    <t>[](#sprite6-p196)</t>
  </si>
  <si>
    <t>New Zealand</t>
  </si>
  <si>
    <t>[](#sprite6-p125)</t>
  </si>
  <si>
    <t>Norfolk Island</t>
  </si>
  <si>
    <t>[](#sprite6-p195)</t>
  </si>
  <si>
    <t>Northern Mariana Islands</t>
  </si>
  <si>
    <t>[](#sprite6-p210)</t>
  </si>
  <si>
    <t>Palau</t>
  </si>
  <si>
    <t>[](#sprite6-p132)</t>
  </si>
  <si>
    <t>Papua New Guinea</t>
  </si>
  <si>
    <t>[](#sprite6-p134)</t>
  </si>
  <si>
    <t>Pitcairn Islands</t>
  </si>
  <si>
    <t>[](#sprite6-p207)</t>
  </si>
  <si>
    <t>Saint Helena</t>
  </si>
  <si>
    <t>[](#sprite6-p208)</t>
  </si>
  <si>
    <t>Samoa</t>
  </si>
  <si>
    <t>[](#sprite6-p147)</t>
  </si>
  <si>
    <t>Solomon Islands</t>
  </si>
  <si>
    <t>[](#sprite6-p158)</t>
  </si>
  <si>
    <t>Tahiti</t>
  </si>
  <si>
    <t>[](#sprite6-p230)</t>
  </si>
  <si>
    <t>Tonga</t>
  </si>
  <si>
    <t>[](#sprite6-p174)</t>
  </si>
  <si>
    <t>Tuvalu</t>
  </si>
  <si>
    <t>[](#sprite6-p179)</t>
  </si>
  <si>
    <t>Vanuatu</t>
  </si>
  <si>
    <t>[](#sprite6-p187)</t>
  </si>
  <si>
    <t>[](#sprite6-p2)</t>
  </si>
  <si>
    <t>Andorra</t>
  </si>
  <si>
    <t>[](#sprite6-p4)</t>
  </si>
  <si>
    <t>Armenia</t>
  </si>
  <si>
    <t>[](#sprite6-p8)</t>
  </si>
  <si>
    <t>[](#sprite6-p10)</t>
  </si>
  <si>
    <t>Azerbaijan</t>
  </si>
  <si>
    <t>[](#sprite6-p11)</t>
  </si>
  <si>
    <t>Belarus</t>
  </si>
  <si>
    <t>[](#sprite6-p16)</t>
  </si>
  <si>
    <t>[](#sprite6-p17)</t>
  </si>
  <si>
    <t>Bosnia-Herzegovina</t>
  </si>
  <si>
    <t>[](#sprite6-p22)</t>
  </si>
  <si>
    <t>Bulgaria</t>
  </si>
  <si>
    <t>[](#sprite6-p26)</t>
  </si>
  <si>
    <t>Catalonia</t>
  </si>
  <si>
    <t>[](#sprite6-p231)</t>
  </si>
  <si>
    <t>[](#sprite6-p43)</t>
  </si>
  <si>
    <t>Cyprus</t>
  </si>
  <si>
    <t>[](#sprite6-p45)</t>
  </si>
  <si>
    <t>Czech Republic</t>
  </si>
  <si>
    <t>[](#sprite6-p46)</t>
  </si>
  <si>
    <t>[](#sprite6-p47)</t>
  </si>
  <si>
    <t>[](#sprite6-p222)</t>
  </si>
  <si>
    <t>Estonia</t>
  </si>
  <si>
    <t>[](#sprite6-p56)</t>
  </si>
  <si>
    <t>Faroe Islands</t>
  </si>
  <si>
    <t>[](#sprite6-p217)</t>
  </si>
  <si>
    <t>Finland</t>
  </si>
  <si>
    <t>[](#sprite6-p59)</t>
  </si>
  <si>
    <t>[](#sprite6-p60)</t>
  </si>
  <si>
    <t>FYR Macedonia</t>
  </si>
  <si>
    <t>[](#sprite6-p102)</t>
  </si>
  <si>
    <t>Georgia</t>
  </si>
  <si>
    <t>[](#sprite6-p63)</t>
  </si>
  <si>
    <t>[](#sprite6-p64)</t>
  </si>
  <si>
    <t>Gibraltar</t>
  </si>
  <si>
    <t>[](#sprite6-p205)</t>
  </si>
  <si>
    <t>[](#sprite6-p66)</t>
  </si>
  <si>
    <t>Greenland</t>
  </si>
  <si>
    <t>[](#sprite6-p218)</t>
  </si>
  <si>
    <t>Guernsey</t>
  </si>
  <si>
    <t>[](#sprite6-p197)</t>
  </si>
  <si>
    <t>[](#sprite6-p74)</t>
  </si>
  <si>
    <t>Iceland</t>
  </si>
  <si>
    <t>[](#sprite6-p75)</t>
  </si>
  <si>
    <t>[](#sprite6-p80)</t>
  </si>
  <si>
    <t>Isle of Man</t>
  </si>
  <si>
    <t>[](#sprite6-p198)</t>
  </si>
  <si>
    <t>Israel</t>
  </si>
  <si>
    <t>[](#sprite6-p81)</t>
  </si>
  <si>
    <t>[](#sprite6-p82)</t>
  </si>
  <si>
    <t>Jersey</t>
  </si>
  <si>
    <t>[](#sprite6-p199)</t>
  </si>
  <si>
    <t>Kazakhstan</t>
  </si>
  <si>
    <t>[](#sprite6-p86)</t>
  </si>
  <si>
    <t>Kosovo</t>
  </si>
  <si>
    <t>[](#sprite6-p226)</t>
  </si>
  <si>
    <t>Latvia</t>
  </si>
  <si>
    <t>[](#sprite6-p94)</t>
  </si>
  <si>
    <t>Liechtenstein</t>
  </si>
  <si>
    <t>[](#sprite6-p99)</t>
  </si>
  <si>
    <t>Lithuania</t>
  </si>
  <si>
    <t>[](#sprite6-p100)</t>
  </si>
  <si>
    <t>Luxembourg</t>
  </si>
  <si>
    <t>[](#sprite6-p101)</t>
  </si>
  <si>
    <t>Malta</t>
  </si>
  <si>
    <t>[](#sprite6-p108)</t>
  </si>
  <si>
    <t>Moldova</t>
  </si>
  <si>
    <t>[](#sprite6-p114)</t>
  </si>
  <si>
    <t>Montenegro</t>
  </si>
  <si>
    <t>[](#sprite6-p117)</t>
  </si>
  <si>
    <t>[](#sprite6-p124)</t>
  </si>
  <si>
    <t>Northern Ireland</t>
  </si>
  <si>
    <t>[](#sprite6-p225)</t>
  </si>
  <si>
    <t>[](#sprite6-p129)</t>
  </si>
  <si>
    <t>Poland</t>
  </si>
  <si>
    <t>[](#sprite6-p138)</t>
  </si>
  <si>
    <t>[](#sprite6-p139)</t>
  </si>
  <si>
    <t>[](#sprite6-p141)</t>
  </si>
  <si>
    <t>[](#sprite6-p142)</t>
  </si>
  <si>
    <t>v2</t>
  </si>
  <si>
    <t>San Marino</t>
  </si>
  <si>
    <t>[](#sprite6-p148)</t>
  </si>
  <si>
    <t>[](#sprite6-p223)</t>
  </si>
  <si>
    <t>Added Round</t>
  </si>
  <si>
    <t>Serbia</t>
  </si>
  <si>
    <t>[](#sprite6-p152)</t>
  </si>
  <si>
    <t>Slovakia</t>
  </si>
  <si>
    <t>[](#sprite6-p156)</t>
  </si>
  <si>
    <t>Slovenia</t>
  </si>
  <si>
    <t>[](#sprite6-p157)</t>
  </si>
  <si>
    <t>[](#sprite6-p161)</t>
  </si>
  <si>
    <t>[](#sprite6-p166)</t>
  </si>
  <si>
    <t>[](#sprite6-p167)</t>
  </si>
  <si>
    <t>[](#sprite6-p177)</t>
  </si>
  <si>
    <t>Added Leg</t>
  </si>
  <si>
    <t>[](#sprite6-p181)</t>
  </si>
  <si>
    <t>United Kingdom</t>
  </si>
  <si>
    <t>[](#sprite6-p183)</t>
  </si>
  <si>
    <t>Vatican City</t>
  </si>
  <si>
    <t>[](#sprite6-p188)</t>
  </si>
  <si>
    <t>Wales</t>
  </si>
  <si>
    <t>[](#sprite6-p224)</t>
  </si>
  <si>
    <t>North &amp; Central America</t>
  </si>
  <si>
    <t>Added Aggregate</t>
  </si>
  <si>
    <t>Anguilla</t>
  </si>
  <si>
    <t>[](#sprite6-p200)</t>
  </si>
  <si>
    <t>Antigua and Barbuda</t>
  </si>
  <si>
    <t>[](#sprite6-p6)</t>
  </si>
  <si>
    <t>Aruba</t>
  </si>
  <si>
    <t>[](#sprite6-p220)</t>
  </si>
  <si>
    <t>v3</t>
  </si>
  <si>
    <t>Bahamas</t>
  </si>
  <si>
    <t>Created two spreadsheets, one for input - to fill in the data - and another for output - to make the necessary process.</t>
  </si>
  <si>
    <t>[](#sprite6-p12)</t>
  </si>
  <si>
    <t>Barbados</t>
  </si>
  <si>
    <t>[](#sprite6-p15)</t>
  </si>
  <si>
    <t>Belize</t>
  </si>
  <si>
    <t>[](#sprite6-p18)</t>
  </si>
  <si>
    <t>Bermuda</t>
  </si>
  <si>
    <t>[](#sprite6-p201)</t>
  </si>
  <si>
    <t>v4</t>
  </si>
  <si>
    <t>Removed the aggregate column to become: Team A (2) vs (3) Team B</t>
  </si>
  <si>
    <t>British Virgin Islands</t>
  </si>
  <si>
    <t>[](#sprite6-p202)</t>
  </si>
  <si>
    <t>Canada</t>
  </si>
  <si>
    <t>[](#sprite6-p31)</t>
  </si>
  <si>
    <t>Cayman Islands</t>
  </si>
  <si>
    <t>[](#sprite6-p203)</t>
  </si>
  <si>
    <t>Costa Rica</t>
  </si>
  <si>
    <t>[](#sprite6-p41)</t>
  </si>
  <si>
    <t>v5</t>
  </si>
  <si>
    <t>Added Sprites</t>
  </si>
  <si>
    <t>Cuba</t>
  </si>
  <si>
    <t>[](#sprite6-p44)</t>
  </si>
  <si>
    <t>Curaçao</t>
  </si>
  <si>
    <t>[](#sprite6-p219)</t>
  </si>
  <si>
    <t>Dominica</t>
  </si>
  <si>
    <t>[](#sprite6-p49)</t>
  </si>
  <si>
    <t>Dominican Republic</t>
  </si>
  <si>
    <t>[](#sprite6-p50)</t>
  </si>
  <si>
    <t>v5.1</t>
  </si>
  <si>
    <t>Added Sprites with official (standart) names to promote coherency and avoid spelling mistakes</t>
  </si>
  <si>
    <t>El Salvador</t>
  </si>
  <si>
    <t>[](#sprite6-p53)</t>
  </si>
  <si>
    <t>Grenada</t>
  </si>
  <si>
    <t>[](#sprite6-p67)</t>
  </si>
  <si>
    <t>Guadeloupe</t>
  </si>
  <si>
    <t>[](#sprite6-p232)</t>
  </si>
  <si>
    <t>v6</t>
  </si>
  <si>
    <t>Guatemala</t>
  </si>
  <si>
    <t>[](#sprite6-p68)</t>
  </si>
  <si>
    <t>Added italic instead of just bold | Added a circle to clear only a few cells instead of all cells</t>
  </si>
  <si>
    <t>Haiti</t>
  </si>
  <si>
    <t>[](#sprite6-p72)</t>
  </si>
  <si>
    <t>Honduras</t>
  </si>
  <si>
    <t>[](#sprite6-p73)</t>
  </si>
  <si>
    <t>Jamaica</t>
  </si>
  <si>
    <t>[](#sprite6-p83)</t>
  </si>
  <si>
    <t>[](#sprite6-p112)</t>
  </si>
  <si>
    <t>Montserrat</t>
  </si>
  <si>
    <t>[](#sprite6-p206)</t>
  </si>
  <si>
    <t>Netherlands Antilles</t>
  </si>
  <si>
    <t>[](#sprite6-p221)</t>
  </si>
  <si>
    <t>Nicaragua</t>
  </si>
  <si>
    <t>[](#sprite6-p126)</t>
  </si>
  <si>
    <t>Panama</t>
  </si>
  <si>
    <t>[](#sprite6-p133)</t>
  </si>
  <si>
    <t>Puerto Rico</t>
  </si>
  <si>
    <t>[](#sprite6-p211)</t>
  </si>
  <si>
    <t>Saint Kitts and Nevis</t>
  </si>
  <si>
    <t>[](#sprite6-p144)</t>
  </si>
  <si>
    <t>Saint Lucia</t>
  </si>
  <si>
    <t>[](#sprite6-p145)</t>
  </si>
  <si>
    <t>Saint Vincent and the Grenadines</t>
  </si>
  <si>
    <t>[](#sprite6-p146)</t>
  </si>
  <si>
    <t>Trinidad and Tobago</t>
  </si>
  <si>
    <t>[](#sprite6-p175)</t>
  </si>
  <si>
    <t>Turks and Caicos Islands</t>
  </si>
  <si>
    <t>[](#sprite6-p209)</t>
  </si>
  <si>
    <t>United States of America</t>
  </si>
  <si>
    <t>[](#sprite6-p184)</t>
  </si>
  <si>
    <t>US Virgin Islands</t>
  </si>
  <si>
    <t>[](#sprite6-p214)</t>
  </si>
  <si>
    <t>South America</t>
  </si>
  <si>
    <t>[](#sprite6-p7)</t>
  </si>
  <si>
    <t>Bolivia</t>
  </si>
  <si>
    <t>[](#sprite6-p21)</t>
  </si>
  <si>
    <t>Brasil</t>
  </si>
  <si>
    <t>[](#sprite6-p24)</t>
  </si>
  <si>
    <t>Chile</t>
  </si>
  <si>
    <t>[](#sprite6-p35)</t>
  </si>
  <si>
    <t>Colombia</t>
  </si>
  <si>
    <t>[](#sprite6-p37)</t>
  </si>
  <si>
    <t>Ecuador</t>
  </si>
  <si>
    <t>[](#sprite6-p51)</t>
  </si>
  <si>
    <t>Falkland Islands</t>
  </si>
  <si>
    <t>[](#sprite6-p204)</t>
  </si>
  <si>
    <t>French Guiana</t>
  </si>
  <si>
    <t>[](#sprite6-p228)</t>
  </si>
  <si>
    <t>Guyana</t>
  </si>
  <si>
    <t>[](#sprite6-p71)</t>
  </si>
  <si>
    <t>Paraguay</t>
  </si>
  <si>
    <t>[](#sprite6-p135)</t>
  </si>
  <si>
    <t>Peru</t>
  </si>
  <si>
    <t>[](#sprite6-p136)</t>
  </si>
  <si>
    <t>Suriname</t>
  </si>
  <si>
    <t>[](#sprite6-p164)</t>
  </si>
  <si>
    <t>Uruguay</t>
  </si>
  <si>
    <t>[](#sprite6-p185)</t>
  </si>
  <si>
    <t>Venezuela</t>
  </si>
  <si>
    <t>[](#sprite6-p189)</t>
  </si>
  <si>
    <t>ALBANIA</t>
  </si>
  <si>
    <t>Bylis Ballsh</t>
  </si>
  <si>
    <t>[](#sprite5-p386)</t>
  </si>
  <si>
    <t>Flamurtari Vlorë</t>
  </si>
  <si>
    <t>[](#sprite5-p388)</t>
  </si>
  <si>
    <t>KF Vllaznia Shkodër</t>
  </si>
  <si>
    <t>[](#sprite5-p351)</t>
  </si>
  <si>
    <t>Kukësi</t>
  </si>
  <si>
    <t>[](#sprite5-p385)</t>
  </si>
  <si>
    <t>Laçi</t>
  </si>
  <si>
    <t>[](#sprite5-p389)</t>
  </si>
  <si>
    <t>Partizani Tiranë</t>
  </si>
  <si>
    <t>[](#sprite4-p408)</t>
  </si>
  <si>
    <t>Skënderbeu Korçë</t>
  </si>
  <si>
    <t>[](#sprite4-p320)</t>
  </si>
  <si>
    <t>Tërbuni Pukë</t>
  </si>
  <si>
    <t>[](#sprite5-p387)</t>
  </si>
  <si>
    <t>Teuta Durrës</t>
  </si>
  <si>
    <t>[](#sprite5-p384)</t>
  </si>
  <si>
    <t>Tirana</t>
  </si>
  <si>
    <t>[](#sprite5-p390)</t>
  </si>
  <si>
    <t>AUSTRIA</t>
  </si>
  <si>
    <t>Admira Wacker</t>
  </si>
  <si>
    <t>[](#sprite4-p156)</t>
  </si>
  <si>
    <t>Austria Salzburg</t>
  </si>
  <si>
    <t>[](#sprite2-p109)</t>
  </si>
  <si>
    <t>Austria Wien</t>
  </si>
  <si>
    <t>[](#sprite1-p364)</t>
  </si>
  <si>
    <t>Blau-Weiß Linz</t>
  </si>
  <si>
    <t>[](#sprite4-p83)</t>
  </si>
  <si>
    <t>FC Liefering</t>
  </si>
  <si>
    <t>[](#sprite4-p443)</t>
  </si>
  <si>
    <t>FC Wacker Innsbruck</t>
  </si>
  <si>
    <t>[](#sprite2-p156)</t>
  </si>
  <si>
    <t>First Vienna</t>
  </si>
  <si>
    <t>[](#sprite2-p452)</t>
  </si>
  <si>
    <t>LASK Linz</t>
  </si>
  <si>
    <t>[](#sprite4-p324)</t>
  </si>
  <si>
    <t>Rapid Wien</t>
  </si>
  <si>
    <t>[](#sprite1-p193)</t>
  </si>
  <si>
    <t>Red Bull Salzburg</t>
  </si>
  <si>
    <t>[](#sprite1-p455)</t>
  </si>
  <si>
    <t>Rheindorf Altach</t>
  </si>
  <si>
    <t>[](#sprite5-p90)</t>
  </si>
  <si>
    <t>St. Pölten</t>
  </si>
  <si>
    <t>[](#sprite8-p190)</t>
  </si>
  <si>
    <t>Sturm Graz</t>
  </si>
  <si>
    <t>[](#sprite1-p259)</t>
  </si>
  <si>
    <t>SV Grödig</t>
  </si>
  <si>
    <t>[](#sprite5-p292)</t>
  </si>
  <si>
    <t>SV Mattersburg</t>
  </si>
  <si>
    <t>[](#sprite5-p293)</t>
  </si>
  <si>
    <t>SV Ried</t>
  </si>
  <si>
    <t>[](#sprite4-p166)</t>
  </si>
  <si>
    <t>Wiener SK</t>
  </si>
  <si>
    <t>[](#sprite4-p430)</t>
  </si>
  <si>
    <t>Wolfsberger AC</t>
  </si>
  <si>
    <t>[](#sprite5-p294)</t>
  </si>
  <si>
    <t>BELGIUM</t>
  </si>
  <si>
    <t>Anderlecht</t>
  </si>
  <si>
    <t>[](#sprite1-p157)</t>
  </si>
  <si>
    <t>SL Benfica</t>
  </si>
  <si>
    <t>FC Porto</t>
  </si>
  <si>
    <t>BX Brussels</t>
  </si>
  <si>
    <t>[](#sprite2-p478)</t>
  </si>
  <si>
    <t>Cercle Brugge</t>
  </si>
  <si>
    <t>[](#sprite2-p216)</t>
  </si>
  <si>
    <t>Charleroi</t>
  </si>
  <si>
    <t>[](#sprite4-p280)</t>
  </si>
  <si>
    <t>Club Brugge</t>
  </si>
  <si>
    <t>[](#sprite1-p217)</t>
  </si>
  <si>
    <t>Eendracht Aalst</t>
  </si>
  <si>
    <t>[](#sprite4-p161)</t>
  </si>
  <si>
    <t>Eendracht Rotem</t>
  </si>
  <si>
    <t>[](#sprite7-p314)</t>
  </si>
  <si>
    <t>Genk</t>
  </si>
  <si>
    <t>[](#sprite1-p316)</t>
  </si>
  <si>
    <t>KAA Gent</t>
  </si>
  <si>
    <t>[](#sprite2-p37)</t>
  </si>
  <si>
    <t>KAS Eupen</t>
  </si>
  <si>
    <t>[](#sprite8-p201)</t>
  </si>
  <si>
    <t>KFCO Beerschot Wilrijk</t>
  </si>
  <si>
    <t>[](#sprite5-p45)</t>
  </si>
  <si>
    <t>KV Kortrijk</t>
  </si>
  <si>
    <t>[](#sprite4-p165)</t>
  </si>
  <si>
    <t>KV Mechelen</t>
  </si>
  <si>
    <t>[](#sprite2-p15)</t>
  </si>
  <si>
    <t>KV Oostende</t>
  </si>
  <si>
    <t>[](#sprite2-p363)</t>
  </si>
  <si>
    <t>KVK Westhoek</t>
  </si>
  <si>
    <t>[](#sprite4-p317)</t>
  </si>
  <si>
    <t>Lierse</t>
  </si>
  <si>
    <t>[](#sprite2-p256)</t>
  </si>
  <si>
    <t>Lokeren</t>
  </si>
  <si>
    <t>[](#sprite2-p309)</t>
  </si>
  <si>
    <t>OHL</t>
  </si>
  <si>
    <t>[](#sprite2-p323)</t>
  </si>
  <si>
    <t>Roeselare</t>
  </si>
  <si>
    <t>[](#sprite4-p251)</t>
  </si>
  <si>
    <t>Royal Antwerp</t>
  </si>
  <si>
    <t>[](#sprite2-p45)</t>
  </si>
  <si>
    <t>Royal Mouscron-Péruwelz</t>
  </si>
  <si>
    <t>[](#sprite4-p215)</t>
  </si>
  <si>
    <t>Sint-Truiden</t>
  </si>
  <si>
    <t>[](#sprite4-p198)</t>
  </si>
  <si>
    <t>Standard Liège</t>
  </si>
  <si>
    <t>[](#sprite1-p351)</t>
  </si>
  <si>
    <t>Union Saint-Gilloise</t>
  </si>
  <si>
    <t>[](#sprite2-p306)</t>
  </si>
  <si>
    <t>Waasland-Beveren</t>
  </si>
  <si>
    <t>[](#sprite4-p500)</t>
  </si>
  <si>
    <t>Westerlo</t>
  </si>
  <si>
    <t>[](#sprite2-p310)</t>
  </si>
  <si>
    <t>Zulte Waregem</t>
  </si>
  <si>
    <t>[](#sprite2-p20)</t>
  </si>
  <si>
    <t>BULGARIA</t>
  </si>
  <si>
    <t>Beroe</t>
  </si>
  <si>
    <t>[](#sprite4-p300)</t>
  </si>
  <si>
    <t>Botev Plovdiv</t>
  </si>
  <si>
    <t>[](#sprite2-p80)</t>
  </si>
  <si>
    <t>Botev Vratsa</t>
  </si>
  <si>
    <t>[](#sprite7-p68)</t>
  </si>
  <si>
    <t>Cherno More Varna</t>
  </si>
  <si>
    <t>[](#sprite5-p30)</t>
  </si>
  <si>
    <t>Chernomorets Burgas</t>
  </si>
  <si>
    <t>[](#sprite2-p328)</t>
  </si>
  <si>
    <t>CSKA Sofia</t>
  </si>
  <si>
    <t>[](#sprite1-p405)</t>
  </si>
  <si>
    <t>Levski Sofia</t>
  </si>
  <si>
    <t>[](#sprite1-p406)</t>
  </si>
  <si>
    <t>Litex Lovech</t>
  </si>
  <si>
    <t>[](#sprite4-p450)</t>
  </si>
  <si>
    <t>Lokomotiv Plovdiv</t>
  </si>
  <si>
    <t>[](#sprite4-p368)</t>
  </si>
  <si>
    <t>Ludogorets Razgrad</t>
  </si>
  <si>
    <t>[](#sprite2-p486)</t>
  </si>
  <si>
    <t>Montana</t>
  </si>
  <si>
    <t>[](#sprite7-p25)</t>
  </si>
  <si>
    <t>Pirin Blagoevgrad</t>
  </si>
  <si>
    <t>[](#sprite5-p373)</t>
  </si>
  <si>
    <t>Slavia Sofia</t>
  </si>
  <si>
    <t>[](#sprite5-p374)</t>
  </si>
  <si>
    <t>CROATIA</t>
  </si>
  <si>
    <t>Dinamo Zagreb</t>
  </si>
  <si>
    <t>[](#sprite1-p197)</t>
  </si>
  <si>
    <t>Hajduk Split</t>
  </si>
  <si>
    <t>[](#sprite1-p184)</t>
  </si>
  <si>
    <t>HNK Cibalia</t>
  </si>
  <si>
    <t>[](#sprite8-p168)</t>
  </si>
  <si>
    <t>Inter Zaprešić</t>
  </si>
  <si>
    <t>[](#sprite5-p223)</t>
  </si>
  <si>
    <t>Istra 1961</t>
  </si>
  <si>
    <t>[](#sprite5-p222)</t>
  </si>
  <si>
    <t>Lokomotiva</t>
  </si>
  <si>
    <t>[](#sprite4-p220)</t>
  </si>
  <si>
    <t>NK Osijek</t>
  </si>
  <si>
    <t>[](#sprite2-p178)</t>
  </si>
  <si>
    <t>Rijeka</t>
  </si>
  <si>
    <t>[](#sprite2-p121)</t>
  </si>
  <si>
    <t>RNK Split</t>
  </si>
  <si>
    <t>[](#sprite5-p221)</t>
  </si>
  <si>
    <t>Slaven Belupo</t>
  </si>
  <si>
    <t>[](#sprite5-p224)</t>
  </si>
  <si>
    <t>Zadar</t>
  </si>
  <si>
    <t>[](#sprite4-p240)</t>
  </si>
  <si>
    <t>Zagreb</t>
  </si>
  <si>
    <t>[](#sprite5-p225)</t>
  </si>
  <si>
    <t>CYPRUS</t>
  </si>
  <si>
    <t>AEK Larnaca</t>
  </si>
  <si>
    <t>[](#sprite4-p135)</t>
  </si>
  <si>
    <t>AEL Limassol</t>
  </si>
  <si>
    <t>[](#sprite5-p379)</t>
  </si>
  <si>
    <t>Anorthosis Famagusta</t>
  </si>
  <si>
    <t>[](#sprite2-p142)</t>
  </si>
  <si>
    <t>APOEL</t>
  </si>
  <si>
    <t>[](#sprite1-p289)</t>
  </si>
  <si>
    <t>Apollon Limassol</t>
  </si>
  <si>
    <t>[](#sprite5-p378)</t>
  </si>
  <si>
    <t>Aris Limassol</t>
  </si>
  <si>
    <t>[](#sprite5-p416)</t>
  </si>
  <si>
    <t>Ayia Napa</t>
  </si>
  <si>
    <t>[](#sprite5-p415)</t>
  </si>
  <si>
    <t>Doxa Katokopia</t>
  </si>
  <si>
    <t>[](#sprite5-p418)</t>
  </si>
  <si>
    <t>Enosis Neon Paralimni</t>
  </si>
  <si>
    <t>[](#sprite5-p419)</t>
  </si>
  <si>
    <t>Ermis Aradippou</t>
  </si>
  <si>
    <t>[](#sprite5-p417)</t>
  </si>
  <si>
    <t>Ethnikos Achnas</t>
  </si>
  <si>
    <t>[](#sprite5-p420)</t>
  </si>
  <si>
    <t>Nea Salamis Famagusta</t>
  </si>
  <si>
    <t>[](#sprite5-p414)</t>
  </si>
  <si>
    <t>Omonoia Nicosia</t>
  </si>
  <si>
    <t>[](#sprite2-p280)</t>
  </si>
  <si>
    <t>Pafos FC</t>
  </si>
  <si>
    <t>[](#sprite5-p161)</t>
  </si>
  <si>
    <t>CZECHIA</t>
  </si>
  <si>
    <t>Baník Ostrava</t>
  </si>
  <si>
    <t>[](#sprite2-p464)</t>
  </si>
  <si>
    <t>Bohemians 1905</t>
  </si>
  <si>
    <t>[](#sprite5-p232)</t>
  </si>
  <si>
    <t>Dukla Praha</t>
  </si>
  <si>
    <t>[](#sprite3-p17)</t>
  </si>
  <si>
    <t>Hradec Králové</t>
  </si>
  <si>
    <t>[](#sprite8-p197)</t>
  </si>
  <si>
    <t>Jablonec</t>
  </si>
  <si>
    <t>[](#sprite5-p91)</t>
  </si>
  <si>
    <t>MFK Frýdek-Místek</t>
  </si>
  <si>
    <t>[](#sprite4-p232)</t>
  </si>
  <si>
    <t>MFK Karviná</t>
  </si>
  <si>
    <t>[](#sprite8-p199)</t>
  </si>
  <si>
    <t>Mladá Boleslav</t>
  </si>
  <si>
    <t>[](#sprite5-p226)</t>
  </si>
  <si>
    <t>Příbram</t>
  </si>
  <si>
    <t>[](#sprite5-p231)</t>
  </si>
  <si>
    <t>Sigma Olomouc</t>
  </si>
  <si>
    <t>[](#sprite2-p381)</t>
  </si>
  <si>
    <t>Slavia Praha</t>
  </si>
  <si>
    <t>[](#sprite2-p21)</t>
  </si>
  <si>
    <t>Slovácko</t>
  </si>
  <si>
    <t>[](#sprite5-p227)</t>
  </si>
  <si>
    <t>Slovan Liberec</t>
  </si>
  <si>
    <t>[](#sprite5-p159)</t>
  </si>
  <si>
    <t>Sparta Praha</t>
  </si>
  <si>
    <t>[](#sprite1-p490)</t>
  </si>
  <si>
    <t>Teplice</t>
  </si>
  <si>
    <t>[](#sprite5-p230)</t>
  </si>
  <si>
    <t>Viktoria Plzeň</t>
  </si>
  <si>
    <t>[](#sprite2-p214)</t>
  </si>
  <si>
    <t>Viktoria Žižkov</t>
  </si>
  <si>
    <t>[](#sprite4-p61)</t>
  </si>
  <si>
    <t>Vysočina Jihlava</t>
  </si>
  <si>
    <t>[](#sprite4-p463)</t>
  </si>
  <si>
    <t>Zbrojovka Brno</t>
  </si>
  <si>
    <t>[](#sprite5-p228)</t>
  </si>
  <si>
    <t>Zlin</t>
  </si>
  <si>
    <t>[](#sprite5-p229)</t>
  </si>
  <si>
    <t>DENMARK</t>
  </si>
  <si>
    <t>AaB</t>
  </si>
  <si>
    <t>[](#sprite1-p283)</t>
  </si>
  <si>
    <t>Aalborg Chang</t>
  </si>
  <si>
    <t>[](#sprite4-p478)</t>
  </si>
  <si>
    <t>Aarhus GF</t>
  </si>
  <si>
    <t>[](#sprite1-p244)</t>
  </si>
  <si>
    <t>AC Horsens</t>
  </si>
  <si>
    <t>[](#sprite2-p137)</t>
  </si>
  <si>
    <t>Akademisk Boldklub</t>
  </si>
  <si>
    <t>[](#sprite4-p453)</t>
  </si>
  <si>
    <t>Brøndby IF</t>
  </si>
  <si>
    <t>[](#sprite1-p182)</t>
  </si>
  <si>
    <t>Brønshøj BK</t>
  </si>
  <si>
    <t>[](#sprite4-p467)</t>
  </si>
  <si>
    <t>Esbjerg fB</t>
  </si>
  <si>
    <t>[](#sprite1-p401)</t>
  </si>
  <si>
    <t>FC Fredericia</t>
  </si>
  <si>
    <t>[](#sprite7-p220)</t>
  </si>
  <si>
    <t>FC Copenhagen</t>
  </si>
  <si>
    <t>[](#sprite1-p113)</t>
  </si>
  <si>
    <t>FC Midtjylland</t>
  </si>
  <si>
    <t>[](#sprite1-p484)</t>
  </si>
  <si>
    <t>FC Nordsjælland</t>
  </si>
  <si>
    <t>[](#sprite1-p485)</t>
  </si>
  <si>
    <t>FC Roskilde</t>
  </si>
  <si>
    <t>[](#sprite5-p177)</t>
  </si>
  <si>
    <t>Frem</t>
  </si>
  <si>
    <t>[](#sprite2-p166)</t>
  </si>
  <si>
    <t>Gladsaxe-Hero</t>
  </si>
  <si>
    <t>[](#sprite5-p9)</t>
  </si>
  <si>
    <t>HB Køge</t>
  </si>
  <si>
    <t>[](#sprite4-p59)</t>
  </si>
  <si>
    <t>HIK</t>
  </si>
  <si>
    <t>[](#sprite5-p80)</t>
  </si>
  <si>
    <t>Hobro IK</t>
  </si>
  <si>
    <t>[](#sprite4-p276)</t>
  </si>
  <si>
    <t>Holbaek</t>
  </si>
  <si>
    <t>[](#sprite7-p88)</t>
  </si>
  <si>
    <t>Lyngby BK</t>
  </si>
  <si>
    <t>[](#sprite2-p16)</t>
  </si>
  <si>
    <t>Nykøbing FC</t>
  </si>
  <si>
    <t>[](#sprite7-p212)</t>
  </si>
  <si>
    <t>Odense BK</t>
  </si>
  <si>
    <t>[](#sprite1-p352)</t>
  </si>
  <si>
    <t>Randers FC</t>
  </si>
  <si>
    <t>[](#sprite2-p18)</t>
  </si>
  <si>
    <t>Silkeborg IF</t>
  </si>
  <si>
    <t>[](#sprite2-p119)</t>
  </si>
  <si>
    <t>Skive IK</t>
  </si>
  <si>
    <t>[](#sprite4-p481)</t>
  </si>
  <si>
    <t>SønderjyskE</t>
  </si>
  <si>
    <t>[](#sprite4-p261)</t>
  </si>
  <si>
    <t>Vejle Boldklub</t>
  </si>
  <si>
    <t>[](#sprite7-p97)</t>
  </si>
  <si>
    <t>Viborg FF</t>
  </si>
  <si>
    <t>[](#sprite4-p381)</t>
  </si>
  <si>
    <t>ENGLAND</t>
  </si>
  <si>
    <t>Accrington Stanley</t>
  </si>
  <si>
    <t>[](#sprite1-p442)</t>
  </si>
  <si>
    <t>AFC Fylde</t>
  </si>
  <si>
    <t>[](#sprite4-p403)</t>
  </si>
  <si>
    <t>AFC Hornchurch</t>
  </si>
  <si>
    <t>[](#sprite4-p213)</t>
  </si>
  <si>
    <t>AFC Rushden &amp; Diamonds</t>
  </si>
  <si>
    <t>[](#sprite2-p205)</t>
  </si>
  <si>
    <t>AFC Telford United</t>
  </si>
  <si>
    <t>[](#sprite4-p247)</t>
  </si>
  <si>
    <t>AFC Totton</t>
  </si>
  <si>
    <t>[](#sprite2-p327)</t>
  </si>
  <si>
    <t>AFC Wimbledon</t>
  </si>
  <si>
    <t>[](#sprite1-p145)</t>
  </si>
  <si>
    <t>Aldershot Town</t>
  </si>
  <si>
    <t>[](#sprite1-p397)</t>
  </si>
  <si>
    <t>Alfreton Town</t>
  </si>
  <si>
    <t>[](#sprite4-p452)</t>
  </si>
  <si>
    <t>Altrincham</t>
  </si>
  <si>
    <t>[](#sprite1-p395)</t>
  </si>
  <si>
    <t>Arsenal</t>
  </si>
  <si>
    <t>[](#sprite1-p1)</t>
  </si>
  <si>
    <t>Ashington</t>
  </si>
  <si>
    <t>[](#sprite4-p250)</t>
  </si>
  <si>
    <t>Aston Villa</t>
  </si>
  <si>
    <t>[](#sprite1-p19)</t>
  </si>
  <si>
    <t>Aylesbury United</t>
  </si>
  <si>
    <t>[](#sprite7-p307)</t>
  </si>
  <si>
    <t>Barnet</t>
  </si>
  <si>
    <t>[](#sprite1-p245)</t>
  </si>
  <si>
    <t>Barnsley</t>
  </si>
  <si>
    <t>[](#sprite1-p212)</t>
  </si>
  <si>
    <t>Barrow AFC</t>
  </si>
  <si>
    <t>[](#sprite2-p30)</t>
  </si>
  <si>
    <t>Basingstoke Town</t>
  </si>
  <si>
    <t>[](#sprite4-p224)</t>
  </si>
  <si>
    <t>Bath City</t>
  </si>
  <si>
    <t>[](#sprite2-p362)</t>
  </si>
  <si>
    <t>Bedford Town</t>
  </si>
  <si>
    <t>[](#sprite5-p158)</t>
  </si>
  <si>
    <t>Berwick Rangers</t>
  </si>
  <si>
    <t>[](#sprite4-p461)</t>
  </si>
  <si>
    <t>Birmingham City</t>
  </si>
  <si>
    <t>[](#sprite1-p102)</t>
  </si>
  <si>
    <t>Blackburn Rovers</t>
  </si>
  <si>
    <t>[](#sprite1-p83)</t>
  </si>
  <si>
    <t>Blackpool</t>
  </si>
  <si>
    <t>[](#sprite1-p146)</t>
  </si>
  <si>
    <t>Blyth Spartans</t>
  </si>
  <si>
    <t>[](#sprite2-p118)</t>
  </si>
  <si>
    <t>Bodmin Town</t>
  </si>
  <si>
    <t>[](#sprite7-p230)</t>
  </si>
  <si>
    <t>Bognor Regis Town</t>
  </si>
  <si>
    <t>[](#sprite2-p435)</t>
  </si>
  <si>
    <t>Bolton Wanderers</t>
  </si>
  <si>
    <t>[](#sprite1-p104)</t>
  </si>
  <si>
    <t>Boreham Wood</t>
  </si>
  <si>
    <t>[](#sprite4-p375)</t>
  </si>
  <si>
    <t>Boston United</t>
  </si>
  <si>
    <t>[](#sprite4-p366)</t>
  </si>
  <si>
    <t>Bournemouth</t>
  </si>
  <si>
    <t>[](#sprite1-p218)</t>
  </si>
  <si>
    <t>Bradford City</t>
  </si>
  <si>
    <t>[](#sprite1-p155)</t>
  </si>
  <si>
    <t>Braintree Town</t>
  </si>
  <si>
    <t>[](#sprite5-p256)</t>
  </si>
  <si>
    <t>Brentford</t>
  </si>
  <si>
    <t>[](#sprite1-p198)</t>
  </si>
  <si>
    <t>Bridlington Town</t>
  </si>
  <si>
    <t>[](#sprite7-p70)</t>
  </si>
  <si>
    <t>Brighton &amp; Hove Albion</t>
  </si>
  <si>
    <t>[](#sprite1-p103)</t>
  </si>
  <si>
    <t>Bristol City</t>
  </si>
  <si>
    <t>[](#sprite1-p158)</t>
  </si>
  <si>
    <t>Bristol Rovers</t>
  </si>
  <si>
    <t>[](#sprite1-p211)</t>
  </si>
  <si>
    <t>Bromley</t>
  </si>
  <si>
    <t>[](#sprite5-p257)</t>
  </si>
  <si>
    <t>Burnley</t>
  </si>
  <si>
    <t>[](#sprite1-p156)</t>
  </si>
  <si>
    <t>Burscough FC</t>
  </si>
  <si>
    <t>[](#sprite4-p332)</t>
  </si>
  <si>
    <t>Burton Albion</t>
  </si>
  <si>
    <t>[](#sprite1-p459)</t>
  </si>
  <si>
    <t>Bury</t>
  </si>
  <si>
    <t>[](#sprite1-p466)</t>
  </si>
  <si>
    <t>Cambridge City</t>
  </si>
  <si>
    <t>[](#sprite2-p244)</t>
  </si>
  <si>
    <t>Cambridge United</t>
  </si>
  <si>
    <t>[](#sprite1-p312)</t>
  </si>
  <si>
    <t>Canterbury City</t>
  </si>
  <si>
    <t>[](#sprite2-p359)</t>
  </si>
  <si>
    <t>Carlisle United</t>
  </si>
  <si>
    <t>[](#sprite1-p305)</t>
  </si>
  <si>
    <t>Carshalton Athletic</t>
  </si>
  <si>
    <t>[](#sprite2-p278)</t>
  </si>
  <si>
    <t>Charlton Athletic</t>
  </si>
  <si>
    <t>[](#sprite1-p147)</t>
  </si>
  <si>
    <t>Cheadle Town</t>
  </si>
  <si>
    <t>[](#sprite7-p48)</t>
  </si>
  <si>
    <t>Chelmsford City</t>
  </si>
  <si>
    <t>[](#sprite5-p122)</t>
  </si>
  <si>
    <t>Chelsea</t>
  </si>
  <si>
    <t>[](#sprite1-p4)</t>
  </si>
  <si>
    <t>Cheltenham Town</t>
  </si>
  <si>
    <t>[](#sprite1-p266)</t>
  </si>
  <si>
    <t>Chester FC</t>
  </si>
  <si>
    <t>[](#sprite1-p315)</t>
  </si>
  <si>
    <t>Chesterfield</t>
  </si>
  <si>
    <t>[](#sprite1-p302)</t>
  </si>
  <si>
    <t>Chippenham Town</t>
  </si>
  <si>
    <t>[](#sprite7-p92)</t>
  </si>
  <si>
    <t>Chorley FC</t>
  </si>
  <si>
    <t>[](#sprite4-p389)</t>
  </si>
  <si>
    <t>Clapton</t>
  </si>
  <si>
    <t>[](#sprite4-p416)</t>
  </si>
  <si>
    <t>Colchester United</t>
  </si>
  <si>
    <t>[](#sprite1-p354)</t>
  </si>
  <si>
    <t>Corby Town</t>
  </si>
  <si>
    <t>[](#sprite2-p164)</t>
  </si>
  <si>
    <t>Coventry City</t>
  </si>
  <si>
    <t>[](#sprite1-p136)</t>
  </si>
  <si>
    <t>Crawley Town</t>
  </si>
  <si>
    <t>[](#sprite2-p38)</t>
  </si>
  <si>
    <t>Crewe Alexandra</t>
  </si>
  <si>
    <t>[](#sprite1-p236)</t>
  </si>
  <si>
    <t>Crystal Palace</t>
  </si>
  <si>
    <t>[](#sprite1-p67)</t>
  </si>
  <si>
    <t>Dagenham &amp; Redbridge</t>
  </si>
  <si>
    <t>[](#sprite2-p242)</t>
  </si>
  <si>
    <t>Darlington</t>
  </si>
  <si>
    <t>[](#sprite2-p41)</t>
  </si>
  <si>
    <t>Dartford</t>
  </si>
  <si>
    <t>[](#sprite4-p279)</t>
  </si>
  <si>
    <t>Derby County</t>
  </si>
  <si>
    <t>[](#sprite1-p116)</t>
  </si>
  <si>
    <t>Doncaster Rovers</t>
  </si>
  <si>
    <t>[](#sprite1-p252)</t>
  </si>
  <si>
    <t>Dover Athletic</t>
  </si>
  <si>
    <t>[](#sprite2-p246)</t>
  </si>
  <si>
    <t>Droylsden</t>
  </si>
  <si>
    <t>[](#sprite2-p169)</t>
  </si>
  <si>
    <t>Dulwich Hamlet</t>
  </si>
  <si>
    <t>[](#sprite4-p479)</t>
  </si>
  <si>
    <t>Eastbourne Borough</t>
  </si>
  <si>
    <t>[](#sprite4-p301)</t>
  </si>
  <si>
    <t>Eastleigh</t>
  </si>
  <si>
    <t>[](#sprite4-p226)</t>
  </si>
  <si>
    <t>Ebbsfleet United</t>
  </si>
  <si>
    <t>[](#sprite2-p354)</t>
  </si>
  <si>
    <t>Enfield Town</t>
  </si>
  <si>
    <t>[](#sprite4-p432)</t>
  </si>
  <si>
    <t>Everton</t>
  </si>
  <si>
    <t>[](#sprite1-p15)</t>
  </si>
  <si>
    <t>Exeter City</t>
  </si>
  <si>
    <t>[](#sprite1-p267)</t>
  </si>
  <si>
    <t>Farnborough</t>
  </si>
  <si>
    <t>[](#sprite2-p400)</t>
  </si>
  <si>
    <t>FC Halifax Town</t>
  </si>
  <si>
    <t>[](#sprite2-p200)</t>
  </si>
  <si>
    <t>FC Romania</t>
  </si>
  <si>
    <t>[](#sprite4-p339)</t>
  </si>
  <si>
    <t>FC United</t>
  </si>
  <si>
    <t>[](#sprite1-p306)</t>
  </si>
  <si>
    <t>Fisher</t>
  </si>
  <si>
    <t>[](#sprite4-p377)</t>
  </si>
  <si>
    <t>Fleetwood Town</t>
  </si>
  <si>
    <t>[](#sprite2-p364)</t>
  </si>
  <si>
    <t>Forest Green Rovers</t>
  </si>
  <si>
    <t>[](#sprite2-p179)</t>
  </si>
  <si>
    <t>Frome Town</t>
  </si>
  <si>
    <t>[](#sprite4-p457)</t>
  </si>
  <si>
    <t>Fulham</t>
  </si>
  <si>
    <t>[](#sprite1-p29)</t>
  </si>
  <si>
    <t>Gateshead</t>
  </si>
  <si>
    <t>[](#sprite4-p307)</t>
  </si>
  <si>
    <t>Gillingham</t>
  </si>
  <si>
    <t>[](#sprite1-p268)</t>
  </si>
  <si>
    <t>Glossop North End</t>
  </si>
  <si>
    <t>[](#sprite4-p491)</t>
  </si>
  <si>
    <t>Gloucester City</t>
  </si>
  <si>
    <t>[](#sprite2-p217)</t>
  </si>
  <si>
    <t>Gosport Borough</t>
  </si>
  <si>
    <t>[](#sprite4-p484)</t>
  </si>
  <si>
    <t>Grimsby Town</t>
  </si>
  <si>
    <t>[](#sprite1-p233)</t>
  </si>
  <si>
    <t>Guiseley</t>
  </si>
  <si>
    <t>[](#sprite5-p258)</t>
  </si>
  <si>
    <t>Harrogate Town</t>
  </si>
  <si>
    <t>[](#sprite2-p465)</t>
  </si>
  <si>
    <t>Hartlepool United</t>
  </si>
  <si>
    <t>[](#sprite1-p428)</t>
  </si>
  <si>
    <t>Hastings United</t>
  </si>
  <si>
    <t>[](#sprite2-p438)</t>
  </si>
  <si>
    <t>Havant &amp; Waterlooville</t>
  </si>
  <si>
    <t>[](#sprite4-p225)</t>
  </si>
  <si>
    <t>Hayes &amp; Yeading</t>
  </si>
  <si>
    <t>[](#sprite2-p367)</t>
  </si>
  <si>
    <t>Hemel Hempstead Town</t>
  </si>
  <si>
    <t>[](#sprite4-p401)</t>
  </si>
  <si>
    <t>Hendon</t>
  </si>
  <si>
    <t>[](#sprite8-p220)</t>
  </si>
  <si>
    <t>Hereford FC</t>
  </si>
  <si>
    <t>[](#sprite5-p36)</t>
  </si>
  <si>
    <t>Hinckley AFC</t>
  </si>
  <si>
    <t>[](#sprite5-p60)</t>
  </si>
  <si>
    <t>Histon</t>
  </si>
  <si>
    <t>[](#sprite2-p311)</t>
  </si>
  <si>
    <t>Huddersfield Town</t>
  </si>
  <si>
    <t>[](#sprite1-p199)</t>
  </si>
  <si>
    <t>Hull City</t>
  </si>
  <si>
    <t>[](#sprite1-p117)</t>
  </si>
  <si>
    <t>Hyde</t>
  </si>
  <si>
    <t>[](#sprite4-p241)</t>
  </si>
  <si>
    <t>Ilkeston</t>
  </si>
  <si>
    <t>[](#sprite4-p256)</t>
  </si>
  <si>
    <t>Ipswich Town</t>
  </si>
  <si>
    <t>[](#sprite1-p118)</t>
  </si>
  <si>
    <t>Kettering Town</t>
  </si>
  <si>
    <t>[](#sprite2-p347)</t>
  </si>
  <si>
    <t>Kidderminster Harriers</t>
  </si>
  <si>
    <t>[](#sprite2-p78)</t>
  </si>
  <si>
    <t>King's Lynn Town</t>
  </si>
  <si>
    <t>[](#sprite4-p314)</t>
  </si>
  <si>
    <t>Leamington</t>
  </si>
  <si>
    <t>[](#sprite4-p245)</t>
  </si>
  <si>
    <t>Leeds United</t>
  </si>
  <si>
    <t>[](#sprite1-p27)</t>
  </si>
  <si>
    <t>Leicester City</t>
  </si>
  <si>
    <t>[](#sprite1-p87)</t>
  </si>
  <si>
    <t>Lewes</t>
  </si>
  <si>
    <t>[](#sprite5-p75)</t>
  </si>
  <si>
    <t>Leyton Orient</t>
  </si>
  <si>
    <t>[](#sprite1-p219)</t>
  </si>
  <si>
    <t>Lincoln City</t>
  </si>
  <si>
    <t>[](#sprite1-p331)</t>
  </si>
  <si>
    <t>Liverpool</t>
  </si>
  <si>
    <t>[](#sprite1-p3)</t>
  </si>
  <si>
    <t>London Bees</t>
  </si>
  <si>
    <t>[](#sprite4-p353)</t>
  </si>
  <si>
    <t>Luton Town</t>
  </si>
  <si>
    <t>[](#sprite1-p206)</t>
  </si>
  <si>
    <t>Macclesfield Town</t>
  </si>
  <si>
    <t>[](#sprite1-p469)</t>
  </si>
  <si>
    <t>Maidenhead United</t>
  </si>
  <si>
    <t>[](#sprite4-p485)</t>
  </si>
  <si>
    <t>Maidstone United</t>
  </si>
  <si>
    <t>[](#sprite1-p492)</t>
  </si>
  <si>
    <t>Manchester City</t>
  </si>
  <si>
    <t>[](#sprite1-p10)</t>
  </si>
  <si>
    <t>Manchester United</t>
  </si>
  <si>
    <t>[](#sprite1-p2)</t>
  </si>
  <si>
    <t>Mansfield Town</t>
  </si>
  <si>
    <t>[](#sprite2-p248)</t>
  </si>
  <si>
    <t>Marine</t>
  </si>
  <si>
    <t>[](#sprite2-p360)</t>
  </si>
  <si>
    <t>Matlock Town</t>
  </si>
  <si>
    <t>[](#sprite4-p497)</t>
  </si>
  <si>
    <t>Middlesbrough</t>
  </si>
  <si>
    <t>[](#sprite1-p91)</t>
  </si>
  <si>
    <t>Millwall</t>
  </si>
  <si>
    <t>[](#sprite1-p185)</t>
  </si>
  <si>
    <t>MK Dons</t>
  </si>
  <si>
    <t>[](#sprite1-p332)</t>
  </si>
  <si>
    <t>Morecambe</t>
  </si>
  <si>
    <t>[](#sprite1-p355)</t>
  </si>
  <si>
    <t>Newcastle United</t>
  </si>
  <si>
    <t>[](#sprite1-p11)</t>
  </si>
  <si>
    <t>Newton Aycliffe</t>
  </si>
  <si>
    <t>[](#sprite7-p200)</t>
  </si>
  <si>
    <t>Northampton Town</t>
  </si>
  <si>
    <t>[](#sprite1-p346)</t>
  </si>
  <si>
    <t>Norwich City</t>
  </si>
  <si>
    <t>[](#sprite1-p44)</t>
  </si>
  <si>
    <t>Nottingham Forest</t>
  </si>
  <si>
    <t>[](#sprite1-p66)</t>
  </si>
  <si>
    <t>Notts County</t>
  </si>
  <si>
    <t>[](#sprite1-p318)</t>
  </si>
  <si>
    <t>Nuneaton Town</t>
  </si>
  <si>
    <t>[](#sprite2-p489)</t>
  </si>
  <si>
    <t>Oldham Athletic</t>
  </si>
  <si>
    <t>[](#sprite1-p255)</t>
  </si>
  <si>
    <t>Oxford United</t>
  </si>
  <si>
    <t>[](#sprite1-p191)</t>
  </si>
  <si>
    <t>Paget Rangers</t>
  </si>
  <si>
    <t>[](#sprite7-p205)</t>
  </si>
  <si>
    <t>Paulton Rovers</t>
  </si>
  <si>
    <t>[](#sprite4-p74)</t>
  </si>
  <si>
    <t>Peel AFC</t>
  </si>
  <si>
    <t>[](#sprite4-p223)</t>
  </si>
  <si>
    <t>Peterborough United</t>
  </si>
  <si>
    <t>[](#sprite1-p269)</t>
  </si>
  <si>
    <t>Plymouth Argyle</t>
  </si>
  <si>
    <t>[](#sprite1-p170)</t>
  </si>
  <si>
    <t>Poole Town</t>
  </si>
  <si>
    <t>[](#sprite4-p384)</t>
  </si>
  <si>
    <t>Port Vale</t>
  </si>
  <si>
    <t>[](#sprite1-p307)</t>
  </si>
  <si>
    <t>Portsmouth</t>
  </si>
  <si>
    <t>[](#sprite1-p85)</t>
  </si>
  <si>
    <t>Prescot Cables</t>
  </si>
  <si>
    <t>[](#sprite4-p456)</t>
  </si>
  <si>
    <t>Preston North End</t>
  </si>
  <si>
    <t>[](#sprite1-p179)</t>
  </si>
  <si>
    <t>Queens Park Rangers</t>
  </si>
  <si>
    <t>[](#sprite1-p57)</t>
  </si>
  <si>
    <t>Racing Club Warwick</t>
  </si>
  <si>
    <t>[](#sprite4-p407)</t>
  </si>
  <si>
    <t>Ramsbottom United</t>
  </si>
  <si>
    <t>[](#sprite4-p404)</t>
  </si>
  <si>
    <t>Reading</t>
  </si>
  <si>
    <t>[](#sprite1-p73)</t>
  </si>
  <si>
    <t>Redditch United</t>
  </si>
  <si>
    <t>[](#sprite2-p52)</t>
  </si>
  <si>
    <t>Retford United</t>
  </si>
  <si>
    <t>[](#sprite5-p89)</t>
  </si>
  <si>
    <t>Rochdale AFC</t>
  </si>
  <si>
    <t>[](#sprite1-p468)</t>
  </si>
  <si>
    <t>Rotherham United</t>
  </si>
  <si>
    <t>[](#sprite1-p404)</t>
  </si>
  <si>
    <t>Salford City</t>
  </si>
  <si>
    <t>[](#sprite7-p66)</t>
  </si>
  <si>
    <t>Salisbury City</t>
  </si>
  <si>
    <t>[](#sprite4-p387)</t>
  </si>
  <si>
    <t>Scunthorpe United</t>
  </si>
  <si>
    <t>[](#sprite1-p278)</t>
  </si>
  <si>
    <t>Sheffield FC</t>
  </si>
  <si>
    <t>[](#sprite4-p495)</t>
  </si>
  <si>
    <t>Sheffield United</t>
  </si>
  <si>
    <t>[](#sprite1-p159)</t>
  </si>
  <si>
    <t>Sheffield Wednesday</t>
  </si>
  <si>
    <t>[](#sprite1-p92)</t>
  </si>
  <si>
    <t>Shepshed Dynamo</t>
  </si>
  <si>
    <t>[](#sprite7-p244)</t>
  </si>
  <si>
    <t>Shrewsbury Town</t>
  </si>
  <si>
    <t>[](#sprite1-p368)</t>
  </si>
  <si>
    <t>Skelmersdale United</t>
  </si>
  <si>
    <t>[](#sprite7-p222)</t>
  </si>
  <si>
    <t>Solihull Moors</t>
  </si>
  <si>
    <t>[](#sprite7-p228)</t>
  </si>
  <si>
    <t>Southampton</t>
  </si>
  <si>
    <t>[](#sprite1-p38)</t>
  </si>
  <si>
    <t>Southend United</t>
  </si>
  <si>
    <t>[](#sprite1-p333)</t>
  </si>
  <si>
    <t>Southport</t>
  </si>
  <si>
    <t>[](#sprite2-p374)</t>
  </si>
  <si>
    <t>Spennymoor Town</t>
  </si>
  <si>
    <t>[](#sprite4-p379)</t>
  </si>
  <si>
    <t>St Albans City</t>
  </si>
  <si>
    <t>[](#sprite4-p380)</t>
  </si>
  <si>
    <t>Stafford Rangers</t>
  </si>
  <si>
    <t>[](#sprite7-p91)</t>
  </si>
  <si>
    <t>Stevenage</t>
  </si>
  <si>
    <t>[](#sprite1-p334)</t>
  </si>
  <si>
    <t>Stockport County</t>
  </si>
  <si>
    <t>[](#sprite1-p335)</t>
  </si>
  <si>
    <t>Stoke City</t>
  </si>
  <si>
    <t>[](#sprite1-p81)</t>
  </si>
  <si>
    <t>Stourbridge</t>
  </si>
  <si>
    <t>[](#sprite7-p69)</t>
  </si>
  <si>
    <t>Sunderland</t>
  </si>
  <si>
    <t>[](#sprite1-p46)</t>
  </si>
  <si>
    <t>Sutton United</t>
  </si>
  <si>
    <t>[](#sprite4-p373)</t>
  </si>
  <si>
    <t>Swindon Town</t>
  </si>
  <si>
    <t>[](#sprite1-p131)</t>
  </si>
  <si>
    <t>Tamworth</t>
  </si>
  <si>
    <t>[](#sprite4-p412)</t>
  </si>
  <si>
    <t>Tiverton Town</t>
  </si>
  <si>
    <t>[](#sprite5-p63)</t>
  </si>
  <si>
    <t>Tonbridge Angels</t>
  </si>
  <si>
    <t>[](#sprite4-p399)</t>
  </si>
  <si>
    <t>Torquay United</t>
  </si>
  <si>
    <t>[](#sprite1-p360)</t>
  </si>
  <si>
    <t>Tottenham Hotspur</t>
  </si>
  <si>
    <t>[](#sprite1-p5)</t>
  </si>
  <si>
    <t>Tower Hamlets</t>
  </si>
  <si>
    <t>[](#sprite7-p131)</t>
  </si>
  <si>
    <t>Trafford</t>
  </si>
  <si>
    <t>[](#sprite4-p418)</t>
  </si>
  <si>
    <t>Tranmere Rovers</t>
  </si>
  <si>
    <t>[](#sprite1-p246)</t>
  </si>
  <si>
    <t>Truro City</t>
  </si>
  <si>
    <t>[](#sprite4-p322)</t>
  </si>
  <si>
    <t>Walsall</t>
  </si>
  <si>
    <t>[](#sprite1-p370)</t>
  </si>
  <si>
    <t>Warrington Town</t>
  </si>
  <si>
    <t>[](#sprite4-p299)</t>
  </si>
  <si>
    <t>Watford</t>
  </si>
  <si>
    <t>[](#sprite1-p112)</t>
  </si>
  <si>
    <t>Wealdstone</t>
  </si>
  <si>
    <t>[](#sprite4-p248)</t>
  </si>
  <si>
    <t>Welling United</t>
  </si>
  <si>
    <t>[](#sprite4-p326)</t>
  </si>
  <si>
    <t>Wembley</t>
  </si>
  <si>
    <t>[](#sprite4-p257)</t>
  </si>
  <si>
    <t>West Bromwich Albion</t>
  </si>
  <si>
    <t>[](#sprite1-p78)</t>
  </si>
  <si>
    <t>West Ham United</t>
  </si>
  <si>
    <t>[](#sprite1-p21)</t>
  </si>
  <si>
    <t>Weston-super-Mare</t>
  </si>
  <si>
    <t>[](#sprite2-p361)</t>
  </si>
  <si>
    <t>Weymouth</t>
  </si>
  <si>
    <t>[](#sprite7-p240)</t>
  </si>
  <si>
    <t>Whitehawk</t>
  </si>
  <si>
    <t>[](#sprite7-p93)</t>
  </si>
  <si>
    <t>Wigan Athletic</t>
  </si>
  <si>
    <t>[](#sprite1-p105)</t>
  </si>
  <si>
    <t>Woking</t>
  </si>
  <si>
    <t>[](#sprite2-p83)</t>
  </si>
  <si>
    <t>Wolves</t>
  </si>
  <si>
    <t>[](#sprite1-p70)</t>
  </si>
  <si>
    <t>Workington</t>
  </si>
  <si>
    <t>[](#sprite4-p470)</t>
  </si>
  <si>
    <t>Wycombe Wanderers</t>
  </si>
  <si>
    <t>[](#sprite1-p336)</t>
  </si>
  <si>
    <t>Yeovil Town</t>
  </si>
  <si>
    <t>[](#sprite1-p239)</t>
  </si>
  <si>
    <t>York City</t>
  </si>
  <si>
    <t>[](#sprite1-p308)</t>
  </si>
  <si>
    <t>FRANCE</t>
  </si>
  <si>
    <t>AC Ajaccio</t>
  </si>
  <si>
    <t>[](#sprite4-p30)</t>
  </si>
  <si>
    <t>AC Arles-Avignon</t>
  </si>
  <si>
    <t>[](#sprite4-p111)</t>
  </si>
  <si>
    <t>Amiens SC</t>
  </si>
  <si>
    <t>[](#sprite4-p31)</t>
  </si>
  <si>
    <t>Angers SCO</t>
  </si>
  <si>
    <t>[](#sprite4-p32)</t>
  </si>
  <si>
    <t>AS Nancy</t>
  </si>
  <si>
    <t>[](#sprite2-p211)</t>
  </si>
  <si>
    <t>Auxerre</t>
  </si>
  <si>
    <t>[](#sprite2-p265)</t>
  </si>
  <si>
    <t>Bastia</t>
  </si>
  <si>
    <t>[](#sprite2-p295)</t>
  </si>
  <si>
    <t>Bordeaux</t>
  </si>
  <si>
    <t>[](#sprite1-p271)</t>
  </si>
  <si>
    <t>Boulogne</t>
  </si>
  <si>
    <t>[](#sprite4-p108)</t>
  </si>
  <si>
    <t>Chamois Niortais</t>
  </si>
  <si>
    <t>[](#sprite5-p346)</t>
  </si>
  <si>
    <t>Clermont Foot</t>
  </si>
  <si>
    <t>[](#sprite2-p294)</t>
  </si>
  <si>
    <t>Dijon</t>
  </si>
  <si>
    <t>[](#sprite2-p459)</t>
  </si>
  <si>
    <t>Evian Thonon Gaillard</t>
  </si>
  <si>
    <t>[](#sprite2-p292)</t>
  </si>
  <si>
    <t>FC Lorient</t>
  </si>
  <si>
    <t>[](#sprite2-p107)</t>
  </si>
  <si>
    <t>Football Bourg-en-Bresse Péronnas 01</t>
  </si>
  <si>
    <t>[](#sprite5-p345)</t>
  </si>
  <si>
    <t>Gazélec Ajaccio</t>
  </si>
  <si>
    <t>[](#sprite5-p131)</t>
  </si>
  <si>
    <t>Grenoble</t>
  </si>
  <si>
    <t>[](#sprite2-p380)</t>
  </si>
  <si>
    <t>Guingamp</t>
  </si>
  <si>
    <t>[](#sprite2-p296)</t>
  </si>
  <si>
    <t>Istres</t>
  </si>
  <si>
    <t>[](#sprite4-p33)</t>
  </si>
  <si>
    <t>LB Châteauroux</t>
  </si>
  <si>
    <t>[](#sprite4-p107)</t>
  </si>
  <si>
    <t>Le Havre AC</t>
  </si>
  <si>
    <t>[](#sprite2-p197)</t>
  </si>
  <si>
    <t>Le Mans</t>
  </si>
  <si>
    <t>[](#sprite2-p293)</t>
  </si>
  <si>
    <t>Lens</t>
  </si>
  <si>
    <t>[](#sprite2-p181)</t>
  </si>
  <si>
    <t>Lille OSC</t>
  </si>
  <si>
    <t>[](#sprite1-p320)</t>
  </si>
  <si>
    <t>Metz</t>
  </si>
  <si>
    <t>[](#sprite1-p429)</t>
  </si>
  <si>
    <t>Monaco</t>
  </si>
  <si>
    <t>[](#sprite1-p186)</t>
  </si>
  <si>
    <t>Montpellier</t>
  </si>
  <si>
    <t>[](#sprite1-p337)</t>
  </si>
  <si>
    <t>Nantes</t>
  </si>
  <si>
    <t>[](#sprite1-p363)</t>
  </si>
  <si>
    <t>Nîmes Olympique</t>
  </si>
  <si>
    <t>[](#sprite5-p347)</t>
  </si>
  <si>
    <t>OGC Nice</t>
  </si>
  <si>
    <t>[](#sprite2-p71)</t>
  </si>
  <si>
    <t>Olympique de Marseille</t>
  </si>
  <si>
    <t>[](#sprite1-p119)</t>
  </si>
  <si>
    <t>Olympique Lyonnais</t>
  </si>
  <si>
    <t>[](#sprite1-p106)</t>
  </si>
  <si>
    <t>Paris</t>
  </si>
  <si>
    <t>[](#sprite4-p468)</t>
  </si>
  <si>
    <t>Paris Saint-Germain</t>
  </si>
  <si>
    <t>[](#sprite1-p35)</t>
  </si>
  <si>
    <t>RC Strasbourg</t>
  </si>
  <si>
    <t>[](#sprite4-p155)</t>
  </si>
  <si>
    <t>Red Star</t>
  </si>
  <si>
    <t>[](#sprite4-p446)</t>
  </si>
  <si>
    <t>Saint-Étienne</t>
  </si>
  <si>
    <t>[](#sprite1-p321)</t>
  </si>
  <si>
    <t>Sedan</t>
  </si>
  <si>
    <t>[](#sprite4-p109)</t>
  </si>
  <si>
    <t>SM Caen</t>
  </si>
  <si>
    <t>[](#sprite2-p89)</t>
  </si>
  <si>
    <t>Sochaux</t>
  </si>
  <si>
    <t>[](#sprite2-p198)</t>
  </si>
  <si>
    <t>Stade Brestois 29</t>
  </si>
  <si>
    <t>[](#sprite2-p138)</t>
  </si>
  <si>
    <t>Stade Lavallois</t>
  </si>
  <si>
    <t>[](#sprite4-p112)</t>
  </si>
  <si>
    <t>Stade Reims</t>
  </si>
  <si>
    <t>[](#sprite2-p389)</t>
  </si>
  <si>
    <t>Stade Rennais</t>
  </si>
  <si>
    <t>[](#sprite2-p13)</t>
  </si>
  <si>
    <t>Toulouse</t>
  </si>
  <si>
    <t>[](#sprite2-p108)</t>
  </si>
  <si>
    <t>Tours</t>
  </si>
  <si>
    <t>[](#sprite2-p388)</t>
  </si>
  <si>
    <t>Troyes AC</t>
  </si>
  <si>
    <t>[](#sprite4-p110)</t>
  </si>
  <si>
    <t>US Créteil-Lusitanos</t>
  </si>
  <si>
    <t>[](#sprite5-p344)</t>
  </si>
  <si>
    <t>US Orléans</t>
  </si>
  <si>
    <t>[](#sprite8-p194)</t>
  </si>
  <si>
    <t>Valenciennes</t>
  </si>
  <si>
    <t>[](#sprite4-p106)</t>
  </si>
  <si>
    <t>GERMANY</t>
  </si>
  <si>
    <t>1. FC Heidenheim</t>
  </si>
  <si>
    <t>[](#sprite4-p283)</t>
  </si>
  <si>
    <t>1. FC Kaiserslautern</t>
  </si>
  <si>
    <t>[](#sprite1-p178)</t>
  </si>
  <si>
    <t>1. FC Köln</t>
  </si>
  <si>
    <t>[](#sprite1-p125)</t>
  </si>
  <si>
    <t>1. FC Magdeburg</t>
  </si>
  <si>
    <t>[](#sprite2-p383)</t>
  </si>
  <si>
    <t>1. FC Nürnberg</t>
  </si>
  <si>
    <t>[](#sprite1-p176)</t>
  </si>
  <si>
    <t>1. FC Saarbrücken</t>
  </si>
  <si>
    <t>[](#sprite2-p68)</t>
  </si>
  <si>
    <t>1. FC Schweinfurt 05</t>
  </si>
  <si>
    <t>[](#sprite4-p289)</t>
  </si>
  <si>
    <t>1. FC Union Berlin</t>
  </si>
  <si>
    <t>[](#sprite3-p23)</t>
  </si>
  <si>
    <t>1. FFC Turbine Potsdam</t>
  </si>
  <si>
    <t>[](#sprite4-p89)</t>
  </si>
  <si>
    <t>1. FSV Mainz 05</t>
  </si>
  <si>
    <t>[](#sprite1-p205)</t>
  </si>
  <si>
    <t>1899 Hoffenheim</t>
  </si>
  <si>
    <t>[](#sprite1-p353)</t>
  </si>
  <si>
    <t>Alemannia Aachen</t>
  </si>
  <si>
    <t>[](#sprite1-p414)</t>
  </si>
  <si>
    <t>Arminia Bielefeld</t>
  </si>
  <si>
    <t>[](#sprite1-p290)</t>
  </si>
  <si>
    <t>Bayer 04 Leverkusen</t>
  </si>
  <si>
    <t>[](#sprite1-p132)</t>
  </si>
  <si>
    <t>Bayern München</t>
  </si>
  <si>
    <t>[](#sprite1-p8)</t>
  </si>
  <si>
    <t>Berliner FC Dynamo</t>
  </si>
  <si>
    <t>[](#sprite4-p325)</t>
  </si>
  <si>
    <t>Borussia Dortmund</t>
  </si>
  <si>
    <t>[](#sprite1-p12)</t>
  </si>
  <si>
    <t>Borussia Mönchengladbach</t>
  </si>
  <si>
    <t>[](#sprite1-p134)</t>
  </si>
  <si>
    <t>BSG Chemie Leipzig</t>
  </si>
  <si>
    <t>[](#sprite2-p59)</t>
  </si>
  <si>
    <t>Chemnitzer FC</t>
  </si>
  <si>
    <t>[](#sprite4-p82)</t>
  </si>
  <si>
    <t>Dynamo Dresden</t>
  </si>
  <si>
    <t>[](#sprite1-p398)</t>
  </si>
  <si>
    <t>Eintracht Braunschweig</t>
  </si>
  <si>
    <t>[](#sprite1-p378)</t>
  </si>
  <si>
    <t>Eintracht Frankfurt</t>
  </si>
  <si>
    <t>[](#sprite1-p86)</t>
  </si>
  <si>
    <t>Eintracht Trier</t>
  </si>
  <si>
    <t>[](#sprite4-p262)</t>
  </si>
  <si>
    <t>Erzgebirge Aue</t>
  </si>
  <si>
    <t>[](#sprite2-p434)</t>
  </si>
  <si>
    <t>FC Augsburg</t>
  </si>
  <si>
    <t>[](#sprite1-p291)</t>
  </si>
  <si>
    <t>FC Carl Zeiss Jena</t>
  </si>
  <si>
    <t>[](#sprite4-p265)</t>
  </si>
  <si>
    <t>FC Eintracht Bamberg</t>
  </si>
  <si>
    <t>[](#sprite4-p348)</t>
  </si>
  <si>
    <t>FC Energie Cottbus</t>
  </si>
  <si>
    <t>[](#sprite2-p243)</t>
  </si>
  <si>
    <t>FC Hanau 93</t>
  </si>
  <si>
    <t>[](#sprite2-p322)</t>
  </si>
  <si>
    <t>FC Ingolstadt</t>
  </si>
  <si>
    <t>[](#sprite4-p477)</t>
  </si>
  <si>
    <t>FC Schalke 04</t>
  </si>
  <si>
    <t>[](#sprite1-p79)</t>
  </si>
  <si>
    <t>FC St. Pauli</t>
  </si>
  <si>
    <t>[](#sprite1-p114)</t>
  </si>
  <si>
    <t>Fortuna Düsseldorf</t>
  </si>
  <si>
    <t>[](#sprite1-p203)</t>
  </si>
  <si>
    <t>Fortuna Köln</t>
  </si>
  <si>
    <t>[](#sprite8-p198)</t>
  </si>
  <si>
    <t>FSV Frankfurt</t>
  </si>
  <si>
    <t>[](#sprite4-p171)</t>
  </si>
  <si>
    <t>FSV Zwickau</t>
  </si>
  <si>
    <t>[](#sprite8-p202)</t>
  </si>
  <si>
    <t>Hallescher FC</t>
  </si>
  <si>
    <t>[](#sprite4-p405)</t>
  </si>
  <si>
    <t>Hamburger SV</t>
  </si>
  <si>
    <t>[](#sprite1-p74)</t>
  </si>
  <si>
    <t>Hannover 96</t>
  </si>
  <si>
    <t>[](#sprite1-p177)</t>
  </si>
  <si>
    <t>Hansa Rostock</t>
  </si>
  <si>
    <t>[](#sprite1-p304)</t>
  </si>
  <si>
    <t>Hertha Berlin</t>
  </si>
  <si>
    <t>[](#sprite1-p121)</t>
  </si>
  <si>
    <t>Hessen Kassel</t>
  </si>
  <si>
    <t>[](#sprite5-p24)</t>
  </si>
  <si>
    <t>Holstein Kiel</t>
  </si>
  <si>
    <t>[](#sprite2-p352)</t>
  </si>
  <si>
    <t>Karlsruher SC</t>
  </si>
  <si>
    <t>[](#sprite1-p260)</t>
  </si>
  <si>
    <t>KFC Uerdingen 05</t>
  </si>
  <si>
    <t>[](#sprite4-p335)</t>
  </si>
  <si>
    <t>Kickers Offenbach</t>
  </si>
  <si>
    <t>[](#sprite2-p111)</t>
  </si>
  <si>
    <t>Lüneburger SK Hansa</t>
  </si>
  <si>
    <t>[](#sprite5-p125)</t>
  </si>
  <si>
    <t>MSV Duisburg</t>
  </si>
  <si>
    <t>[](#sprite1-p367)</t>
  </si>
  <si>
    <t>RB Leipzig</t>
  </si>
  <si>
    <t>[](#sprite5-p14)</t>
  </si>
  <si>
    <t>Rot-Weiß Erfurt</t>
  </si>
  <si>
    <t>[](#sprite7-p187)</t>
  </si>
  <si>
    <t>Rot-Weiss Essen</t>
  </si>
  <si>
    <t>[](#sprite2-p158)</t>
  </si>
  <si>
    <t>Rot-Weiß Oberhausen</t>
  </si>
  <si>
    <t>[](#sprite5-p260)</t>
  </si>
  <si>
    <t>Sandhausen</t>
  </si>
  <si>
    <t>[](#sprite4-p284)</t>
  </si>
  <si>
    <t>SC Freiburg</t>
  </si>
  <si>
    <t>[](#sprite1-p154)</t>
  </si>
  <si>
    <t>SC Fürstenfeldbruck</t>
  </si>
  <si>
    <t>[](#sprite7-p420)</t>
  </si>
  <si>
    <t>SC Hauenstein</t>
  </si>
  <si>
    <t>[](#sprite8-p239)</t>
  </si>
  <si>
    <t>SC Ostenland</t>
  </si>
  <si>
    <t>[](#sprite5-p13)</t>
  </si>
  <si>
    <t>SC Paderborn 07</t>
  </si>
  <si>
    <t>[](#sprite2-p231)</t>
  </si>
  <si>
    <t>SC Preußen Münster</t>
  </si>
  <si>
    <t>[](#sprite1-p467)</t>
  </si>
  <si>
    <t>SG Sonnenhof Großaspach</t>
  </si>
  <si>
    <t>[](#sprite8-p203)</t>
  </si>
  <si>
    <t>Sportfreunde Lotte</t>
  </si>
  <si>
    <t>[](#sprite7-p424)</t>
  </si>
  <si>
    <t>SpVgg Bayern Hof</t>
  </si>
  <si>
    <t>[](#sprite5-p73)</t>
  </si>
  <si>
    <t>SpVgg Bayreuth</t>
  </si>
  <si>
    <t>[](#sprite7-p366)</t>
  </si>
  <si>
    <t>SpVgg Greuther Fürth</t>
  </si>
  <si>
    <t>[](#sprite2-p43)</t>
  </si>
  <si>
    <t>SpVgg Unterhaching</t>
  </si>
  <si>
    <t>[](#sprite4-p406)</t>
  </si>
  <si>
    <t>SSV Jahn Regensburg</t>
  </si>
  <si>
    <t>[](#sprite4-p315)</t>
  </si>
  <si>
    <t>SSV Reutlingen 05</t>
  </si>
  <si>
    <t>[](#sprite4-p221)</t>
  </si>
  <si>
    <t>SSV Ulm 1846</t>
  </si>
  <si>
    <t>[](#sprite2-p333)</t>
  </si>
  <si>
    <t>Stuttgarter Kickers</t>
  </si>
  <si>
    <t>[](#sprite2-p492)</t>
  </si>
  <si>
    <t>SV Babelsberg 03</t>
  </si>
  <si>
    <t>[](#sprite2-p433)</t>
  </si>
  <si>
    <t>SV Darmstadt 98</t>
  </si>
  <si>
    <t>[](#sprite1-p489)</t>
  </si>
  <si>
    <t>SV Tasmania Berlin</t>
  </si>
  <si>
    <t>[](#sprite4-p355)</t>
  </si>
  <si>
    <t>SV Wacker Burghausen</t>
  </si>
  <si>
    <t>[](#sprite2-p349)</t>
  </si>
  <si>
    <t>SV Waldhof Mannheim</t>
  </si>
  <si>
    <t>[](#sprite2-p172)</t>
  </si>
  <si>
    <t>SV Wehen Wiesbaden</t>
  </si>
  <si>
    <t>[](#sprite2-p375)</t>
  </si>
  <si>
    <t>SV Wuppertaler</t>
  </si>
  <si>
    <t>[](#sprite4-p336)</t>
  </si>
  <si>
    <t>TSV 1860 München</t>
  </si>
  <si>
    <t>[](#sprite1-p254)</t>
  </si>
  <si>
    <t>TSV Kleinrinderfeld</t>
  </si>
  <si>
    <t>[](#sprite8-p163)</t>
  </si>
  <si>
    <t>TuS Koblenz</t>
  </si>
  <si>
    <t>[](#sprite5-p5)</t>
  </si>
  <si>
    <t>VfB Lübeck</t>
  </si>
  <si>
    <t>[](#sprite7-p216)</t>
  </si>
  <si>
    <t>VfB Oldenburg</t>
  </si>
  <si>
    <t>[](#sprite2-p414)</t>
  </si>
  <si>
    <t>VfB Stuttgart</t>
  </si>
  <si>
    <t>[](#sprite1-p68)</t>
  </si>
  <si>
    <t>VfL Bochum</t>
  </si>
  <si>
    <t>[](#sprite1-p317)</t>
  </si>
  <si>
    <t>VfL Osnabrück</t>
  </si>
  <si>
    <t>[](#sprite4-p239)</t>
  </si>
  <si>
    <t>VfL Wolfsburg</t>
  </si>
  <si>
    <t>[](#sprite1-p427)</t>
  </si>
  <si>
    <t>VfR Aalen</t>
  </si>
  <si>
    <t>[](#sprite4-p476)</t>
  </si>
  <si>
    <t>Viktoria Köln</t>
  </si>
  <si>
    <t>[](#sprite5-p483)</t>
  </si>
  <si>
    <t>Werder Bremen</t>
  </si>
  <si>
    <t>[](#sprite1-p64)</t>
  </si>
  <si>
    <t>Westfalia Herne</t>
  </si>
  <si>
    <t>[](#sprite4-p80)</t>
  </si>
  <si>
    <t>Wormatia Worms</t>
  </si>
  <si>
    <t>[](#sprite2-p170)</t>
  </si>
  <si>
    <t>Würzburger Kickers</t>
  </si>
  <si>
    <t>[](#sprite4-p417)</t>
  </si>
  <si>
    <t>GREECE</t>
  </si>
  <si>
    <t>AEK Athens</t>
  </si>
  <si>
    <t>[](#sprite1-p284)</t>
  </si>
  <si>
    <t>AEL</t>
  </si>
  <si>
    <t>[](#sprite2-p279)</t>
  </si>
  <si>
    <t>AO Trikala</t>
  </si>
  <si>
    <t>[](#sprite7-p207)</t>
  </si>
  <si>
    <t>Aris</t>
  </si>
  <si>
    <t>[](#sprite2-p303)</t>
  </si>
  <si>
    <t>Asteras Tripolis</t>
  </si>
  <si>
    <t>[](#sprite2-p432)</t>
  </si>
  <si>
    <t>Atromitos</t>
  </si>
  <si>
    <t>[](#sprite4-p72)</t>
  </si>
  <si>
    <t>Doxa Drama</t>
  </si>
  <si>
    <t>[](#sprite4-p272)</t>
  </si>
  <si>
    <t>Ergotelis</t>
  </si>
  <si>
    <t>[](#sprite7-p476)</t>
  </si>
  <si>
    <t>FC Serres</t>
  </si>
  <si>
    <t>[](#sprite4-p282)</t>
  </si>
  <si>
    <t>Iraklis</t>
  </si>
  <si>
    <t>[](#sprite5-p102)</t>
  </si>
  <si>
    <t>Kalloni</t>
  </si>
  <si>
    <t>[](#sprite5-p110)</t>
  </si>
  <si>
    <t>Levadiakos</t>
  </si>
  <si>
    <t>[](#sprite5-p109)</t>
  </si>
  <si>
    <t>OFI</t>
  </si>
  <si>
    <t>[](#sprite4-p163)</t>
  </si>
  <si>
    <t>Olympiacos</t>
  </si>
  <si>
    <t>[](#sprite1-p139)</t>
  </si>
  <si>
    <t>Panathinaikos</t>
  </si>
  <si>
    <t>[](#sprite1-p183)</t>
  </si>
  <si>
    <t>Panetolikos</t>
  </si>
  <si>
    <t>[](#sprite5-p108)</t>
  </si>
  <si>
    <t>Panionios</t>
  </si>
  <si>
    <t>[](#sprite4-p175)</t>
  </si>
  <si>
    <t>Panthrakikos</t>
  </si>
  <si>
    <t>[](#sprite5-p107)</t>
  </si>
  <si>
    <t>PAOK</t>
  </si>
  <si>
    <t>[](#sprite1-p413)</t>
  </si>
  <si>
    <t>PAS Giannina</t>
  </si>
  <si>
    <t>[](#sprite5-p106)</t>
  </si>
  <si>
    <t>Platanias</t>
  </si>
  <si>
    <t>[](#sprite5-p105)</t>
  </si>
  <si>
    <t>Veria</t>
  </si>
  <si>
    <t>[](#sprite5-p103)</t>
  </si>
  <si>
    <t>Xanthi</t>
  </si>
  <si>
    <t>[](#sprite5-p104)</t>
  </si>
  <si>
    <t>HUNGARY</t>
  </si>
  <si>
    <t>Békéscsaba 1912 Előre SE</t>
  </si>
  <si>
    <t>[](#sprite5-p265)</t>
  </si>
  <si>
    <t>Debrecen</t>
  </si>
  <si>
    <t>[](#sprite2-p305)</t>
  </si>
  <si>
    <t>Diósgyőr</t>
  </si>
  <si>
    <t>[](#sprite4-p216)</t>
  </si>
  <si>
    <t>Ferencváros</t>
  </si>
  <si>
    <t>[](#sprite2-p146)</t>
  </si>
  <si>
    <t>Gyirmót FC Győr</t>
  </si>
  <si>
    <t>[](#sprite8-p169)</t>
  </si>
  <si>
    <t>Győr</t>
  </si>
  <si>
    <t>[](#sprite4-p40)</t>
  </si>
  <si>
    <t>Honvéd</t>
  </si>
  <si>
    <t>[](#sprite2-p396)</t>
  </si>
  <si>
    <t>Kaposvár</t>
  </si>
  <si>
    <t>[](#sprite2-p282)</t>
  </si>
  <si>
    <t>Mezőkövesd-Zsóry SE</t>
  </si>
  <si>
    <t>[](#sprite8-p170)</t>
  </si>
  <si>
    <t>MTK Budapest</t>
  </si>
  <si>
    <t>[](#sprite2-p213)</t>
  </si>
  <si>
    <t>Paksi SE</t>
  </si>
  <si>
    <t>[](#sprite5-p264)</t>
  </si>
  <si>
    <t>Puskás Akadémia</t>
  </si>
  <si>
    <t>[](#sprite5-p263)</t>
  </si>
  <si>
    <t>Szombathelyi Haladás</t>
  </si>
  <si>
    <t>[](#sprite5-p262)</t>
  </si>
  <si>
    <t>Újpest</t>
  </si>
  <si>
    <t>[](#sprite2-p304)</t>
  </si>
  <si>
    <t>Vasas</t>
  </si>
  <si>
    <t>[](#sprite5-p266)</t>
  </si>
  <si>
    <t>Videoton</t>
  </si>
  <si>
    <t>[](#sprite2-p128)</t>
  </si>
  <si>
    <t>IRELAND</t>
  </si>
  <si>
    <t>Athlone Town</t>
  </si>
  <si>
    <t>[](#sprite2-p175)</t>
  </si>
  <si>
    <t>Bohemians</t>
  </si>
  <si>
    <t>[](#sprite1-p386)</t>
  </si>
  <si>
    <t>Bray Wanderers</t>
  </si>
  <si>
    <t>[](#sprite1-p376)</t>
  </si>
  <si>
    <t>Cabinteely FC</t>
  </si>
  <si>
    <t>[](#sprite4-p449)</t>
  </si>
  <si>
    <t>Cobh Ramblers</t>
  </si>
  <si>
    <t>[](#sprite4-p178)</t>
  </si>
  <si>
    <t>Cork City</t>
  </si>
  <si>
    <t>[](#sprite1-p234)</t>
  </si>
  <si>
    <t>Drogheda United</t>
  </si>
  <si>
    <t>[](#sprite2-p385)</t>
  </si>
  <si>
    <t>Dundalk</t>
  </si>
  <si>
    <t>[](#sprite2-p143)</t>
  </si>
  <si>
    <t>Finn Harps</t>
  </si>
  <si>
    <t>[](#sprite2-p116)</t>
  </si>
  <si>
    <t>Galway United</t>
  </si>
  <si>
    <t>[](#sprite1-p447)</t>
  </si>
  <si>
    <t>Limerick</t>
  </si>
  <si>
    <t>[](#sprite1-p415)</t>
  </si>
  <si>
    <t>Longford Town</t>
  </si>
  <si>
    <t>[](#sprite4-p441)</t>
  </si>
  <si>
    <t>Shamrock Rovers</t>
  </si>
  <si>
    <t>[](#sprite1-p242)</t>
  </si>
  <si>
    <t>Shelbourne</t>
  </si>
  <si>
    <t>[](#sprite1-p409)</t>
  </si>
  <si>
    <t>Sligo Rovers</t>
  </si>
  <si>
    <t>[](#sprite1-p358)</t>
  </si>
  <si>
    <t>St. Patrick's Athletic</t>
  </si>
  <si>
    <t>[](#sprite1-p384)</t>
  </si>
  <si>
    <t>UCD</t>
  </si>
  <si>
    <t>[](#sprite2-p206)</t>
  </si>
  <si>
    <t>Waterford United</t>
  </si>
  <si>
    <t>[](#sprite2-p284)</t>
  </si>
  <si>
    <t>Wexford Youths</t>
  </si>
  <si>
    <t>[](#sprite4-p291)</t>
  </si>
  <si>
    <t>ITALY</t>
  </si>
  <si>
    <t>AC Milan</t>
  </si>
  <si>
    <t>[](#sprite1-p13)</t>
  </si>
  <si>
    <t>AC Perugia</t>
  </si>
  <si>
    <t>[](#sprite4-p197)</t>
  </si>
  <si>
    <t>AC Pisa 1909</t>
  </si>
  <si>
    <t>[](#sprite7-p242)</t>
  </si>
  <si>
    <t>Alessandria</t>
  </si>
  <si>
    <t>[](#sprite7-p186)</t>
  </si>
  <si>
    <t>AS Roma</t>
  </si>
  <si>
    <t>[](#sprite1-p36)</t>
  </si>
  <si>
    <t>Ascoli</t>
  </si>
  <si>
    <t>[](#sprite4-p414)</t>
  </si>
  <si>
    <t>Atalanta</t>
  </si>
  <si>
    <t>[](#sprite2-p182)</t>
  </si>
  <si>
    <t>Avellino</t>
  </si>
  <si>
    <t>[](#sprite4-p85)</t>
  </si>
  <si>
    <t>Bari</t>
  </si>
  <si>
    <t>[](#sprite1-p464)</t>
  </si>
  <si>
    <t>Benevento</t>
  </si>
  <si>
    <t>[](#sprite4-p424)</t>
  </si>
  <si>
    <t>Bologna</t>
  </si>
  <si>
    <t>[](#sprite2-p129)</t>
  </si>
  <si>
    <t>Brescia</t>
  </si>
  <si>
    <t>[](#sprite2-p430)</t>
  </si>
  <si>
    <t>Cagliari</t>
  </si>
  <si>
    <t>[](#sprite2-p183)</t>
  </si>
  <si>
    <t>Calcio Como</t>
  </si>
  <si>
    <t>[](#sprite5-p341)</t>
  </si>
  <si>
    <t>Calcio Padova</t>
  </si>
  <si>
    <t>[](#sprite8-p152)</t>
  </si>
  <si>
    <t>Campobasso</t>
  </si>
  <si>
    <t>[](#sprite4-p246)</t>
  </si>
  <si>
    <t>Carpi</t>
  </si>
  <si>
    <t>[](#sprite4-p486)</t>
  </si>
  <si>
    <t>Catania</t>
  </si>
  <si>
    <t>[](#sprite2-p184)</t>
  </si>
  <si>
    <t>Catanzaro</t>
  </si>
  <si>
    <t>[](#sprite4-p308)</t>
  </si>
  <si>
    <t>Cesena</t>
  </si>
  <si>
    <t>[](#sprite2-p342)</t>
  </si>
  <si>
    <t>ChievoVerona</t>
  </si>
  <si>
    <t>[](#sprite2-p4)</t>
  </si>
  <si>
    <t>Cittadella</t>
  </si>
  <si>
    <t>[](#sprite8-p248)</t>
  </si>
  <si>
    <t>Cosenza</t>
  </si>
  <si>
    <t>[](#sprite4-p333)</t>
  </si>
  <si>
    <t>Crotone</t>
  </si>
  <si>
    <t>[](#sprite5-p337)</t>
  </si>
  <si>
    <t>Empoli</t>
  </si>
  <si>
    <t>[](#sprite4-p341)</t>
  </si>
  <si>
    <t>Fiorentina</t>
  </si>
  <si>
    <t>[](#sprite1-p149)</t>
  </si>
  <si>
    <t>Foggia</t>
  </si>
  <si>
    <t>[](#sprite7-p449)</t>
  </si>
  <si>
    <t>Frosinone</t>
  </si>
  <si>
    <t>[](#sprite5-p86)</t>
  </si>
  <si>
    <t>Genoa</t>
  </si>
  <si>
    <t>[](#sprite2-p130)</t>
  </si>
  <si>
    <t>Hellas Verona</t>
  </si>
  <si>
    <t>[](#sprite2-p90)</t>
  </si>
  <si>
    <t>Internazionale</t>
  </si>
  <si>
    <t>[](#sprite1-p25)</t>
  </si>
  <si>
    <t>Juve Stabia</t>
  </si>
  <si>
    <t>[](#sprite8-p151)</t>
  </si>
  <si>
    <t>Juventus</t>
  </si>
  <si>
    <t>[](#sprite1-p17)</t>
  </si>
  <si>
    <t>Latina</t>
  </si>
  <si>
    <t>[](#sprite5-p340)</t>
  </si>
  <si>
    <t>Lazio</t>
  </si>
  <si>
    <t>[](#sprite1-p189)</t>
  </si>
  <si>
    <t>Livorno</t>
  </si>
  <si>
    <t>[](#sprite2-p266)</t>
  </si>
  <si>
    <t>Maceratese</t>
  </si>
  <si>
    <t>[](#sprite8-p213)</t>
  </si>
  <si>
    <t>Modena</t>
  </si>
  <si>
    <t>[](#sprite2-p472)</t>
  </si>
  <si>
    <t>Napoli</t>
  </si>
  <si>
    <t>[](#sprite1-p75)</t>
  </si>
  <si>
    <t>Novara</t>
  </si>
  <si>
    <t>[](#sprite4-p172)</t>
  </si>
  <si>
    <t>Palermo</t>
  </si>
  <si>
    <t>[](#sprite1-p207)</t>
  </si>
  <si>
    <t>Parma</t>
  </si>
  <si>
    <t>[](#sprite1-p430)</t>
  </si>
  <si>
    <t>Pescara</t>
  </si>
  <si>
    <t>[](#sprite2-p241)</t>
  </si>
  <si>
    <t>Pistoiese</t>
  </si>
  <si>
    <t>[](#sprite4-p10)</t>
  </si>
  <si>
    <t>Pro Vercelli</t>
  </si>
  <si>
    <t>[](#sprite2-p315)</t>
  </si>
  <si>
    <t>Reggina</t>
  </si>
  <si>
    <t>[](#sprite4-p459)</t>
  </si>
  <si>
    <t>Salernitana</t>
  </si>
  <si>
    <t>[](#sprite5-p343)</t>
  </si>
  <si>
    <t>Sampdoria</t>
  </si>
  <si>
    <t>[](#sprite2-p186)</t>
  </si>
  <si>
    <t>SEF Torres 1903</t>
  </si>
  <si>
    <t>[](#sprite8-p153)</t>
  </si>
  <si>
    <t>Siena</t>
  </si>
  <si>
    <t>[](#sprite2-p131)</t>
  </si>
  <si>
    <t>SPAL 2013</t>
  </si>
  <si>
    <t>[](#sprite7-p312)</t>
  </si>
  <si>
    <t>Spezia</t>
  </si>
  <si>
    <t>[](#sprite5-p4)</t>
  </si>
  <si>
    <t>Taranto</t>
  </si>
  <si>
    <t>[](#sprite4-p433)</t>
  </si>
  <si>
    <t>Termoli</t>
  </si>
  <si>
    <t>[](#sprite4-p312)</t>
  </si>
  <si>
    <t>Ternana</t>
  </si>
  <si>
    <t>[](#sprite5-p342)</t>
  </si>
  <si>
    <t>Torino</t>
  </si>
  <si>
    <t>[](#sprite1-p486)</t>
  </si>
  <si>
    <t>Trapani</t>
  </si>
  <si>
    <t>[](#sprite5-p336)</t>
  </si>
  <si>
    <t>Trento Calcio 1921</t>
  </si>
  <si>
    <t>[](#sprite2-p314)</t>
  </si>
  <si>
    <t>Udinese</t>
  </si>
  <si>
    <t>[](#sprite1-p310)</t>
  </si>
  <si>
    <t>US Lecce</t>
  </si>
  <si>
    <t>[](#sprite2-p185)</t>
  </si>
  <si>
    <t>US Sassuolo</t>
  </si>
  <si>
    <t>[](#sprite4-p340)</t>
  </si>
  <si>
    <t>Varese</t>
  </si>
  <si>
    <t>[](#sprite5-p136)</t>
  </si>
  <si>
    <t>Venezia</t>
  </si>
  <si>
    <t>[](#sprite2-p404)</t>
  </si>
  <si>
    <t>Vicenza</t>
  </si>
  <si>
    <t>[](#sprite2-p366)</t>
  </si>
  <si>
    <t>Virtus Entella</t>
  </si>
  <si>
    <t>[](#sprite5-p338)</t>
  </si>
  <si>
    <t>Virtus Lanciano</t>
  </si>
  <si>
    <t>[](#sprite5-p339)</t>
  </si>
  <si>
    <t>NETHERLANDS</t>
  </si>
  <si>
    <t>Achilles '29</t>
  </si>
  <si>
    <t>[](#sprite8-p212)</t>
  </si>
  <si>
    <t>ADO Den Haag</t>
  </si>
  <si>
    <t>[](#sprite1-p373)</t>
  </si>
  <si>
    <t>Ajax</t>
  </si>
  <si>
    <t>[](#sprite1-p22)</t>
  </si>
  <si>
    <t>Almere City</t>
  </si>
  <si>
    <t>[](#sprite4-p436)</t>
  </si>
  <si>
    <t>AZ Alkmaar</t>
  </si>
  <si>
    <t>[](#sprite3-p2)</t>
  </si>
  <si>
    <t>De Graafschap</t>
  </si>
  <si>
    <t>[](#sprite2-p76)</t>
  </si>
  <si>
    <t>DOS Kampen</t>
  </si>
  <si>
    <t>[](#sprite2-p269)</t>
  </si>
  <si>
    <t>DSV Concordia</t>
  </si>
  <si>
    <t>[](#sprite4-p313)</t>
  </si>
  <si>
    <t>Excelsior</t>
  </si>
  <si>
    <t>[](#sprite2-p398)</t>
  </si>
  <si>
    <t>Excelsior '31</t>
  </si>
  <si>
    <t>[](#sprite3-p30)</t>
  </si>
  <si>
    <t>FC Den Bosch</t>
  </si>
  <si>
    <t>[](#sprite4-p47)</t>
  </si>
  <si>
    <t>FC Dordrecht</t>
  </si>
  <si>
    <t>[](#sprite4-p208)</t>
  </si>
  <si>
    <t>FC Eindhoven</t>
  </si>
  <si>
    <t>[](#sprite7-p238)</t>
  </si>
  <si>
    <t>FC Emmen</t>
  </si>
  <si>
    <t>[](#sprite8-p210)</t>
  </si>
  <si>
    <t>FC Groningen</t>
  </si>
  <si>
    <t>[](#sprite1-p279)</t>
  </si>
  <si>
    <t>FC Oss</t>
  </si>
  <si>
    <t>[](#sprite8-p211)</t>
  </si>
  <si>
    <t>FC Twente</t>
  </si>
  <si>
    <t>[](#sprite1-p162)</t>
  </si>
  <si>
    <t>FC Volendam</t>
  </si>
  <si>
    <t>[](#sprite4-p14)</t>
  </si>
  <si>
    <t>Feyenoord</t>
  </si>
  <si>
    <t>[](#sprite1-p65)</t>
  </si>
  <si>
    <t>Fortuna Sittard</t>
  </si>
  <si>
    <t>[](#sprite2-p316)</t>
  </si>
  <si>
    <t>Go Ahead Eagles</t>
  </si>
  <si>
    <t>[](#sprite2-p127)</t>
  </si>
  <si>
    <t>Harkemase Boys</t>
  </si>
  <si>
    <t>[](#sprite5-p1)</t>
  </si>
  <si>
    <t>Helmond Sport</t>
  </si>
  <si>
    <t>[](#sprite2-p159)</t>
  </si>
  <si>
    <t>Heracles Almelo</t>
  </si>
  <si>
    <t>[](#sprite4-p12)</t>
  </si>
  <si>
    <t>Kozakken Boys</t>
  </si>
  <si>
    <t>[](#sprite5-p482)</t>
  </si>
  <si>
    <t>MVV</t>
  </si>
  <si>
    <t>[](#sprite2-p497)</t>
  </si>
  <si>
    <t>NAC Breda</t>
  </si>
  <si>
    <t>[](#sprite2-p42)</t>
  </si>
  <si>
    <t>NEC</t>
  </si>
  <si>
    <t>[](#sprite1-p366)</t>
  </si>
  <si>
    <t>PEC Zwolle</t>
  </si>
  <si>
    <t>[](#sprite1-p445)</t>
  </si>
  <si>
    <t>PSV Eindhoven</t>
  </si>
  <si>
    <t>[](#sprite1-p120)</t>
  </si>
  <si>
    <t>RKC Waalwijk</t>
  </si>
  <si>
    <t>[](#sprite4-p140)</t>
  </si>
  <si>
    <t>Roda JC</t>
  </si>
  <si>
    <t>[](#sprite2-p191)</t>
  </si>
  <si>
    <t>SC Cambuur</t>
  </si>
  <si>
    <t>[](#sprite1-p473)</t>
  </si>
  <si>
    <t>SC Heerenveen</t>
  </si>
  <si>
    <t>[](#sprite1-p311)</t>
  </si>
  <si>
    <t>SDC Putten</t>
  </si>
  <si>
    <t>[](#sprite7-p237)</t>
  </si>
  <si>
    <t>Sparta Rotterdam</t>
  </si>
  <si>
    <t>[](#sprite2-p5)</t>
  </si>
  <si>
    <t>Telstar</t>
  </si>
  <si>
    <t>[](#sprite4-p445)</t>
  </si>
  <si>
    <t>Utrecht</t>
  </si>
  <si>
    <t>[](#sprite1-p240)</t>
  </si>
  <si>
    <t>Vitesse</t>
  </si>
  <si>
    <t>[](#sprite1-p339)</t>
  </si>
  <si>
    <t>VV Katwijk</t>
  </si>
  <si>
    <t>[](#sprite7-p226)</t>
  </si>
  <si>
    <t>VVV-Venlo</t>
  </si>
  <si>
    <t>[](#sprite2-p139)</t>
  </si>
  <si>
    <t>Willem II</t>
  </si>
  <si>
    <t>[](#sprite4-p79)</t>
  </si>
  <si>
    <t>NORWAY</t>
  </si>
  <si>
    <t>Aalesunds FK</t>
  </si>
  <si>
    <t>[](#sprite1-p465)</t>
  </si>
  <si>
    <t>Asker</t>
  </si>
  <si>
    <t>[](#sprite7-p311)</t>
  </si>
  <si>
    <t>Bodø/Glimt</t>
  </si>
  <si>
    <t>[](#sprite1-p423)</t>
  </si>
  <si>
    <t>Brattvåg IL</t>
  </si>
  <si>
    <t>[](#sprite7-p397)</t>
  </si>
  <si>
    <t>FK Jerv</t>
  </si>
  <si>
    <t>[](#sprite4-p458)</t>
  </si>
  <si>
    <t>Fredrikstad</t>
  </si>
  <si>
    <t>[](#sprite2-p113)</t>
  </si>
  <si>
    <t>Frigg Oslo FK</t>
  </si>
  <si>
    <t>[](#sprite5-p132)</t>
  </si>
  <si>
    <t>Gjelleråsen IF</t>
  </si>
  <si>
    <t>[](#sprite7-p363)</t>
  </si>
  <si>
    <t>HamKam</t>
  </si>
  <si>
    <t>[](#sprite2-p417)</t>
  </si>
  <si>
    <t>Hammerfest</t>
  </si>
  <si>
    <t>[](#sprite4-p352)</t>
  </si>
  <si>
    <t>Harstad IL</t>
  </si>
  <si>
    <t>[](#sprite7-p362)</t>
  </si>
  <si>
    <t>Haugesund</t>
  </si>
  <si>
    <t>[](#sprite2-p67)</t>
  </si>
  <si>
    <t>Hønefoss</t>
  </si>
  <si>
    <t>[](#sprite2-p416)</t>
  </si>
  <si>
    <t>IK Start</t>
  </si>
  <si>
    <t>[](#sprite2-p440)</t>
  </si>
  <si>
    <t>Kongsvinger</t>
  </si>
  <si>
    <t>[](#sprite7-p269)</t>
  </si>
  <si>
    <t>Kristiansund BK</t>
  </si>
  <si>
    <t>[](#sprite7-p224)</t>
  </si>
  <si>
    <t>Lillestrøm</t>
  </si>
  <si>
    <t>[](#sprite2-p148)</t>
  </si>
  <si>
    <t>Mjøndalen</t>
  </si>
  <si>
    <t>[](#sprite5-p31)</t>
  </si>
  <si>
    <t>Mo</t>
  </si>
  <si>
    <t>[](#sprite4-p309)</t>
  </si>
  <si>
    <t>Molde FK</t>
  </si>
  <si>
    <t>[](#sprite1-p381)</t>
  </si>
  <si>
    <t>Moss</t>
  </si>
  <si>
    <t>[](#sprite4-p258)</t>
  </si>
  <si>
    <t>Nest-Sotra</t>
  </si>
  <si>
    <t>[](#sprite5-p259)</t>
  </si>
  <si>
    <t>Odd</t>
  </si>
  <si>
    <t>[](#sprite2-p123)</t>
  </si>
  <si>
    <t>Ranheim Fotball</t>
  </si>
  <si>
    <t>[](#sprite3-p76)</t>
  </si>
  <si>
    <t>Rosenborg</t>
  </si>
  <si>
    <t>[](#sprite3-p15)</t>
  </si>
  <si>
    <t>Sandefjord</t>
  </si>
  <si>
    <t>[](#sprite5-p353)</t>
  </si>
  <si>
    <t>Sandnes Ulf</t>
  </si>
  <si>
    <t>[](#sprite2-p257)</t>
  </si>
  <si>
    <t>Sandnessjøen IL</t>
  </si>
  <si>
    <t>[](#sprite2-p326)</t>
  </si>
  <si>
    <t>Sarpsborg 08</t>
  </si>
  <si>
    <t>[](#sprite4-p210)</t>
  </si>
  <si>
    <t>SFK Lyn</t>
  </si>
  <si>
    <t>[](#sprite2-p249)</t>
  </si>
  <si>
    <t>SK Brann</t>
  </si>
  <si>
    <t>[](#sprite3-p3)</t>
  </si>
  <si>
    <t>Skeid</t>
  </si>
  <si>
    <t>[](#sprite3-p9)</t>
  </si>
  <si>
    <t>Sogndal</t>
  </si>
  <si>
    <t>[](#sprite2-p442)</t>
  </si>
  <si>
    <t>Stabæk</t>
  </si>
  <si>
    <t>[](#sprite1-p474)</t>
  </si>
  <si>
    <t>Strømsgodset</t>
  </si>
  <si>
    <t>[](#sprite1-p277)</t>
  </si>
  <si>
    <t>Tromsdalen UIL</t>
  </si>
  <si>
    <t>[](#sprite4-p169)</t>
  </si>
  <si>
    <t>Tromsø</t>
  </si>
  <si>
    <t>[](#sprite1-p340)</t>
  </si>
  <si>
    <t>Vålerenga IF</t>
  </si>
  <si>
    <t>[](#sprite1-p301)</t>
  </si>
  <si>
    <t>Viking FK</t>
  </si>
  <si>
    <t>[](#sprite1-p273)</t>
  </si>
  <si>
    <t>POLAND</t>
  </si>
  <si>
    <t>Arka Gdynia</t>
  </si>
  <si>
    <t>[](#sprite4-p153)</t>
  </si>
  <si>
    <t>GKS Bełchatów</t>
  </si>
  <si>
    <t>[](#sprite4-p393)</t>
  </si>
  <si>
    <t>GKS Katowice</t>
  </si>
  <si>
    <t>[](#sprite2-p168)</t>
  </si>
  <si>
    <t>Górnik Łęczna</t>
  </si>
  <si>
    <t>[](#sprite5-p44)</t>
  </si>
  <si>
    <t>Górnik Zabrze</t>
  </si>
  <si>
    <t>[](#sprite2-p283)</t>
  </si>
  <si>
    <t>Jagiellonia Białystok</t>
  </si>
  <si>
    <t>[](#sprite2-p44)</t>
  </si>
  <si>
    <t>Korona Kielce</t>
  </si>
  <si>
    <t>[](#sprite2-p345)</t>
  </si>
  <si>
    <t>KS Cracovia</t>
  </si>
  <si>
    <t>[](#sprite2-p485)</t>
  </si>
  <si>
    <t>KS Kaszubia</t>
  </si>
  <si>
    <t>[](#sprite8-p9)</t>
  </si>
  <si>
    <t>KS Lublinianka</t>
  </si>
  <si>
    <t>[](#sprite8-p241)</t>
  </si>
  <si>
    <t>Lech Poznań</t>
  </si>
  <si>
    <t>[](#sprite1-p323)</t>
  </si>
  <si>
    <t>Lechia Gdańsk</t>
  </si>
  <si>
    <t>[](#sprite2-p332)</t>
  </si>
  <si>
    <t>Legia Warszawa</t>
  </si>
  <si>
    <t>[](#sprite1-p230)</t>
  </si>
  <si>
    <t>Piast Gliwice</t>
  </si>
  <si>
    <t>[](#sprite5-p43)</t>
  </si>
  <si>
    <t>Podbeskidzie</t>
  </si>
  <si>
    <t>[](#sprite4-p54)</t>
  </si>
  <si>
    <t>Pogoń Szczecin</t>
  </si>
  <si>
    <t>[](#sprite2-p484)</t>
  </si>
  <si>
    <t>Polonia Warszawa</t>
  </si>
  <si>
    <t>[](#sprite2-p271)</t>
  </si>
  <si>
    <t>Radomiak Radom</t>
  </si>
  <si>
    <t>[](#sprite4-p316)</t>
  </si>
  <si>
    <t>Ruch Chorzów</t>
  </si>
  <si>
    <t>[](#sprite4-p158)</t>
  </si>
  <si>
    <t>Śląsk Wrocław</t>
  </si>
  <si>
    <t>[](#sprite2-p50)</t>
  </si>
  <si>
    <t>Ślęza Wrocław</t>
  </si>
  <si>
    <t>[](#sprite7-p306)</t>
  </si>
  <si>
    <t>Stal Mielec</t>
  </si>
  <si>
    <t>[](#sprite8-p104)</t>
  </si>
  <si>
    <t>Termalica Bruk-Bet</t>
  </si>
  <si>
    <t>[](#sprite5-p42)</t>
  </si>
  <si>
    <t>Widzew Łódź</t>
  </si>
  <si>
    <t>[](#sprite2-p26)</t>
  </si>
  <si>
    <t>Wisła Kraków</t>
  </si>
  <si>
    <t>[](#sprite1-p280)</t>
  </si>
  <si>
    <t>Wisła Płock</t>
  </si>
  <si>
    <t>[](#sprite8-p166)</t>
  </si>
  <si>
    <t>Zagłębie Lubin</t>
  </si>
  <si>
    <t>[](#sprite2-p410)</t>
  </si>
  <si>
    <t>Zawisza Bydgoszcz</t>
  </si>
  <si>
    <t>[](#sprite4-p207)</t>
  </si>
  <si>
    <t>PORTUGAL</t>
  </si>
  <si>
    <t>Académica</t>
  </si>
  <si>
    <t>[](#sprite1-p385)</t>
  </si>
  <si>
    <t>Académico de Viseu</t>
  </si>
  <si>
    <t>[](#sprite7-p189)</t>
  </si>
  <si>
    <t>AD Fafe</t>
  </si>
  <si>
    <t>[](#sprite7-p433)</t>
  </si>
  <si>
    <t>Arouca</t>
  </si>
  <si>
    <t>[](#sprite4-p493)</t>
  </si>
  <si>
    <t>Beira-Mar</t>
  </si>
  <si>
    <t>[](#sprite2-p122)</t>
  </si>
  <si>
    <t>Belenenses</t>
  </si>
  <si>
    <t>[](#sprite2-p201)</t>
  </si>
  <si>
    <t>[](#sprite1-p26)</t>
  </si>
  <si>
    <t>Young Boys</t>
  </si>
  <si>
    <t>Krasnodar</t>
  </si>
  <si>
    <t>Celta Vigo</t>
  </si>
  <si>
    <t>Boavista</t>
  </si>
  <si>
    <t>[](#sprite2-p160)</t>
  </si>
  <si>
    <t>Caldas Sport Clube</t>
  </si>
  <si>
    <t>[](#sprite5-p129)</t>
  </si>
  <si>
    <t>CD Tondela</t>
  </si>
  <si>
    <t>[](#sprite5-p15)</t>
  </si>
  <si>
    <t>CU Micaelense</t>
  </si>
  <si>
    <t>[](#sprite8-p216)</t>
  </si>
  <si>
    <t>Estoril</t>
  </si>
  <si>
    <t>[](#sprite4-p489)</t>
  </si>
  <si>
    <t>FC Ferreiras</t>
  </si>
  <si>
    <t>[](#sprite7-p232)</t>
  </si>
  <si>
    <t>[](#sprite1-p37)</t>
  </si>
  <si>
    <t>Feirense</t>
  </si>
  <si>
    <t>[](#sprite4-p211)</t>
  </si>
  <si>
    <t>GD Chaves</t>
  </si>
  <si>
    <t>[](#sprite4-p7)</t>
  </si>
  <si>
    <t>Gil Vicente</t>
  </si>
  <si>
    <t>[](#sprite4-p490)</t>
  </si>
  <si>
    <t>Marítimo</t>
  </si>
  <si>
    <t>[](#sprite2-p245)</t>
  </si>
  <si>
    <t>Moreirense</t>
  </si>
  <si>
    <t>[](#sprite3-p13)</t>
  </si>
  <si>
    <t>Nacional</t>
  </si>
  <si>
    <t>[](#sprite2-p494)</t>
  </si>
  <si>
    <t>Naval 1º de Maio</t>
  </si>
  <si>
    <t>[](#sprite4-p295)</t>
  </si>
  <si>
    <t>Paços de Ferreira</t>
  </si>
  <si>
    <t>[](#sprite4-p277)</t>
  </si>
  <si>
    <t>Penafiel</t>
  </si>
  <si>
    <t>[](#sprite4-p235)</t>
  </si>
  <si>
    <t>Rio Ave</t>
  </si>
  <si>
    <t>[](#sprite2-p496)</t>
  </si>
  <si>
    <t>Santa Clara</t>
  </si>
  <si>
    <t>[](#sprite4-p91)</t>
  </si>
  <si>
    <t>SC Braga</t>
  </si>
  <si>
    <t>[](#sprite1-p342)</t>
  </si>
  <si>
    <t>Sporting CP</t>
  </si>
  <si>
    <t>[](#sprite1-p52)</t>
  </si>
  <si>
    <t>Torreense</t>
  </si>
  <si>
    <t>[](#sprite4-p292)</t>
  </si>
  <si>
    <t>UD Santana</t>
  </si>
  <si>
    <t>[](#sprite5-p485)</t>
  </si>
  <si>
    <t>União da Madeira</t>
  </si>
  <si>
    <t>[](#sprite5-p16)</t>
  </si>
  <si>
    <t>Vitória de Guimarães</t>
  </si>
  <si>
    <t>[](#sprite2-p99)</t>
  </si>
  <si>
    <t>Vitória de Setúbal</t>
  </si>
  <si>
    <t>[](#sprite2-p477)</t>
  </si>
  <si>
    <t>ROMANIA</t>
  </si>
  <si>
    <t>ACS Poli Timișoara</t>
  </si>
  <si>
    <t>[](#sprite5-p216)</t>
  </si>
  <si>
    <t>Astra Giurgiu</t>
  </si>
  <si>
    <t>[](#sprite5-p88)</t>
  </si>
  <si>
    <t>Ceahlăul Piatra Neamț</t>
  </si>
  <si>
    <t>[](#sprite2-p372)</t>
  </si>
  <si>
    <t>CFR Cluj</t>
  </si>
  <si>
    <t>[](#sprite2-p94)</t>
  </si>
  <si>
    <t>Concordia Chiajna</t>
  </si>
  <si>
    <t>[](#sprite5-p217)</t>
  </si>
  <si>
    <t>CS Universitatea Craiova</t>
  </si>
  <si>
    <t>[](#sprite5-p220)</t>
  </si>
  <si>
    <t>CSMS Iași</t>
  </si>
  <si>
    <t>[](#sprite4-p70)</t>
  </si>
  <si>
    <t>Dinamo Bucureşti</t>
  </si>
  <si>
    <t>[](#sprite1-p281)</t>
  </si>
  <si>
    <t>Farul Constanța</t>
  </si>
  <si>
    <t>[](#sprite2-p427)</t>
  </si>
  <si>
    <t>FC Botoșani</t>
  </si>
  <si>
    <t>[](#sprite5-p218)</t>
  </si>
  <si>
    <t>FC Brașov</t>
  </si>
  <si>
    <t>[](#sprite2-p451)</t>
  </si>
  <si>
    <t>FC Vaslui</t>
  </si>
  <si>
    <t>[](#sprite4-p134)</t>
  </si>
  <si>
    <t>FC Voluntari</t>
  </si>
  <si>
    <t>[](#sprite5-p219)</t>
  </si>
  <si>
    <t>Gaz Metan Mediaș</t>
  </si>
  <si>
    <t>[](#sprite4-p427)</t>
  </si>
  <si>
    <t>Oțelul Galați</t>
  </si>
  <si>
    <t>[](#sprite4-p132)</t>
  </si>
  <si>
    <t>Pandurii</t>
  </si>
  <si>
    <t>[](#sprite5-p179)</t>
  </si>
  <si>
    <t>Petrolul Ploiești</t>
  </si>
  <si>
    <t>[](#sprite2-p426)</t>
  </si>
  <si>
    <t>Rapid București</t>
  </si>
  <si>
    <t>[](#sprite1-p347)</t>
  </si>
  <si>
    <t>SS Politehnica Timișoara</t>
  </si>
  <si>
    <t>[](#sprite4-p454)</t>
  </si>
  <si>
    <t>Steaua Bucureşti</t>
  </si>
  <si>
    <t>[](#sprite1-p133)</t>
  </si>
  <si>
    <t>Târgu Mureș</t>
  </si>
  <si>
    <t>[](#sprite4-p482)</t>
  </si>
  <si>
    <t>Universitatea Cluj</t>
  </si>
  <si>
    <t>[](#sprite8-p149)</t>
  </si>
  <si>
    <t>Universitatea Craiova</t>
  </si>
  <si>
    <t>[](#sprite2-p82)</t>
  </si>
  <si>
    <t>Viitorul Constanța</t>
  </si>
  <si>
    <t>[](#sprite2-p419)</t>
  </si>
  <si>
    <t>RUSSIA</t>
  </si>
  <si>
    <t>Alania Vladikavkaz</t>
  </si>
  <si>
    <t>[](#sprite2-p415)</t>
  </si>
  <si>
    <t>Amkar Perm</t>
  </si>
  <si>
    <t>[](#sprite2-p297)</t>
  </si>
  <si>
    <t>Arsenal Tula</t>
  </si>
  <si>
    <t>[](#sprite4-p214)</t>
  </si>
  <si>
    <t>Baltika Kaliningrad</t>
  </si>
  <si>
    <t>[](#sprite8-p187)</t>
  </si>
  <si>
    <t>CSKA Moskva</t>
  </si>
  <si>
    <t>[](#sprite1-p220)</t>
  </si>
  <si>
    <t>Dinamo Moskva</t>
  </si>
  <si>
    <t>[](#sprite2-p134)</t>
  </si>
  <si>
    <t>Fakel Voronezh</t>
  </si>
  <si>
    <t>[](#sprite8-p188)</t>
  </si>
  <si>
    <t>FC Anzhi Makhachkala</t>
  </si>
  <si>
    <t>[](#sprite2-p40)</t>
  </si>
  <si>
    <t>FC Sibir Novosibirsk</t>
  </si>
  <si>
    <t>[](#sprite8-p154)</t>
  </si>
  <si>
    <t>FC Ufa</t>
  </si>
  <si>
    <t>[](#sprite5-p112)</t>
  </si>
  <si>
    <t>FC Volga Nizhny Novgorod</t>
  </si>
  <si>
    <t>[](#sprite4-p34)</t>
  </si>
  <si>
    <t>Khimki</t>
  </si>
  <si>
    <t>[](#sprite8-p189)</t>
  </si>
  <si>
    <t>[](#sprite4-p113)</t>
  </si>
  <si>
    <t>Krylia Sovetov</t>
  </si>
  <si>
    <t>[](#sprite4-p114)</t>
  </si>
  <si>
    <t>Kuban</t>
  </si>
  <si>
    <t>[](#sprite4-p115)</t>
  </si>
  <si>
    <t>Lokomotiv Moskva</t>
  </si>
  <si>
    <t>[](#sprite2-p72)</t>
  </si>
  <si>
    <t>Luch-Energiya</t>
  </si>
  <si>
    <t>[](#sprite4-p367)</t>
  </si>
  <si>
    <t>Mordovia Saransk</t>
  </si>
  <si>
    <t>[](#sprite5-p111)</t>
  </si>
  <si>
    <t>Neftekhimik Nizhnekamsk</t>
  </si>
  <si>
    <t>[](#sprite8-p181)</t>
  </si>
  <si>
    <t>Orenburg</t>
  </si>
  <si>
    <t>[](#sprite8-p200)</t>
  </si>
  <si>
    <t>PFC Spartak Nalchik</t>
  </si>
  <si>
    <t>[](#sprite2-p390)</t>
  </si>
  <si>
    <t>Rostov</t>
  </si>
  <si>
    <t>[](#sprite2-p192)</t>
  </si>
  <si>
    <t>Rotor Volgograd</t>
  </si>
  <si>
    <t>[](#sprite4-p177)</t>
  </si>
  <si>
    <t>Rubin Kazan</t>
  </si>
  <si>
    <t>[](#sprite2-p272)</t>
  </si>
  <si>
    <t>Shinnik Yaroslavl</t>
  </si>
  <si>
    <t>[](#sprite8-p185)</t>
  </si>
  <si>
    <t>SKA-Khabarovsk</t>
  </si>
  <si>
    <t>[](#sprite4-p263)</t>
  </si>
  <si>
    <t>Sokol Saratov</t>
  </si>
  <si>
    <t>[](#sprite8-p186)</t>
  </si>
  <si>
    <t>Spartak Moskva</t>
  </si>
  <si>
    <t>[](#sprite1-p247)</t>
  </si>
  <si>
    <t>Tambov</t>
  </si>
  <si>
    <t>[](#sprite8-p182)</t>
  </si>
  <si>
    <t>Terek Grozniy</t>
  </si>
  <si>
    <t>[](#sprite2-p391)</t>
  </si>
  <si>
    <t>Tom Tomsk</t>
  </si>
  <si>
    <t>[](#sprite2-p212)</t>
  </si>
  <si>
    <t>Torpedo</t>
  </si>
  <si>
    <t>[](#sprite4-p200)</t>
  </si>
  <si>
    <t>Tosno</t>
  </si>
  <si>
    <t>[](#sprite8-p183)</t>
  </si>
  <si>
    <t>Tyumen</t>
  </si>
  <si>
    <t>[](#sprite7-p236)</t>
  </si>
  <si>
    <t>Ural Sverdlovsk Oblast</t>
  </si>
  <si>
    <t>[](#sprite4-p269)</t>
  </si>
  <si>
    <t>Volgar Astrakhan</t>
  </si>
  <si>
    <t>[](#sprite8-p184)</t>
  </si>
  <si>
    <t>Yakutiya Yakutsk</t>
  </si>
  <si>
    <t>[](#sprite8-p19)</t>
  </si>
  <si>
    <t>Yenisey</t>
  </si>
  <si>
    <t>[](#sprite4-p469)</t>
  </si>
  <si>
    <t>Zenit</t>
  </si>
  <si>
    <t>[](#sprite3-p11)</t>
  </si>
  <si>
    <t>SCOTLAND</t>
  </si>
  <si>
    <t>Aberdeen</t>
  </si>
  <si>
    <t>[](#sprite1-p128)</t>
  </si>
  <si>
    <t>Airdrieonians</t>
  </si>
  <si>
    <t>[](#sprite2-p454)</t>
  </si>
  <si>
    <t>Albion Rovers</t>
  </si>
  <si>
    <t>[](#sprite5-p52)</t>
  </si>
  <si>
    <t>Alloa Athletic</t>
  </si>
  <si>
    <t>[](#sprite2-p476)</t>
  </si>
  <si>
    <t>Annan Athletic</t>
  </si>
  <si>
    <t>[](#sprite5-p53)</t>
  </si>
  <si>
    <t>Arbroath</t>
  </si>
  <si>
    <t>[](#sprite2-p237)</t>
  </si>
  <si>
    <t>Ayr United</t>
  </si>
  <si>
    <t>[](#sprite1-p412)</t>
  </si>
  <si>
    <t>Bo'ness United</t>
  </si>
  <si>
    <t>[](#sprite8-p221)</t>
  </si>
  <si>
    <t>Brechin City</t>
  </si>
  <si>
    <t>[](#sprite4-p383)</t>
  </si>
  <si>
    <t>Celtic</t>
  </si>
  <si>
    <t>[](#sprite1-p18)</t>
  </si>
  <si>
    <t>Clyde</t>
  </si>
  <si>
    <t>[](#sprite2-p313)</t>
  </si>
  <si>
    <t>Cove Rangers</t>
  </si>
  <si>
    <t>[](#sprite4-p444)</t>
  </si>
  <si>
    <t>Cowdenbeath</t>
  </si>
  <si>
    <t>[](#sprite5-p54)</t>
  </si>
  <si>
    <t>Dumbarton</t>
  </si>
  <si>
    <t>[](#sprite4-p442)</t>
  </si>
  <si>
    <t>Dundee</t>
  </si>
  <si>
    <t>[](#sprite1-p314)</t>
  </si>
  <si>
    <t>Dundee United</t>
  </si>
  <si>
    <t>[](#sprite1-p163)</t>
  </si>
  <si>
    <t>Dunfermline Athletic</t>
  </si>
  <si>
    <t>[](#sprite1-p300)</t>
  </si>
  <si>
    <t>East Fife</t>
  </si>
  <si>
    <t>[](#sprite2-p273)</t>
  </si>
  <si>
    <t>East Kilbride</t>
  </si>
  <si>
    <t>[](#sprite5-p79)</t>
  </si>
  <si>
    <t>East Stirling</t>
  </si>
  <si>
    <t>[](#sprite5-p55)</t>
  </si>
  <si>
    <t>Edinburgh City</t>
  </si>
  <si>
    <t>[](#sprite8-p180)</t>
  </si>
  <si>
    <t>Elgin City</t>
  </si>
  <si>
    <t>[](#sprite2-p141)</t>
  </si>
  <si>
    <t>Falkirk</t>
  </si>
  <si>
    <t>[](#sprite1-p410)</t>
  </si>
  <si>
    <t>Forfar Athletic</t>
  </si>
  <si>
    <t>[](#sprite4-p66)</t>
  </si>
  <si>
    <t>Fort William</t>
  </si>
  <si>
    <t>[](#sprite7-p214)</t>
  </si>
  <si>
    <t>Gala Fairydean Rovers</t>
  </si>
  <si>
    <t>[](#sprite7-p309)</t>
  </si>
  <si>
    <t>Greenock Morton</t>
  </si>
  <si>
    <t>[](#sprite1-p297)</t>
  </si>
  <si>
    <t>Hamilton Academical</t>
  </si>
  <si>
    <t>[](#sprite2-p437)</t>
  </si>
  <si>
    <t>Heart of Midlothian</t>
  </si>
  <si>
    <t>[](#sprite1-p123)</t>
  </si>
  <si>
    <t>Hibernian</t>
  </si>
  <si>
    <t>[](#sprite1-p164)</t>
  </si>
  <si>
    <t>Inverness Caledonian Thistle</t>
  </si>
  <si>
    <t>[](#sprite1-p343)</t>
  </si>
  <si>
    <t>Kilmarnock</t>
  </si>
  <si>
    <t>[](#sprite1-p356)</t>
  </si>
  <si>
    <t>Linlithgow Rose</t>
  </si>
  <si>
    <t>[](#sprite7-p137)</t>
  </si>
  <si>
    <t>Livingston</t>
  </si>
  <si>
    <t>[](#sprite4-p422)</t>
  </si>
  <si>
    <t>Lothian Thistle Hutchison Vale</t>
  </si>
  <si>
    <t>[](#sprite3-p32)</t>
  </si>
  <si>
    <t>Montrose</t>
  </si>
  <si>
    <t>[](#sprite5-p56)</t>
  </si>
  <si>
    <t>Motherwell</t>
  </si>
  <si>
    <t>[](#sprite1-p248)</t>
  </si>
  <si>
    <t>Partick Thistle</t>
  </si>
  <si>
    <t>[](#sprite1-p327)</t>
  </si>
  <si>
    <t>Peterhead</t>
  </si>
  <si>
    <t>[](#sprite5-p57)</t>
  </si>
  <si>
    <t>Queen of the South</t>
  </si>
  <si>
    <t>[](#sprite2-p470)</t>
  </si>
  <si>
    <t>Queen's Park</t>
  </si>
  <si>
    <t>[](#sprite2-p331)</t>
  </si>
  <si>
    <t>Raith Rovers</t>
  </si>
  <si>
    <t>[](#sprite2-p471)</t>
  </si>
  <si>
    <t>Rangers</t>
  </si>
  <si>
    <t>[](#sprite1-p40)</t>
  </si>
  <si>
    <t>Ross County</t>
  </si>
  <si>
    <t>[](#sprite1-p472)</t>
  </si>
  <si>
    <t>St Johnstone</t>
  </si>
  <si>
    <t>[](#sprite1-p293)</t>
  </si>
  <si>
    <t>St Mirren</t>
  </si>
  <si>
    <t>[](#sprite1-p344)</t>
  </si>
  <si>
    <t>Stenhousemuir</t>
  </si>
  <si>
    <t>[](#sprite5-p58)</t>
  </si>
  <si>
    <t>Stirling Albion</t>
  </si>
  <si>
    <t>[](#sprite5-p59)</t>
  </si>
  <si>
    <t>Stranraer</t>
  </si>
  <si>
    <t>[](#sprite2-p495)</t>
  </si>
  <si>
    <t>Wick Academy</t>
  </si>
  <si>
    <t>[](#sprite4-p302)</t>
  </si>
  <si>
    <t>SERBIA</t>
  </si>
  <si>
    <t>Bačka Bačka Palanka</t>
  </si>
  <si>
    <t>[](#sprite8-p177)</t>
  </si>
  <si>
    <t>Borac Čačak</t>
  </si>
  <si>
    <t>[](#sprite5-p313)</t>
  </si>
  <si>
    <t>Crvena Zvezda (Red Star)</t>
  </si>
  <si>
    <t>[](#sprite1-p165)</t>
  </si>
  <si>
    <t>Čukarički</t>
  </si>
  <si>
    <t>[](#sprite5-p64)</t>
  </si>
  <si>
    <t>Jagodina</t>
  </si>
  <si>
    <t>[](#sprite5-p307)</t>
  </si>
  <si>
    <t>Javor Ivanjica</t>
  </si>
  <si>
    <t>[](#sprite5-p314)</t>
  </si>
  <si>
    <t>Metalac Gornji Milanovac</t>
  </si>
  <si>
    <t>[](#sprite5-p311)</t>
  </si>
  <si>
    <t>Mladost Lučani</t>
  </si>
  <si>
    <t>[](#sprite5-p309)</t>
  </si>
  <si>
    <t>Napredak Kruševac</t>
  </si>
  <si>
    <t>[](#sprite8-p178)</t>
  </si>
  <si>
    <t>Novi Pazar</t>
  </si>
  <si>
    <t>[](#sprite5-p308)</t>
  </si>
  <si>
    <t>OFK Beograd</t>
  </si>
  <si>
    <t>[](#sprite4-p81)</t>
  </si>
  <si>
    <t>Partizan</t>
  </si>
  <si>
    <t>[](#sprite1-p215)</t>
  </si>
  <si>
    <t>Rad</t>
  </si>
  <si>
    <t>[](#sprite5-p312)</t>
  </si>
  <si>
    <t>Radnički Niš</t>
  </si>
  <si>
    <t>[](#sprite4-p428)</t>
  </si>
  <si>
    <t>Radnik Surdulica</t>
  </si>
  <si>
    <t>[](#sprite5-p306)</t>
  </si>
  <si>
    <t>Spartak Subotica</t>
  </si>
  <si>
    <t>[](#sprite5-p305)</t>
  </si>
  <si>
    <t>Vojvodina</t>
  </si>
  <si>
    <t>[](#sprite2-p193)</t>
  </si>
  <si>
    <t>Voždovac</t>
  </si>
  <si>
    <t>[](#sprite5-p310)</t>
  </si>
  <si>
    <t>SPAIN</t>
  </si>
  <si>
    <t>Albacete</t>
  </si>
  <si>
    <t>[](#sprite2-p386)</t>
  </si>
  <si>
    <t>Alcorcón</t>
  </si>
  <si>
    <t>[](#sprite5-p70)</t>
  </si>
  <si>
    <t>Almería</t>
  </si>
  <si>
    <t>[](#sprite2-p376)</t>
  </si>
  <si>
    <t>Ath. Bilbao</t>
  </si>
  <si>
    <t>[](#sprite1-p171)</t>
  </si>
  <si>
    <t>Atlético Madrid</t>
  </si>
  <si>
    <t>[](#sprite1-p76)</t>
  </si>
  <si>
    <t>Badajoz</t>
  </si>
  <si>
    <t>[](#sprite2-p335)</t>
  </si>
  <si>
    <t>Barcelona</t>
  </si>
  <si>
    <t>[](#sprite1-p6)</t>
  </si>
  <si>
    <t>Cádiz CF</t>
  </si>
  <si>
    <t>[](#sprite2-p135)</t>
  </si>
  <si>
    <t>CE Europa</t>
  </si>
  <si>
    <t>[](#sprite7-p326)</t>
  </si>
  <si>
    <t>Ceares</t>
  </si>
  <si>
    <t>[](#sprite5-p157)</t>
  </si>
  <si>
    <t>[](#sprite1-p408)</t>
  </si>
  <si>
    <t>Club Portugalete</t>
  </si>
  <si>
    <t>[](#sprite7-p422)</t>
  </si>
  <si>
    <t>Córdoba</t>
  </si>
  <si>
    <t>[](#sprite4-p194)</t>
  </si>
  <si>
    <t>Deportivo Alavés</t>
  </si>
  <si>
    <t>[](#sprite5-p12)</t>
  </si>
  <si>
    <t>Deportivo La Coruña</t>
  </si>
  <si>
    <t>[](#sprite1-p256)</t>
  </si>
  <si>
    <t>Elche</t>
  </si>
  <si>
    <t>[](#sprite4-p170)</t>
  </si>
  <si>
    <t>Espanyol</t>
  </si>
  <si>
    <t>[](#sprite2-p22)</t>
  </si>
  <si>
    <t>Getafe</t>
  </si>
  <si>
    <t>[](#sprite2-p180)</t>
  </si>
  <si>
    <t>Gimnàstic de Tarragona</t>
  </si>
  <si>
    <t>[](#sprite5-p69)</t>
  </si>
  <si>
    <t>Girona FC</t>
  </si>
  <si>
    <t>[](#sprite4-p254)</t>
  </si>
  <si>
    <t>Granada</t>
  </si>
  <si>
    <t>[](#sprite2-p63)</t>
  </si>
  <si>
    <t>Hércules</t>
  </si>
  <si>
    <t>[](#sprite4-p160)</t>
  </si>
  <si>
    <t>Huesca</t>
  </si>
  <si>
    <t>[](#sprite4-p5)</t>
  </si>
  <si>
    <t>Las Palmas</t>
  </si>
  <si>
    <t>[](#sprite2-p153)</t>
  </si>
  <si>
    <t>Leganés</t>
  </si>
  <si>
    <t>[](#sprite5-p28)</t>
  </si>
  <si>
    <t>Levante</t>
  </si>
  <si>
    <t>[](#sprite2-p105)</t>
  </si>
  <si>
    <t>Llagostera</t>
  </si>
  <si>
    <t>[](#sprite5-p68)</t>
  </si>
  <si>
    <t>Lleida Esportiu</t>
  </si>
  <si>
    <t>[](#sprite4-p233)</t>
  </si>
  <si>
    <t>Lugo</t>
  </si>
  <si>
    <t>[](#sprite4-p464)</t>
  </si>
  <si>
    <t>Málaga</t>
  </si>
  <si>
    <t>[](#sprite1-p292)</t>
  </si>
  <si>
    <t>Mallorca</t>
  </si>
  <si>
    <t>[](#sprite2-p264)</t>
  </si>
  <si>
    <t>Marbella</t>
  </si>
  <si>
    <t>[](#sprite8-p11)</t>
  </si>
  <si>
    <t>Mirandés</t>
  </si>
  <si>
    <t>[](#sprite5-p67)</t>
  </si>
  <si>
    <t>Numancia</t>
  </si>
  <si>
    <t>[](#sprite5-p66)</t>
  </si>
  <si>
    <t>Osasuna</t>
  </si>
  <si>
    <t>[](#sprite2-p87)</t>
  </si>
  <si>
    <t>Ponferradina</t>
  </si>
  <si>
    <t>[](#sprite5-p65)</t>
  </si>
  <si>
    <t>Racing Ferrol</t>
  </si>
  <si>
    <t>[](#sprite8-p81)</t>
  </si>
  <si>
    <t>Racing Santander</t>
  </si>
  <si>
    <t>[](#sprite2-p88)</t>
  </si>
  <si>
    <t>Rayo Vallecano</t>
  </si>
  <si>
    <t>[](#sprite2-p9)</t>
  </si>
  <si>
    <t>Real Betis</t>
  </si>
  <si>
    <t>[](#sprite1-p296)</t>
  </si>
  <si>
    <t>Real Jaén</t>
  </si>
  <si>
    <t>[](#sprite4-p196)</t>
  </si>
  <si>
    <t>Real Madrid</t>
  </si>
  <si>
    <t>[](#sprite1-p9)</t>
  </si>
  <si>
    <t>Real Murcia</t>
  </si>
  <si>
    <t>[](#sprite4-p472)</t>
  </si>
  <si>
    <t>Real Oviedo</t>
  </si>
  <si>
    <t>[](#sprite1-p369)</t>
  </si>
  <si>
    <t>Real Sociedad</t>
  </si>
  <si>
    <t>[](#sprite1-p237)</t>
  </si>
  <si>
    <t>Real Unión</t>
  </si>
  <si>
    <t>[](#sprite8-p235)</t>
  </si>
  <si>
    <t>Real Zaragoza</t>
  </si>
  <si>
    <t>[](#sprite1-p493)</t>
  </si>
  <si>
    <t>Recreativo Huelva</t>
  </si>
  <si>
    <t>[](#sprite4-p174)</t>
  </si>
  <si>
    <t>Reus Deportiu</t>
  </si>
  <si>
    <t>[](#sprite7-p82)</t>
  </si>
  <si>
    <t>SD Compostela</t>
  </si>
  <si>
    <t>[](#sprite5-p62)</t>
  </si>
  <si>
    <t>SD Eibar</t>
  </si>
  <si>
    <t>[](#sprite1-p500)</t>
  </si>
  <si>
    <t>Sevilla</t>
  </si>
  <si>
    <t>[](#sprite1-p229)</t>
  </si>
  <si>
    <t>Sporting Gijón</t>
  </si>
  <si>
    <t>[](#sprite1-p463)</t>
  </si>
  <si>
    <t>Tenerife</t>
  </si>
  <si>
    <t>[](#sprite2-p23)</t>
  </si>
  <si>
    <t>UCAM Murcia</t>
  </si>
  <si>
    <t>[](#sprite8-p240)</t>
  </si>
  <si>
    <t>UD Logroñés</t>
  </si>
  <si>
    <t>[](#sprite5-p61)</t>
  </si>
  <si>
    <t>Valencia</t>
  </si>
  <si>
    <t>[](#sprite1-p107)</t>
  </si>
  <si>
    <t>Valladolid</t>
  </si>
  <si>
    <t>[](#sprite2-p377)</t>
  </si>
  <si>
    <t>Villanovense</t>
  </si>
  <si>
    <t>[](#sprite5-p484)</t>
  </si>
  <si>
    <t>Villarreal</t>
  </si>
  <si>
    <t>[](#sprite1-p270)</t>
  </si>
  <si>
    <t>Xerez</t>
  </si>
  <si>
    <t>[](#sprite4-p9)</t>
  </si>
  <si>
    <t>SWEDEN</t>
  </si>
  <si>
    <t>AIK</t>
  </si>
  <si>
    <t>[](#sprite1-p108)</t>
  </si>
  <si>
    <t>Akropolis IF</t>
  </si>
  <si>
    <t>[](#sprite5-p436)</t>
  </si>
  <si>
    <t>Assyriska FF</t>
  </si>
  <si>
    <t>[](#sprite4-p287)</t>
  </si>
  <si>
    <t>Åtvidaberg</t>
  </si>
  <si>
    <t>[](#sprite2-p171)</t>
  </si>
  <si>
    <t>BK Häcken</t>
  </si>
  <si>
    <t>[](#sprite2-p104)</t>
  </si>
  <si>
    <t>Dalkurd FF</t>
  </si>
  <si>
    <t>[](#sprite5-p435)</t>
  </si>
  <si>
    <t>Djurgårdens IF</t>
  </si>
  <si>
    <t>[](#sprite1-p141)</t>
  </si>
  <si>
    <t>Eskilstuna City FK</t>
  </si>
  <si>
    <t>[](#sprite7-p231)</t>
  </si>
  <si>
    <t>Falkenberg</t>
  </si>
  <si>
    <t>[](#sprite4-p425)</t>
  </si>
  <si>
    <t>GAIS</t>
  </si>
  <si>
    <t>[](#sprite1-p433)</t>
  </si>
  <si>
    <t>Gefle IF</t>
  </si>
  <si>
    <t>[](#sprite2-p447)</t>
  </si>
  <si>
    <t>GIF Sundsvall</t>
  </si>
  <si>
    <t>[](#sprite2-p149)</t>
  </si>
  <si>
    <t>Håbro IF</t>
  </si>
  <si>
    <t>[](#sprite5-p163)</t>
  </si>
  <si>
    <t>Hallstahammars SK</t>
  </si>
  <si>
    <t>[](#sprite4-p293)</t>
  </si>
  <si>
    <t>Halmstads</t>
  </si>
  <si>
    <t>[](#sprite2-p95)</t>
  </si>
  <si>
    <t>Hammarby IF</t>
  </si>
  <si>
    <t>[](#sprite1-p174)</t>
  </si>
  <si>
    <t>Helsingborgs IF</t>
  </si>
  <si>
    <t>[](#sprite1-p274)</t>
  </si>
  <si>
    <t>IF Brommapojkarna</t>
  </si>
  <si>
    <t>[](#sprite4-p13)</t>
  </si>
  <si>
    <t>IF Elfsborg</t>
  </si>
  <si>
    <t>[](#sprite1-p365)</t>
  </si>
  <si>
    <t>IFK Eskilstuna</t>
  </si>
  <si>
    <t>[](#sprite5-p138)</t>
  </si>
  <si>
    <t>IFK Göteborg</t>
  </si>
  <si>
    <t>[](#sprite1-p180)</t>
  </si>
  <si>
    <t>IFK Norrköping</t>
  </si>
  <si>
    <t>[](#sprite2-p147)</t>
  </si>
  <si>
    <t>IK Frej</t>
  </si>
  <si>
    <t>[](#sprite5-p244)</t>
  </si>
  <si>
    <t>IK Sirius</t>
  </si>
  <si>
    <t>[](#sprite2-p330)</t>
  </si>
  <si>
    <t>Jönköpings Södra IF</t>
  </si>
  <si>
    <t>[](#sprite5-p246)</t>
  </si>
  <si>
    <t>Juventus IF</t>
  </si>
  <si>
    <t>[](#sprite4-p337)</t>
  </si>
  <si>
    <t>Kalmar FF</t>
  </si>
  <si>
    <t>[](#sprite2-p162)</t>
  </si>
  <si>
    <t>Landskrona BoIS</t>
  </si>
  <si>
    <t>[](#sprite2-p421)</t>
  </si>
  <si>
    <t>Lunds BK</t>
  </si>
  <si>
    <t>[](#sprite4-p429)</t>
  </si>
  <si>
    <t>Malmö FF</t>
  </si>
  <si>
    <t>[](#sprite1-p166)</t>
  </si>
  <si>
    <t>Mjällby AIF</t>
  </si>
  <si>
    <t>[](#sprite4-p244)</t>
  </si>
  <si>
    <t>Moholms SK</t>
  </si>
  <si>
    <t>[](#sprite7-p206)</t>
  </si>
  <si>
    <t>Motala AIF FK</t>
  </si>
  <si>
    <t>[](#sprite4-p255)</t>
  </si>
  <si>
    <t>Norrby IF</t>
  </si>
  <si>
    <t>[](#sprite5-p178)</t>
  </si>
  <si>
    <t>Nyköpings BIS</t>
  </si>
  <si>
    <t>[](#sprite8-p164)</t>
  </si>
  <si>
    <t>Örebro SK</t>
  </si>
  <si>
    <t>[](#sprite1-p374)</t>
  </si>
  <si>
    <t>Örgryte IS</t>
  </si>
  <si>
    <t>[](#sprite2-p74)</t>
  </si>
  <si>
    <t>Öster</t>
  </si>
  <si>
    <t>[](#sprite4-p496)</t>
  </si>
  <si>
    <t>Östersunds FK</t>
  </si>
  <si>
    <t>[](#sprite2-p48)</t>
  </si>
  <si>
    <t>Parsian IF</t>
  </si>
  <si>
    <t>[](#sprite5-p354)</t>
  </si>
  <si>
    <t>Skövde AIK</t>
  </si>
  <si>
    <t>[](#sprite7-p89)</t>
  </si>
  <si>
    <t>Syrianska FC</t>
  </si>
  <si>
    <t>[](#sprite4-p71)</t>
  </si>
  <si>
    <t>Trelleborgs FF</t>
  </si>
  <si>
    <t>[](#sprite5-p434)</t>
  </si>
  <si>
    <t>Tyresö FF</t>
  </si>
  <si>
    <t>[](#sprite4-p2)</t>
  </si>
  <si>
    <t>Varbergs BoIS</t>
  </si>
  <si>
    <t>[](#sprite2-p418)</t>
  </si>
  <si>
    <t>Västerås SK</t>
  </si>
  <si>
    <t>[](#sprite4-p488)</t>
  </si>
  <si>
    <t>SWITZERLAND</t>
  </si>
  <si>
    <t>AC Bellinzona</t>
  </si>
  <si>
    <t>[](#sprite4-p328)</t>
  </si>
  <si>
    <t>FC Aarau</t>
  </si>
  <si>
    <t>[](#sprite2-p483)</t>
  </si>
  <si>
    <t>FC Basel</t>
  </si>
  <si>
    <t>[](#sprite1-p192)</t>
  </si>
  <si>
    <t>FC Lugano</t>
  </si>
  <si>
    <t>[](#sprite5-p127)</t>
  </si>
  <si>
    <t>FC Luzern</t>
  </si>
  <si>
    <t>[](#sprite2-p281)</t>
  </si>
  <si>
    <t>FC Sion</t>
  </si>
  <si>
    <t>[](#sprite2-p474)</t>
  </si>
  <si>
    <t>FC Thun</t>
  </si>
  <si>
    <t>[](#sprite2-p473)</t>
  </si>
  <si>
    <t>FC Wil 1900</t>
  </si>
  <si>
    <t>[](#sprite2-p431)</t>
  </si>
  <si>
    <t>FC Winterthur</t>
  </si>
  <si>
    <t>[](#sprite2-p234)</t>
  </si>
  <si>
    <t>FC Wohlen</t>
  </si>
  <si>
    <t>[](#sprite8-p208)</t>
  </si>
  <si>
    <t>FC Zürich</t>
  </si>
  <si>
    <t>[](#sprite3-p5)</t>
  </si>
  <si>
    <t>Grasshoppers</t>
  </si>
  <si>
    <t>[](#sprite1-p450)</t>
  </si>
  <si>
    <t>Lausanne-Sport</t>
  </si>
  <si>
    <t>[](#sprite4-p3)</t>
  </si>
  <si>
    <t>Servette</t>
  </si>
  <si>
    <t>[](#sprite2-p96)</t>
  </si>
  <si>
    <t>St. Gallen</t>
  </si>
  <si>
    <t>[](#sprite2-p75)</t>
  </si>
  <si>
    <t>[](#sprite1-p258)</t>
  </si>
  <si>
    <t>TURKEY</t>
  </si>
  <si>
    <t>Adanaspor</t>
  </si>
  <si>
    <t>[](#sprite8-p219)</t>
  </si>
  <si>
    <t>Akhisar Belediye</t>
  </si>
  <si>
    <t>[](#sprite3-p25)</t>
  </si>
  <si>
    <t>Alanyaspor</t>
  </si>
  <si>
    <t>[](#sprite8-p12)</t>
  </si>
  <si>
    <t>Altınordu</t>
  </si>
  <si>
    <t>[](#sprite5-p21)</t>
  </si>
  <si>
    <t>Antalyaspor</t>
  </si>
  <si>
    <t>[](#sprite5-p95)</t>
  </si>
  <si>
    <t>Beşiktaş</t>
  </si>
  <si>
    <t>[](#sprite1-p160)</t>
  </si>
  <si>
    <t>Bursaspor</t>
  </si>
  <si>
    <t>[](#sprite2-p199)</t>
  </si>
  <si>
    <t>Çaykur Rizespor</t>
  </si>
  <si>
    <t>[](#sprite5-p96)</t>
  </si>
  <si>
    <t>Denizlispor</t>
  </si>
  <si>
    <t>[](#sprite7-p248)</t>
  </si>
  <si>
    <t>Eskişehirspor</t>
  </si>
  <si>
    <t>[](#sprite5-p97)</t>
  </si>
  <si>
    <t>Fenerbahçe</t>
  </si>
  <si>
    <t>[](#sprite1-p88)</t>
  </si>
  <si>
    <t>Galatasaray</t>
  </si>
  <si>
    <t>[](#sprite1-p42)</t>
  </si>
  <si>
    <t>Gaziantepspor</t>
  </si>
  <si>
    <t>[](#sprite4-p150)</t>
  </si>
  <si>
    <t>Gençlerbirliği</t>
  </si>
  <si>
    <t>[](#sprite4-p199)</t>
  </si>
  <si>
    <t>Göztepe</t>
  </si>
  <si>
    <t>[](#sprite2-p194)</t>
  </si>
  <si>
    <t>İstanbul Başakşehir</t>
  </si>
  <si>
    <t>[](#sprite5-p98)</t>
  </si>
  <si>
    <t>Kardemir Karabükspor</t>
  </si>
  <si>
    <t>[](#sprite8-p222)</t>
  </si>
  <si>
    <t>Karşıyaka</t>
  </si>
  <si>
    <t>[](#sprite2-p357)</t>
  </si>
  <si>
    <t>Kasımpaşa</t>
  </si>
  <si>
    <t>[](#sprite5-p99)</t>
  </si>
  <si>
    <t>Kayserispor</t>
  </si>
  <si>
    <t>[](#sprite2-p443)</t>
  </si>
  <si>
    <t>Konyaspor</t>
  </si>
  <si>
    <t>[](#sprite2-p369)</t>
  </si>
  <si>
    <t>Mersin İdmanyurdu</t>
  </si>
  <si>
    <t>[](#sprite5-p100)</t>
  </si>
  <si>
    <t>Orduspor</t>
  </si>
  <si>
    <t>[](#sprite7-p249)</t>
  </si>
  <si>
    <t>Osmanlıspor</t>
  </si>
  <si>
    <t>[](#sprite5-p101)</t>
  </si>
  <si>
    <t>Samsunspor</t>
  </si>
  <si>
    <t>[](#sprite4-p205)</t>
  </si>
  <si>
    <t>Sanica Boru Elazığspor</t>
  </si>
  <si>
    <t>[](#sprite2-p439)</t>
  </si>
  <si>
    <t>Sivasspor</t>
  </si>
  <si>
    <t>[](#sprite2-p382)</t>
  </si>
  <si>
    <t>Trabzonspor</t>
  </si>
  <si>
    <t>[](#sprite1-p357)</t>
  </si>
  <si>
    <t>UKRAINE</t>
  </si>
  <si>
    <t>Chernomorets Odessa</t>
  </si>
  <si>
    <t>[](#sprite2-p488)</t>
  </si>
  <si>
    <t>Dnipro</t>
  </si>
  <si>
    <t>[](#sprite2-p176)</t>
  </si>
  <si>
    <t>Dynamo Kyiv</t>
  </si>
  <si>
    <t>[](#sprite1-p231)</t>
  </si>
  <si>
    <t>FC Oleksandriya</t>
  </si>
  <si>
    <t>[](#sprite5-p275)</t>
  </si>
  <si>
    <t>Hoverla Uzhhorod</t>
  </si>
  <si>
    <t>[](#sprite5-p278)</t>
  </si>
  <si>
    <t>Karpaty Lviv</t>
  </si>
  <si>
    <t>[](#sprite5-p279)</t>
  </si>
  <si>
    <t>Metalist Kharkiv</t>
  </si>
  <si>
    <t>[](#sprite2-p58)</t>
  </si>
  <si>
    <t>Metalurh Zaporizhya</t>
  </si>
  <si>
    <t>[](#sprite5-p277)</t>
  </si>
  <si>
    <t>NK Veres Rivne</t>
  </si>
  <si>
    <t>[](#sprite8-p157)</t>
  </si>
  <si>
    <t>Olimpik Donetsk</t>
  </si>
  <si>
    <t>[](#sprite5-p274)</t>
  </si>
  <si>
    <t>Shakhtar Donetsk</t>
  </si>
  <si>
    <t>[](#sprite1-p294)</t>
  </si>
  <si>
    <t>Stal Dniprodzerzhynsk</t>
  </si>
  <si>
    <t>[](#sprite5-p273)</t>
  </si>
  <si>
    <t>Volyn Lutsk</t>
  </si>
  <si>
    <t>[](#sprite5-p276)</t>
  </si>
  <si>
    <t>Vorskla</t>
  </si>
  <si>
    <t>[](#sprite4-p133)</t>
  </si>
  <si>
    <t>Zirka Kropyvnytskyi</t>
  </si>
  <si>
    <t>[](#sprite8-p176)</t>
  </si>
  <si>
    <t>Zorya Luhansk</t>
  </si>
  <si>
    <t>[](#sprite5-p93)</t>
  </si>
  <si>
    <t>Cardiff City</t>
  </si>
  <si>
    <t>[](#sprite1-p80)</t>
  </si>
  <si>
    <t>Swansea City</t>
  </si>
  <si>
    <t>[](#sprite1-p39)</t>
  </si>
  <si>
    <t>Seattle Sounders</t>
  </si>
  <si>
    <t>[](#sprite1-p14)</t>
  </si>
  <si>
    <t>Portland Timbers</t>
  </si>
  <si>
    <t>[](#sprite1-p20)</t>
  </si>
  <si>
    <t>Sporting KC</t>
  </si>
  <si>
    <t>[](#sprite1-p31)</t>
  </si>
  <si>
    <t>LA Galaxy</t>
  </si>
  <si>
    <t>[](#sprite1-p28)</t>
  </si>
  <si>
    <t>Orlando City</t>
  </si>
  <si>
    <t>[](#sprite1-p94)</t>
  </si>
  <si>
    <t>Philadelphia Union</t>
  </si>
  <si>
    <t>[](#sprite1-p32)</t>
  </si>
  <si>
    <t>Columbus Crew SC</t>
  </si>
  <si>
    <t>[](#sprite1-p48)</t>
  </si>
  <si>
    <t>Minnesota United</t>
  </si>
  <si>
    <t>[](#sprite1-p89)</t>
  </si>
  <si>
    <t>New York Red Bulls</t>
  </si>
  <si>
    <t>[](#sprite1-p34)</t>
  </si>
  <si>
    <t>New England Revolution</t>
  </si>
  <si>
    <t>[](#sprite1-p55)</t>
  </si>
  <si>
    <t>DC United</t>
  </si>
  <si>
    <t>[](#sprite1-p41)</t>
  </si>
  <si>
    <t>New York City FC</t>
  </si>
  <si>
    <t>[](#sprite1-p499)</t>
  </si>
  <si>
    <t>San Jose Earthquakes</t>
  </si>
  <si>
    <t>[](#sprite1-p54)</t>
  </si>
  <si>
    <t>Chicago Fire</t>
  </si>
  <si>
    <t>[](#sprite1-p50)</t>
  </si>
  <si>
    <t>Houston Dynamo</t>
  </si>
  <si>
    <t>[](#sprite1-p45)</t>
  </si>
  <si>
    <t>FC Dallas</t>
  </si>
  <si>
    <t>[](#sprite1-p69)</t>
  </si>
  <si>
    <t>Atlanta United FC</t>
  </si>
  <si>
    <t>[](#sprite5-p34)</t>
  </si>
  <si>
    <t>Real Salt Lake</t>
  </si>
  <si>
    <t>[](#sprite1-p77)</t>
  </si>
  <si>
    <t>Colorado Rapids</t>
  </si>
  <si>
    <t>[](#sprite1-p93)</t>
  </si>
  <si>
    <t>Toronto FC</t>
  </si>
  <si>
    <t>[](#sprite1-p53)</t>
  </si>
  <si>
    <t>Vancouver Whitecaps</t>
  </si>
  <si>
    <t>[](#sprite1-p56)</t>
  </si>
  <si>
    <t>Montreal Impact</t>
  </si>
  <si>
    <t>[](#sprite1-p96)</t>
  </si>
  <si>
    <t>Corinthians</t>
  </si>
  <si>
    <t>[](#sprite1-p90)</t>
  </si>
  <si>
    <t>São Paulo</t>
  </si>
  <si>
    <t>[](#sprite1-p101)</t>
  </si>
  <si>
    <t>Flamengo</t>
  </si>
  <si>
    <t>[](#sprite1-p100)</t>
  </si>
  <si>
    <t>Palmeiras</t>
  </si>
  <si>
    <t>[](#sprite1-p142)</t>
  </si>
  <si>
    <t>Grêmio</t>
  </si>
  <si>
    <t>[](#sprite1-p130)</t>
  </si>
  <si>
    <t>Chapecoense</t>
  </si>
  <si>
    <t>[](#sprite4-p397)</t>
  </si>
  <si>
    <t>Internacional</t>
  </si>
  <si>
    <t>[](#sprite1-p190)</t>
  </si>
  <si>
    <t>Santos</t>
  </si>
  <si>
    <t>[](#sprite1-p187)</t>
  </si>
  <si>
    <t>Cruzeiro</t>
  </si>
  <si>
    <t>[](#sprite1-p196)</t>
  </si>
  <si>
    <t>Atlético Mineiro</t>
  </si>
  <si>
    <t>[](#sprite1-p201)</t>
  </si>
  <si>
    <t>Botafogo</t>
  </si>
  <si>
    <t>[](#sprite1-p261)</t>
  </si>
  <si>
    <t>Vasco da Gama</t>
  </si>
  <si>
    <t>[](#sprite1-p265)</t>
  </si>
  <si>
    <t>Fluminense</t>
  </si>
  <si>
    <t>[](#sprite1-p228)</t>
  </si>
  <si>
    <t>Atlético Paranaense</t>
  </si>
  <si>
    <t>[](#sprite1-p443)</t>
  </si>
  <si>
    <t>Sport Recife</t>
  </si>
  <si>
    <t>[](#sprite1-p421)</t>
  </si>
  <si>
    <t>Coritiba</t>
  </si>
  <si>
    <t>[](#sprite2-p81)</t>
  </si>
  <si>
    <t>Bahia</t>
  </si>
  <si>
    <t>[](#sprite2-p480)</t>
  </si>
  <si>
    <t>Figueirense</t>
  </si>
  <si>
    <t>[](#sprite4-p159)</t>
  </si>
  <si>
    <t>Vitória</t>
  </si>
  <si>
    <t>[](#sprite2-p79)</t>
  </si>
  <si>
    <t>Náutico</t>
  </si>
  <si>
    <t>[](#sprite2-p19)</t>
  </si>
  <si>
    <t>Ceará</t>
  </si>
  <si>
    <t>[](#sprite4-p346)</t>
  </si>
  <si>
    <t>Avaí</t>
  </si>
  <si>
    <t>[](#sprite2-p373)</t>
  </si>
  <si>
    <t>Paraná Clube</t>
  </si>
  <si>
    <t>[](#sprite2-p370)</t>
  </si>
  <si>
    <t>Goiás</t>
  </si>
  <si>
    <t>[](#sprite2-p340)</t>
  </si>
  <si>
    <t>Santa Cruz</t>
  </si>
  <si>
    <t>[](#sprite4-p434)</t>
  </si>
  <si>
    <t>Fortaleza Esporte Clube</t>
  </si>
  <si>
    <t>[](#sprite5-p7)</t>
  </si>
  <si>
    <t>Juventude</t>
  </si>
  <si>
    <t>[](#sprite4-p238)</t>
  </si>
  <si>
    <t>Criciúma</t>
  </si>
  <si>
    <t>[](#sprite3-p10)</t>
  </si>
  <si>
    <t>Vila Nova</t>
  </si>
  <si>
    <t>[](#sprite2-p232)</t>
  </si>
  <si>
    <t>América</t>
  </si>
  <si>
    <t>[](#sprite4-p148)</t>
  </si>
  <si>
    <t>Remo</t>
  </si>
  <si>
    <t>[](#sprite4-p242)</t>
  </si>
  <si>
    <t>Ponte Preta</t>
  </si>
  <si>
    <t>[](#sprite5-p120)</t>
  </si>
  <si>
    <t>Boca Juniors</t>
  </si>
  <si>
    <t>[](#sprite1-p95)</t>
  </si>
  <si>
    <t>River Plate</t>
  </si>
  <si>
    <t>[](#sprite1-p110)</t>
  </si>
  <si>
    <t>San Lorenzo</t>
  </si>
  <si>
    <t>[](#sprite1-p446)</t>
  </si>
  <si>
    <t>Independiente</t>
  </si>
  <si>
    <t>[](#sprite1-p425)</t>
  </si>
  <si>
    <t>Racing</t>
  </si>
  <si>
    <t>[](#sprite1-p402)</t>
  </si>
  <si>
    <t>Estudiantes de La Plata</t>
  </si>
  <si>
    <t>[](#sprite2-p154)</t>
  </si>
  <si>
    <t>Newell's Old Boys</t>
  </si>
  <si>
    <t>[](#sprite1-p441)</t>
  </si>
  <si>
    <t>Rosario Central</t>
  </si>
  <si>
    <t>[](#sprite2-p467)</t>
  </si>
  <si>
    <t>Vélez Sarsfield</t>
  </si>
  <si>
    <t>[](#sprite1-p403)</t>
  </si>
  <si>
    <t>Huracán</t>
  </si>
  <si>
    <t>[](#sprite2-p86)</t>
  </si>
  <si>
    <t>Belgrano</t>
  </si>
  <si>
    <t>[](#sprite4-p16)</t>
  </si>
  <si>
    <t>Colón</t>
  </si>
  <si>
    <t>[](#sprite2-p263)</t>
  </si>
  <si>
    <t>Deportivo Morón</t>
  </si>
  <si>
    <t>[](#sprite2-p358)</t>
  </si>
  <si>
    <t>[](#sprite2-p177)</t>
  </si>
  <si>
    <t>Banfield</t>
  </si>
  <si>
    <t>[](#sprite4-p87)</t>
  </si>
  <si>
    <t>Olimpo</t>
  </si>
  <si>
    <t>[](#sprite2-p195)</t>
  </si>
  <si>
    <t>Talleres de Córdoba</t>
  </si>
  <si>
    <t>[](#sprite7-p456)</t>
  </si>
  <si>
    <t>Atlético Tucumán</t>
  </si>
  <si>
    <t>[](#sprite7-p193)</t>
  </si>
  <si>
    <t>Platense</t>
  </si>
  <si>
    <t>[](#sprite2-p253)</t>
  </si>
  <si>
    <t>All Boys</t>
  </si>
  <si>
    <t>[](#sprite2-p420)</t>
  </si>
  <si>
    <t>Lanús</t>
  </si>
  <si>
    <t>[](#sprite2-p444)</t>
  </si>
  <si>
    <t>Instituto ACC</t>
  </si>
  <si>
    <t>[](#sprite4-p415)</t>
  </si>
  <si>
    <t>Argentinos Juniors</t>
  </si>
  <si>
    <t>[](#sprite2-p275)</t>
  </si>
  <si>
    <t>Tigre</t>
  </si>
  <si>
    <t>[](#sprite2-p229)</t>
  </si>
  <si>
    <t>Excursionistas</t>
  </si>
  <si>
    <t>[](#sprite8-p134)</t>
  </si>
  <si>
    <t>Gimnasia</t>
  </si>
  <si>
    <t>[](#sprite4-p297)</t>
  </si>
  <si>
    <t>Ferro Carril Oeste</t>
  </si>
  <si>
    <t>[](#sprite4-p90)</t>
  </si>
  <si>
    <t>Atlético de Rafaela</t>
  </si>
  <si>
    <t>[](#sprite5-p113)</t>
  </si>
  <si>
    <t>Unión</t>
  </si>
  <si>
    <t>[](#sprite5-p115)</t>
  </si>
  <si>
    <t>Godoy Cruz</t>
  </si>
  <si>
    <t>[](#sprite5-p20)</t>
  </si>
  <si>
    <t>Quilmes</t>
  </si>
  <si>
    <t>[](#sprite4-p162)</t>
  </si>
  <si>
    <t>Boca Unidos</t>
  </si>
  <si>
    <t>[](#sprite7-p453)</t>
  </si>
  <si>
    <t>Defensa y Justicia</t>
  </si>
  <si>
    <t>[](#sprite5-p119)</t>
  </si>
  <si>
    <t>Chivas</t>
  </si>
  <si>
    <t>[](#sprite1-p47)</t>
  </si>
  <si>
    <t>[](#sprite1-p61)</t>
  </si>
  <si>
    <t>Cruz Azul</t>
  </si>
  <si>
    <t>[](#sprite1-p111)</t>
  </si>
  <si>
    <t>Tigres</t>
  </si>
  <si>
    <t>[](#sprite1-p173)</t>
  </si>
  <si>
    <t>Pumas</t>
  </si>
  <si>
    <t>[](#sprite1-p137)</t>
  </si>
  <si>
    <t>Monterrey</t>
  </si>
  <si>
    <t>[](#sprite1-p161)</t>
  </si>
  <si>
    <t>Tijuana</t>
  </si>
  <si>
    <t>[](#sprite1-p150)</t>
  </si>
  <si>
    <t>Santos Laguna</t>
  </si>
  <si>
    <t>[](#sprite1-p214)</t>
  </si>
  <si>
    <t>Atlas</t>
  </si>
  <si>
    <t>[](#sprite1-p272)</t>
  </si>
  <si>
    <t>Monarcas Morelia</t>
  </si>
  <si>
    <t>[](#sprite1-p257)</t>
  </si>
  <si>
    <t>León</t>
  </si>
  <si>
    <t>[](#sprite1-p372)</t>
  </si>
  <si>
    <t>Toluca</t>
  </si>
  <si>
    <t>[](#sprite1-p322)</t>
  </si>
  <si>
    <t>Necaxa</t>
  </si>
  <si>
    <t>[](#sprite2-p490)</t>
  </si>
  <si>
    <t>Pachuca</t>
  </si>
  <si>
    <t>[](#sprite2-p56)</t>
  </si>
  <si>
    <t>Juárez</t>
  </si>
  <si>
    <t>[](#sprite5-p155)</t>
  </si>
  <si>
    <t>Puebla</t>
  </si>
  <si>
    <t>[](#sprite2-p92)</t>
  </si>
  <si>
    <t>Tiburones Rojos de Veracruz</t>
  </si>
  <si>
    <t>[](#sprite2-p110)</t>
  </si>
  <si>
    <t>Querétaro</t>
  </si>
  <si>
    <t>[](#sprite2-p65)</t>
  </si>
  <si>
    <t>Atlante</t>
  </si>
  <si>
    <t>[](#sprite2-p189)</t>
  </si>
  <si>
    <t>Dorados</t>
  </si>
  <si>
    <t>[](#sprite4-p4)</t>
  </si>
  <si>
    <t>Chiapas</t>
  </si>
  <si>
    <t>[](#sprite4-p179)</t>
  </si>
  <si>
    <t>Others</t>
  </si>
  <si>
    <t>Qarabağ</t>
  </si>
  <si>
    <t>[](#sprite4-p342)</t>
  </si>
  <si>
    <t>Başakşehir</t>
  </si>
  <si>
    <t>Astana</t>
  </si>
  <si>
    <t>[](#sprite3-p24)</t>
  </si>
  <si>
    <t>Beitar Jerusalem</t>
  </si>
  <si>
    <t>[](#sprite2-p54)</t>
  </si>
  <si>
    <t>Hapoel Be'er Sheva</t>
  </si>
  <si>
    <t>[](#sprite5-p403)</t>
  </si>
  <si>
    <t>Hapoel Tel Aviv</t>
  </si>
  <si>
    <t>[](#sprite1-p371)</t>
  </si>
  <si>
    <t>Maccabi Tel Aviv</t>
  </si>
  <si>
    <t>[](#sprite1-p338)</t>
  </si>
  <si>
    <t>Maribor</t>
  </si>
  <si>
    <t>[](#sprite1-p411)</t>
  </si>
  <si>
    <t>Olimpija Ljubljana</t>
  </si>
  <si>
    <t>[](#sprite2-p77)</t>
  </si>
  <si>
    <t>Hafnarfjordur</t>
  </si>
  <si>
    <t>[](#sprite2-p7)</t>
  </si>
  <si>
    <t>Vardar</t>
  </si>
  <si>
    <t>[](#sprite2-p337)</t>
  </si>
  <si>
    <t>Shkëndija</t>
  </si>
  <si>
    <t>[](#sprite5-p348)</t>
  </si>
  <si>
    <t>Arsenal Sarandí</t>
  </si>
  <si>
    <t>Atlético Nacional</t>
  </si>
  <si>
    <t>[](#sprite1-p232)</t>
  </si>
  <si>
    <t>Millonarios</t>
  </si>
  <si>
    <t>[](#sprite1-p251)</t>
  </si>
  <si>
    <t>Deportivo Cali</t>
  </si>
  <si>
    <t>[](#sprite1-p426)</t>
  </si>
  <si>
    <t>Santa Fe</t>
  </si>
  <si>
    <t>[](#sprite2-p47)</t>
  </si>
  <si>
    <t>Independiente Medellín</t>
  </si>
  <si>
    <t>[](#sprite2-p247)</t>
  </si>
  <si>
    <t>The Strongest</t>
  </si>
  <si>
    <t>[](#sprite1-p377)</t>
  </si>
  <si>
    <t>Bolívar</t>
  </si>
  <si>
    <t>[](#sprite2-p481)</t>
  </si>
  <si>
    <t>Portimonense</t>
  </si>
  <si>
    <t>[](#sprite8-p469)</t>
  </si>
  <si>
    <t>Suduva</t>
  </si>
  <si>
    <t>[](#sprite5-p465)</t>
  </si>
  <si>
    <t>Sheriff Tiraspol</t>
  </si>
  <si>
    <t>[](#sprite4-p395)</t>
  </si>
  <si>
    <t>Spartak Trnava</t>
  </si>
  <si>
    <t>[](#sprite5-p448)</t>
  </si>
  <si>
    <t>BATE</t>
  </si>
  <si>
    <t>[](#sprite4-p43)</t>
  </si>
  <si>
    <t>Dinamo Minsk</t>
  </si>
  <si>
    <t>[](#sprite5-p243)</t>
  </si>
  <si>
    <t>HJK</t>
  </si>
  <si>
    <t>[](#sprite1-p319)</t>
  </si>
  <si>
    <t>Kukesi</t>
  </si>
  <si>
    <t>Dinamo Brest</t>
  </si>
  <si>
    <t>[](#sprite5-p366)</t>
  </si>
  <si>
    <t>Hapoel Haifa</t>
  </si>
  <si>
    <t>[](#sprite7-p398)</t>
  </si>
  <si>
    <t>Colo-Colo</t>
  </si>
  <si>
    <t>[](#sprite1-p243)</t>
  </si>
  <si>
    <t>Real Potosí</t>
  </si>
  <si>
    <t>[](#sprite5-p500)</t>
  </si>
  <si>
    <t>J. Wilstermann</t>
  </si>
  <si>
    <t>[](#sprite3-p22)</t>
  </si>
  <si>
    <t>Los Angeles FC</t>
  </si>
  <si>
    <t>[](#sprite5-p48)</t>
  </si>
  <si>
    <t>Leixões</t>
  </si>
  <si>
    <t>[](#sprite8-p481)</t>
  </si>
  <si>
    <t>GMT*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</si>
</sst>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&quot;:&quot;mm"/>
    <numFmt numFmtId="165" formatCode="00\.00"/>
  </numFmts>
  <fonts count="1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222222"/>
      <name val="Verdana"/>
      <family val="2"/>
    </font>
    <font>
      <b/>
      <sz val="10"/>
      <color rgb="FF222222"/>
      <name val="Verdana"/>
      <family val="2"/>
    </font>
    <font>
      <sz val="10"/>
      <color rgb="FF222222"/>
      <name val="Monospace"/>
    </font>
    <font>
      <sz val="10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b/>
      <sz val="10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45F06"/>
        <bgColor rgb="FFB45F06"/>
      </patternFill>
    </fill>
    <fill>
      <patternFill patternType="solid">
        <fgColor rgb="FF674EA7"/>
        <bgColor rgb="FF674EA7"/>
      </patternFill>
    </fill>
    <fill>
      <patternFill patternType="solid">
        <fgColor rgb="FFCC4125"/>
        <bgColor rgb="FFCC4125"/>
      </patternFill>
    </fill>
    <fill>
      <patternFill patternType="solid">
        <fgColor rgb="FFB30FAD"/>
        <bgColor rgb="FFB30FAD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C8BF"/>
        <bgColor rgb="FFFFC8BF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FDFEFD"/>
        <bgColor rgb="FFFDFEFD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B6D7A8"/>
      </patternFill>
    </fill>
    <fill>
      <patternFill patternType="solid">
        <fgColor rgb="FFA2C4C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3" fillId="4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" fillId="0" borderId="0" xfId="0" applyFont="1" applyAlignment="1"/>
    <xf numFmtId="0" fontId="1" fillId="2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7" fillId="4" borderId="12" xfId="0" applyFont="1" applyFill="1" applyBorder="1" applyAlignment="1"/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8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4" fontId="2" fillId="12" borderId="2" xfId="0" applyNumberFormat="1" applyFont="1" applyFill="1" applyBorder="1" applyAlignment="1">
      <alignment horizontal="center" vertical="center"/>
    </xf>
    <xf numFmtId="20" fontId="7" fillId="8" borderId="10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 vertical="center"/>
    </xf>
    <xf numFmtId="0" fontId="7" fillId="13" borderId="2" xfId="0" applyFont="1" applyFill="1" applyBorder="1" applyAlignment="1">
      <alignment horizontal="center"/>
    </xf>
    <xf numFmtId="0" fontId="7" fillId="14" borderId="2" xfId="0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20" fontId="2" fillId="8" borderId="10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/>
    </xf>
    <xf numFmtId="49" fontId="2" fillId="17" borderId="10" xfId="0" applyNumberFormat="1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4" fillId="18" borderId="10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16" borderId="2" xfId="0" applyFont="1" applyFill="1" applyBorder="1" applyAlignment="1">
      <alignment horizontal="center"/>
    </xf>
    <xf numFmtId="0" fontId="2" fillId="9" borderId="0" xfId="0" applyFont="1" applyFill="1"/>
    <xf numFmtId="0" fontId="2" fillId="0" borderId="0" xfId="0" applyFont="1" applyAlignment="1">
      <alignment horizontal="center" vertical="center"/>
    </xf>
    <xf numFmtId="0" fontId="7" fillId="0" borderId="0" xfId="0" applyFont="1" applyAlignment="1"/>
    <xf numFmtId="0" fontId="2" fillId="0" borderId="0" xfId="0" applyFont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center" vertical="center"/>
    </xf>
    <xf numFmtId="0" fontId="1" fillId="19" borderId="16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4" fillId="18" borderId="10" xfId="0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4" fillId="18" borderId="16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0" xfId="0" applyFont="1" applyFill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/>
    </xf>
    <xf numFmtId="0" fontId="7" fillId="17" borderId="14" xfId="0" applyFont="1" applyFill="1" applyBorder="1" applyAlignment="1">
      <alignment horizontal="center"/>
    </xf>
    <xf numFmtId="49" fontId="2" fillId="17" borderId="16" xfId="0" applyNumberFormat="1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165" fontId="7" fillId="8" borderId="16" xfId="0" applyNumberFormat="1" applyFont="1" applyFill="1" applyBorder="1" applyAlignment="1">
      <alignment horizontal="center"/>
    </xf>
    <xf numFmtId="20" fontId="7" fillId="20" borderId="10" xfId="0" applyNumberFormat="1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12" borderId="11" xfId="0" applyFont="1" applyFill="1" applyBorder="1" applyAlignment="1">
      <alignment horizontal="center" vertical="center"/>
    </xf>
    <xf numFmtId="0" fontId="2" fillId="0" borderId="16" xfId="0" applyFont="1" applyBorder="1"/>
    <xf numFmtId="0" fontId="1" fillId="1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19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8" borderId="1" xfId="0" applyFont="1" applyFill="1" applyBorder="1" applyAlignment="1">
      <alignment horizontal="left" vertical="center"/>
    </xf>
    <xf numFmtId="0" fontId="2" fillId="0" borderId="20" xfId="0" applyFont="1" applyBorder="1"/>
    <xf numFmtId="0" fontId="1" fillId="8" borderId="11" xfId="0" applyFont="1" applyFill="1" applyBorder="1" applyAlignment="1">
      <alignment horizontal="center" vertical="center"/>
    </xf>
    <xf numFmtId="0" fontId="2" fillId="0" borderId="0" xfId="0" applyFont="1" applyAlignment="1"/>
    <xf numFmtId="0" fontId="1" fillId="5" borderId="0" xfId="0" applyFont="1" applyFill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 vertical="center" wrapText="1"/>
    </xf>
    <xf numFmtId="0" fontId="10" fillId="21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C4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247650</xdr:colOff>
      <xdr:row>13</xdr:row>
      <xdr:rowOff>9525</xdr:rowOff>
    </xdr:from>
    <xdr:ext cx="533400" cy="533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171825" y="876300"/>
          <a:ext cx="904800" cy="904800"/>
        </a:xfrm>
        <a:prstGeom prst="ellipse">
          <a:avLst/>
        </a:prstGeom>
        <a:solidFill>
          <a:srgbClr val="9800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276225</xdr:colOff>
      <xdr:row>16</xdr:row>
      <xdr:rowOff>123825</xdr:rowOff>
    </xdr:from>
    <xdr:ext cx="504825" cy="504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543175" y="857250"/>
          <a:ext cx="790500" cy="790500"/>
        </a:xfrm>
        <a:prstGeom prst="ellipse">
          <a:avLst/>
        </a:prstGeom>
        <a:solidFill>
          <a:srgbClr val="F6B26B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3"/>
  <sheetViews>
    <sheetView workbookViewId="0">
      <selection activeCell="B3" sqref="B3"/>
    </sheetView>
  </sheetViews>
  <sheetFormatPr defaultColWidth="14.42578125" defaultRowHeight="15.75" customHeight="1"/>
  <cols>
    <col min="1" max="1" width="4.5703125" bestFit="1" customWidth="1"/>
    <col min="2" max="2" width="9.85546875" customWidth="1"/>
    <col min="3" max="3" width="27.5703125" customWidth="1"/>
    <col min="4" max="4" width="26.140625" customWidth="1"/>
    <col min="5" max="5" width="30" customWidth="1"/>
    <col min="6" max="6" width="12" bestFit="1" customWidth="1"/>
    <col min="7" max="7" width="11.7109375" bestFit="1" customWidth="1"/>
    <col min="8" max="8" width="21" customWidth="1"/>
    <col min="9" max="9" width="11.7109375" customWidth="1"/>
    <col min="10" max="10" width="10.140625" customWidth="1"/>
    <col min="11" max="11" width="15.42578125" customWidth="1"/>
    <col min="12" max="12" width="130.28515625" customWidth="1"/>
    <col min="17" max="17" width="21.7109375" customWidth="1"/>
    <col min="18" max="18" width="36.28515625" customWidth="1"/>
    <col min="19" max="19" width="18.28515625" customWidth="1"/>
  </cols>
  <sheetData>
    <row r="1" spans="1:22" ht="15.75" customHeight="1">
      <c r="A1" s="93" t="s">
        <v>0</v>
      </c>
      <c r="B1" s="94"/>
      <c r="C1" s="98" t="s">
        <v>1</v>
      </c>
      <c r="D1" s="94"/>
      <c r="E1" s="14" t="s">
        <v>2</v>
      </c>
      <c r="F1" s="98" t="s">
        <v>3</v>
      </c>
      <c r="G1" s="94"/>
      <c r="H1" s="2" t="s">
        <v>4</v>
      </c>
      <c r="I1" s="2" t="s">
        <v>5</v>
      </c>
      <c r="J1" s="3" t="s">
        <v>6</v>
      </c>
      <c r="L1" s="4" t="s">
        <v>10</v>
      </c>
      <c r="Q1" s="97" t="s">
        <v>11</v>
      </c>
      <c r="R1" s="94"/>
      <c r="S1" s="95" t="s">
        <v>4</v>
      </c>
      <c r="V1" s="20"/>
    </row>
    <row r="2" spans="1:22" ht="15.75" customHeight="1">
      <c r="A2" s="18" t="s">
        <v>14</v>
      </c>
      <c r="B2" s="21" t="s">
        <v>15</v>
      </c>
      <c r="C2" s="23" t="s">
        <v>19</v>
      </c>
      <c r="D2" s="24" t="s">
        <v>20</v>
      </c>
      <c r="E2" s="26"/>
      <c r="F2" s="23" t="s">
        <v>19</v>
      </c>
      <c r="G2" s="24" t="s">
        <v>20</v>
      </c>
      <c r="H2" s="27"/>
      <c r="I2" s="27"/>
      <c r="J2" s="29"/>
      <c r="L2" s="32" t="e">
        <f ca="1">'Output v6'!L3</f>
        <v>#NAME?</v>
      </c>
      <c r="Q2" s="33" t="s">
        <v>24</v>
      </c>
      <c r="R2" s="33" t="s">
        <v>25</v>
      </c>
      <c r="S2" s="96"/>
      <c r="V2" s="20"/>
    </row>
    <row r="3" spans="1:22" ht="15.75" customHeight="1">
      <c r="A3" s="37">
        <f t="shared" ref="A3:A50" si="0">B3-"5:00"</f>
        <v>-0.20833333333333334</v>
      </c>
      <c r="B3" s="38"/>
      <c r="C3" s="40"/>
      <c r="D3" s="41"/>
      <c r="E3" s="42"/>
      <c r="F3" s="44" t="e">
        <f>Sprites!#REF!</f>
        <v>#REF!</v>
      </c>
      <c r="G3" s="44" t="e">
        <f>Sprites!#REF!</f>
        <v>#REF!</v>
      </c>
      <c r="H3" s="47"/>
      <c r="I3" s="48"/>
      <c r="J3" s="49"/>
      <c r="L3" s="32" t="e">
        <f ca="1">'Output v6'!L4</f>
        <v>#NAME?</v>
      </c>
      <c r="Q3" s="51" t="s">
        <v>32</v>
      </c>
      <c r="R3" s="51" t="s">
        <v>22</v>
      </c>
      <c r="S3" s="54" t="s">
        <v>7</v>
      </c>
      <c r="V3" s="55"/>
    </row>
    <row r="4" spans="1:22" ht="15.75" customHeight="1">
      <c r="A4" s="37">
        <f t="shared" si="0"/>
        <v>-0.20833333333333334</v>
      </c>
      <c r="B4" s="38"/>
      <c r="C4" s="45"/>
      <c r="D4" s="46"/>
      <c r="E4" s="42"/>
      <c r="F4" s="44" t="e">
        <f>Sprites!#REF!</f>
        <v>#REF!</v>
      </c>
      <c r="G4" s="44" t="e">
        <f>Sprites!#REF!</f>
        <v>#REF!</v>
      </c>
      <c r="H4" s="47"/>
      <c r="I4" s="48"/>
      <c r="J4" s="49"/>
      <c r="L4" s="32" t="e">
        <f ca="1">'Output v6'!L5</f>
        <v>#NAME?</v>
      </c>
      <c r="Q4" s="59" t="s">
        <v>31</v>
      </c>
      <c r="R4" s="51"/>
      <c r="S4" s="54" t="s">
        <v>40</v>
      </c>
      <c r="V4" s="55"/>
    </row>
    <row r="5" spans="1:22" ht="15.75" customHeight="1">
      <c r="A5" s="37">
        <f t="shared" si="0"/>
        <v>-0.20833333333333334</v>
      </c>
      <c r="B5" s="38"/>
      <c r="C5" s="45"/>
      <c r="D5" s="46"/>
      <c r="E5" s="42"/>
      <c r="F5" s="44" t="e">
        <f>Sprites!#REF!</f>
        <v>#REF!</v>
      </c>
      <c r="G5" s="44" t="e">
        <f>Sprites!#REF!</f>
        <v>#REF!</v>
      </c>
      <c r="H5" s="47"/>
      <c r="I5" s="48"/>
      <c r="J5" s="49"/>
      <c r="L5" s="32" t="e">
        <f ca="1">'Output v6'!L6</f>
        <v>#NAME?</v>
      </c>
      <c r="Q5" s="51" t="s">
        <v>45</v>
      </c>
      <c r="R5" s="51" t="s">
        <v>46</v>
      </c>
      <c r="S5" s="54" t="s">
        <v>47</v>
      </c>
      <c r="V5" s="55"/>
    </row>
    <row r="6" spans="1:22" ht="15.75" customHeight="1">
      <c r="A6" s="37">
        <f t="shared" si="0"/>
        <v>-0.20833333333333334</v>
      </c>
      <c r="B6" s="38"/>
      <c r="C6" s="45"/>
      <c r="D6" s="46"/>
      <c r="E6" s="42"/>
      <c r="F6" s="44" t="e">
        <f>Sprites!#REF!</f>
        <v>#REF!</v>
      </c>
      <c r="G6" s="44" t="e">
        <f>Sprites!#REF!</f>
        <v>#REF!</v>
      </c>
      <c r="H6" s="47"/>
      <c r="I6" s="48"/>
      <c r="J6" s="49"/>
      <c r="L6" s="32" t="e">
        <f ca="1">'Output v6'!L7</f>
        <v>#NAME?</v>
      </c>
      <c r="Q6" s="51" t="s">
        <v>51</v>
      </c>
      <c r="R6" s="51" t="s">
        <v>41</v>
      </c>
      <c r="S6" s="54" t="s">
        <v>52</v>
      </c>
      <c r="V6" s="55"/>
    </row>
    <row r="7" spans="1:22" ht="15.75" customHeight="1">
      <c r="A7" s="37">
        <f t="shared" si="0"/>
        <v>-0.20833333333333334</v>
      </c>
      <c r="B7" s="38"/>
      <c r="C7" s="45"/>
      <c r="D7" s="46"/>
      <c r="E7" s="42"/>
      <c r="F7" s="15" t="e">
        <f>Sprites!#REF!</f>
        <v>#REF!</v>
      </c>
      <c r="G7" s="15" t="e">
        <f>Sprites!#REF!</f>
        <v>#REF!</v>
      </c>
      <c r="H7" s="47"/>
      <c r="I7" s="48"/>
      <c r="J7" s="49"/>
      <c r="L7" s="32" t="e">
        <f ca="1">'Output v6'!L8</f>
        <v>#NAME?</v>
      </c>
      <c r="Q7" s="51" t="s">
        <v>57</v>
      </c>
      <c r="R7" s="51" t="s">
        <v>58</v>
      </c>
      <c r="S7" s="54" t="s">
        <v>59</v>
      </c>
      <c r="V7" s="55"/>
    </row>
    <row r="8" spans="1:22" ht="15.75" customHeight="1">
      <c r="A8" s="37">
        <f t="shared" si="0"/>
        <v>-0.20833333333333334</v>
      </c>
      <c r="B8" s="38"/>
      <c r="C8" s="45"/>
      <c r="D8" s="46"/>
      <c r="E8" s="42"/>
      <c r="F8" s="15" t="e">
        <f>Sprites!#REF!</f>
        <v>#REF!</v>
      </c>
      <c r="G8" s="15" t="e">
        <f>Sprites!#REF!</f>
        <v>#REF!</v>
      </c>
      <c r="H8" s="47"/>
      <c r="I8" s="48"/>
      <c r="J8" s="49"/>
      <c r="L8" s="32" t="e">
        <f ca="1">'Output v6'!L9</f>
        <v>#NAME?</v>
      </c>
      <c r="Q8" s="51" t="s">
        <v>62</v>
      </c>
      <c r="R8" s="51" t="s">
        <v>63</v>
      </c>
      <c r="S8" s="54" t="s">
        <v>64</v>
      </c>
      <c r="V8" s="55"/>
    </row>
    <row r="9" spans="1:22" ht="15.75" customHeight="1">
      <c r="A9" s="37">
        <f t="shared" si="0"/>
        <v>-0.20833333333333334</v>
      </c>
      <c r="B9" s="38"/>
      <c r="C9" s="45"/>
      <c r="D9" s="46"/>
      <c r="E9" s="42"/>
      <c r="F9" s="15" t="e">
        <f>Sprites!#REF!</f>
        <v>#REF!</v>
      </c>
      <c r="G9" s="15" t="e">
        <f>Sprites!#REF!</f>
        <v>#REF!</v>
      </c>
      <c r="H9" s="47"/>
      <c r="I9" s="48"/>
      <c r="J9" s="49"/>
      <c r="L9" s="32" t="e">
        <f ca="1">'Output v6'!L10</f>
        <v>#NAME?</v>
      </c>
      <c r="Q9" s="59" t="s">
        <v>70</v>
      </c>
      <c r="R9" s="51" t="s">
        <v>71</v>
      </c>
      <c r="S9" s="54" t="s">
        <v>72</v>
      </c>
      <c r="V9" s="55"/>
    </row>
    <row r="10" spans="1:22" ht="15.75" customHeight="1">
      <c r="A10" s="37">
        <f t="shared" si="0"/>
        <v>-0.20833333333333334</v>
      </c>
      <c r="B10" s="38"/>
      <c r="C10" s="45"/>
      <c r="D10" s="46"/>
      <c r="E10" s="42"/>
      <c r="F10" s="15" t="e">
        <f>Sprites!#REF!</f>
        <v>#REF!</v>
      </c>
      <c r="G10" s="15" t="e">
        <f>Sprites!#REF!</f>
        <v>#REF!</v>
      </c>
      <c r="H10" s="47"/>
      <c r="I10" s="48"/>
      <c r="J10" s="49"/>
      <c r="L10" s="32" t="e">
        <f ca="1">'Output v6'!L11</f>
        <v>#NAME?</v>
      </c>
      <c r="Q10" s="51" t="s">
        <v>77</v>
      </c>
      <c r="R10" s="51" t="s">
        <v>78</v>
      </c>
      <c r="S10" s="54" t="s">
        <v>79</v>
      </c>
      <c r="V10" s="55"/>
    </row>
    <row r="11" spans="1:22" ht="15.75" customHeight="1">
      <c r="A11" s="37">
        <f t="shared" si="0"/>
        <v>-0.20833333333333334</v>
      </c>
      <c r="B11" s="38"/>
      <c r="C11" s="45"/>
      <c r="D11" s="46"/>
      <c r="E11" s="42"/>
      <c r="F11" s="15" t="e">
        <f>Sprites!#REF!</f>
        <v>#REF!</v>
      </c>
      <c r="G11" s="15" t="e">
        <f>Sprites!#REF!</f>
        <v>#REF!</v>
      </c>
      <c r="H11" s="47"/>
      <c r="I11" s="48"/>
      <c r="J11" s="49"/>
      <c r="L11" s="32" t="e">
        <f ca="1">'Output v6'!L12</f>
        <v>#NAME?</v>
      </c>
      <c r="Q11" s="51" t="s">
        <v>85</v>
      </c>
      <c r="R11" s="51" t="s">
        <v>86</v>
      </c>
      <c r="S11" s="54" t="s">
        <v>87</v>
      </c>
      <c r="V11" s="55"/>
    </row>
    <row r="12" spans="1:22" ht="15.75" customHeight="1">
      <c r="A12" s="37">
        <f t="shared" si="0"/>
        <v>-0.20833333333333334</v>
      </c>
      <c r="B12" s="38"/>
      <c r="C12" s="45"/>
      <c r="D12" s="46"/>
      <c r="E12" s="42"/>
      <c r="F12" s="15" t="e">
        <f>Sprites!#REF!</f>
        <v>#REF!</v>
      </c>
      <c r="G12" s="15" t="e">
        <f>Sprites!#REF!</f>
        <v>#REF!</v>
      </c>
      <c r="H12" s="47"/>
      <c r="I12" s="48"/>
      <c r="J12" s="49"/>
      <c r="L12" s="32" t="e">
        <f ca="1">'Output v6'!L13</f>
        <v>#NAME?</v>
      </c>
      <c r="Q12" s="51" t="s">
        <v>93</v>
      </c>
      <c r="R12" s="51" t="s">
        <v>36</v>
      </c>
      <c r="S12" s="54" t="s">
        <v>94</v>
      </c>
      <c r="V12" s="55"/>
    </row>
    <row r="13" spans="1:22" ht="15.75" customHeight="1">
      <c r="A13" s="37">
        <f t="shared" si="0"/>
        <v>-0.20833333333333334</v>
      </c>
      <c r="B13" s="38"/>
      <c r="C13" s="45"/>
      <c r="D13" s="46"/>
      <c r="E13" s="42"/>
      <c r="F13" s="15" t="e">
        <f>Sprites!#REF!</f>
        <v>#REF!</v>
      </c>
      <c r="G13" s="15" t="e">
        <f>Sprites!#REF!</f>
        <v>#REF!</v>
      </c>
      <c r="H13" s="47"/>
      <c r="I13" s="48"/>
      <c r="J13" s="49"/>
      <c r="L13" s="32" t="e">
        <f ca="1">'Output v6'!L14</f>
        <v>#NAME?</v>
      </c>
      <c r="Q13" s="51" t="s">
        <v>100</v>
      </c>
      <c r="R13" s="51" t="s">
        <v>101</v>
      </c>
      <c r="S13" s="54" t="s">
        <v>102</v>
      </c>
      <c r="V13" s="55"/>
    </row>
    <row r="14" spans="1:22" ht="15.75" customHeight="1">
      <c r="A14" s="37">
        <f t="shared" si="0"/>
        <v>-0.20833333333333334</v>
      </c>
      <c r="B14" s="38"/>
      <c r="C14" s="45"/>
      <c r="D14" s="46"/>
      <c r="E14" s="42"/>
      <c r="F14" s="15" t="e">
        <f>Sprites!#REF!</f>
        <v>#REF!</v>
      </c>
      <c r="G14" s="15" t="e">
        <f>Sprites!#REF!</f>
        <v>#REF!</v>
      </c>
      <c r="H14" s="47"/>
      <c r="I14" s="48"/>
      <c r="J14" s="49"/>
      <c r="L14" s="32" t="e">
        <f ca="1">'Output v6'!L15</f>
        <v>#NAME?</v>
      </c>
      <c r="Q14" s="51" t="s">
        <v>108</v>
      </c>
      <c r="R14" s="51" t="s">
        <v>109</v>
      </c>
      <c r="S14" s="54" t="s">
        <v>110</v>
      </c>
      <c r="V14" s="55"/>
    </row>
    <row r="15" spans="1:22" ht="15.75" customHeight="1">
      <c r="A15" s="37">
        <f t="shared" si="0"/>
        <v>-0.20833333333333334</v>
      </c>
      <c r="B15" s="38"/>
      <c r="C15" s="45"/>
      <c r="D15" s="46"/>
      <c r="E15" s="42"/>
      <c r="F15" s="15" t="e">
        <f>Sprites!#REF!</f>
        <v>#REF!</v>
      </c>
      <c r="G15" s="15" t="e">
        <f>Sprites!#REF!</f>
        <v>#REF!</v>
      </c>
      <c r="H15" s="47"/>
      <c r="I15" s="48"/>
      <c r="J15" s="49"/>
      <c r="L15" s="32" t="e">
        <f ca="1">'Output v6'!L16</f>
        <v>#NAME?</v>
      </c>
      <c r="Q15" s="59" t="s">
        <v>112</v>
      </c>
      <c r="R15" s="51" t="s">
        <v>113</v>
      </c>
      <c r="S15" s="54" t="s">
        <v>114</v>
      </c>
      <c r="V15" s="55"/>
    </row>
    <row r="16" spans="1:22" ht="15.75" customHeight="1">
      <c r="A16" s="37">
        <f t="shared" si="0"/>
        <v>-0.20833333333333334</v>
      </c>
      <c r="B16" s="38"/>
      <c r="C16" s="45"/>
      <c r="D16" s="46"/>
      <c r="E16" s="42"/>
      <c r="F16" s="15" t="e">
        <f>Sprites!#REF!</f>
        <v>#REF!</v>
      </c>
      <c r="G16" s="15" t="e">
        <f>Sprites!#REF!</f>
        <v>#REF!</v>
      </c>
      <c r="H16" s="47"/>
      <c r="I16" s="48"/>
      <c r="J16" s="49"/>
      <c r="L16" s="32" t="e">
        <f ca="1">'Output v6'!L17</f>
        <v>#NAME?</v>
      </c>
      <c r="Q16" s="51" t="s">
        <v>117</v>
      </c>
      <c r="R16" s="51" t="s">
        <v>118</v>
      </c>
      <c r="S16" s="54" t="s">
        <v>119</v>
      </c>
      <c r="V16" s="55"/>
    </row>
    <row r="17" spans="1:22" ht="15.75" customHeight="1">
      <c r="A17" s="37">
        <f t="shared" si="0"/>
        <v>-0.20833333333333334</v>
      </c>
      <c r="B17" s="38"/>
      <c r="C17" s="45"/>
      <c r="D17" s="46"/>
      <c r="E17" s="42"/>
      <c r="F17" s="15" t="e">
        <f>Sprites!#REF!</f>
        <v>#REF!</v>
      </c>
      <c r="G17" s="15" t="e">
        <f>Sprites!#REF!</f>
        <v>#REF!</v>
      </c>
      <c r="H17" s="47"/>
      <c r="I17" s="48"/>
      <c r="J17" s="49"/>
      <c r="L17" s="32" t="e">
        <f ca="1">'Output v6'!L18</f>
        <v>#NAME?</v>
      </c>
      <c r="Q17" s="51" t="s">
        <v>49</v>
      </c>
      <c r="R17" s="51" t="s">
        <v>125</v>
      </c>
      <c r="S17" s="54" t="s">
        <v>126</v>
      </c>
      <c r="V17" s="55"/>
    </row>
    <row r="18" spans="1:22" ht="15.75" customHeight="1">
      <c r="A18" s="37">
        <f t="shared" si="0"/>
        <v>-0.20833333333333334</v>
      </c>
      <c r="B18" s="38"/>
      <c r="C18" s="45"/>
      <c r="D18" s="46"/>
      <c r="E18" s="42"/>
      <c r="F18" s="15" t="e">
        <f>Sprites!#REF!</f>
        <v>#REF!</v>
      </c>
      <c r="G18" s="15" t="e">
        <f>Sprites!#REF!</f>
        <v>#REF!</v>
      </c>
      <c r="H18" s="47"/>
      <c r="I18" s="48"/>
      <c r="J18" s="49"/>
      <c r="L18" s="32" t="e">
        <f ca="1">'Output v6'!L19</f>
        <v>#NAME?</v>
      </c>
      <c r="Q18" s="51" t="s">
        <v>129</v>
      </c>
      <c r="R18" s="51" t="s">
        <v>130</v>
      </c>
      <c r="S18" s="54" t="s">
        <v>131</v>
      </c>
      <c r="V18" s="55"/>
    </row>
    <row r="19" spans="1:22" ht="15.75" customHeight="1">
      <c r="A19" s="37">
        <f t="shared" si="0"/>
        <v>-0.20833333333333334</v>
      </c>
      <c r="B19" s="38"/>
      <c r="C19" s="45"/>
      <c r="D19" s="46"/>
      <c r="E19" s="42"/>
      <c r="F19" s="15" t="e">
        <f>Sprites!#REF!</f>
        <v>#REF!</v>
      </c>
      <c r="G19" s="15" t="e">
        <f>Sprites!#REF!</f>
        <v>#REF!</v>
      </c>
      <c r="H19" s="47"/>
      <c r="I19" s="48"/>
      <c r="J19" s="49"/>
      <c r="L19" s="32" t="e">
        <f ca="1">'Output v6'!L20</f>
        <v>#NAME?</v>
      </c>
      <c r="Q19" s="51" t="s">
        <v>134</v>
      </c>
      <c r="R19" s="51" t="s">
        <v>135</v>
      </c>
      <c r="S19" s="54" t="s">
        <v>136</v>
      </c>
      <c r="V19" s="55"/>
    </row>
    <row r="20" spans="1:22" ht="15.75" customHeight="1">
      <c r="A20" s="37">
        <f t="shared" si="0"/>
        <v>-0.20833333333333334</v>
      </c>
      <c r="B20" s="38"/>
      <c r="C20" s="45"/>
      <c r="D20" s="46"/>
      <c r="E20" s="42"/>
      <c r="F20" s="15" t="e">
        <f>Sprites!#REF!</f>
        <v>#REF!</v>
      </c>
      <c r="G20" s="15" t="e">
        <f>Sprites!#REF!</f>
        <v>#REF!</v>
      </c>
      <c r="H20" s="53"/>
      <c r="I20" s="48"/>
      <c r="J20" s="49"/>
      <c r="L20" s="32" t="e">
        <f ca="1">'Output v6'!L21</f>
        <v>#NAME?</v>
      </c>
      <c r="Q20" s="51" t="s">
        <v>139</v>
      </c>
      <c r="R20" s="51" t="s">
        <v>140</v>
      </c>
      <c r="S20" s="54" t="s">
        <v>142</v>
      </c>
      <c r="V20" s="55"/>
    </row>
    <row r="21" spans="1:22" ht="15.75" customHeight="1">
      <c r="A21" s="37">
        <f t="shared" si="0"/>
        <v>-0.20833333333333334</v>
      </c>
      <c r="B21" s="38"/>
      <c r="C21" s="45"/>
      <c r="D21" s="46"/>
      <c r="E21" s="42"/>
      <c r="F21" s="15" t="e">
        <f>Sprites!#REF!</f>
        <v>#REF!</v>
      </c>
      <c r="G21" s="15" t="e">
        <f>Sprites!#REF!</f>
        <v>#REF!</v>
      </c>
      <c r="H21" s="53"/>
      <c r="I21" s="48"/>
      <c r="J21" s="49"/>
      <c r="L21" s="32" t="e">
        <f ca="1">'Output v6'!L22</f>
        <v>#NAME?</v>
      </c>
      <c r="Q21" s="51" t="s">
        <v>146</v>
      </c>
      <c r="R21" s="51" t="s">
        <v>147</v>
      </c>
      <c r="S21" s="54" t="s">
        <v>148</v>
      </c>
      <c r="V21" s="55"/>
    </row>
    <row r="22" spans="1:22" ht="15.75" customHeight="1">
      <c r="A22" s="37">
        <f t="shared" si="0"/>
        <v>-0.20833333333333334</v>
      </c>
      <c r="B22" s="38"/>
      <c r="C22" s="45"/>
      <c r="D22" s="46"/>
      <c r="E22" s="63"/>
      <c r="F22" s="15" t="e">
        <f>Sprites!#REF!</f>
        <v>#REF!</v>
      </c>
      <c r="G22" s="15" t="e">
        <f>Sprites!#REF!</f>
        <v>#REF!</v>
      </c>
      <c r="H22" s="53"/>
      <c r="I22" s="48"/>
      <c r="J22" s="49"/>
      <c r="L22" s="32" t="e">
        <f ca="1">'Output v6'!L23</f>
        <v>#NAME?</v>
      </c>
      <c r="Q22" s="59" t="s">
        <v>152</v>
      </c>
      <c r="R22" s="51" t="s">
        <v>153</v>
      </c>
      <c r="S22" s="54" t="s">
        <v>154</v>
      </c>
      <c r="V22" s="64"/>
    </row>
    <row r="23" spans="1:22" ht="12.75">
      <c r="A23" s="37">
        <f t="shared" si="0"/>
        <v>-0.20833333333333334</v>
      </c>
      <c r="B23" s="43"/>
      <c r="C23" s="45"/>
      <c r="D23" s="46"/>
      <c r="E23" s="63"/>
      <c r="F23" s="15" t="e">
        <f>Sprites!#REF!</f>
        <v>#REF!</v>
      </c>
      <c r="G23" s="15" t="e">
        <f>Sprites!#REF!</f>
        <v>#REF!</v>
      </c>
      <c r="H23" s="53"/>
      <c r="I23" s="48"/>
      <c r="J23" s="49"/>
      <c r="L23" s="32" t="e">
        <f ca="1">'Output v6'!L24</f>
        <v>#NAME?</v>
      </c>
      <c r="Q23" s="51" t="s">
        <v>160</v>
      </c>
      <c r="R23" s="51" t="s">
        <v>162</v>
      </c>
      <c r="S23" s="54" t="s">
        <v>163</v>
      </c>
      <c r="V23" s="64"/>
    </row>
    <row r="24" spans="1:22" ht="12.75">
      <c r="A24" s="37">
        <f t="shared" si="0"/>
        <v>-0.20833333333333334</v>
      </c>
      <c r="B24" s="43"/>
      <c r="C24" s="45"/>
      <c r="D24" s="46"/>
      <c r="E24" s="63"/>
      <c r="F24" s="15" t="e">
        <f>Sprites!#REF!</f>
        <v>#REF!</v>
      </c>
      <c r="G24" s="15" t="e">
        <f>Sprites!#REF!</f>
        <v>#REF!</v>
      </c>
      <c r="H24" s="53"/>
      <c r="I24" s="48"/>
      <c r="J24" s="49"/>
      <c r="L24" s="32" t="e">
        <f ca="1">'Output v6'!L25</f>
        <v>#NAME?</v>
      </c>
      <c r="Q24" s="51" t="s">
        <v>166</v>
      </c>
      <c r="R24" s="51" t="s">
        <v>167</v>
      </c>
      <c r="S24" s="54" t="s">
        <v>168</v>
      </c>
      <c r="V24" s="64"/>
    </row>
    <row r="25" spans="1:22" ht="12.75">
      <c r="A25" s="37">
        <f t="shared" si="0"/>
        <v>-0.20833333333333334</v>
      </c>
      <c r="B25" s="43"/>
      <c r="C25" s="45"/>
      <c r="D25" s="46"/>
      <c r="E25" s="63"/>
      <c r="F25" s="15" t="e">
        <f>Sprites!#REF!</f>
        <v>#REF!</v>
      </c>
      <c r="G25" s="15" t="e">
        <f>Sprites!#REF!</f>
        <v>#REF!</v>
      </c>
      <c r="H25" s="53"/>
      <c r="I25" s="48"/>
      <c r="J25" s="49"/>
      <c r="L25" s="32" t="e">
        <f ca="1">'Output v6'!L26</f>
        <v>#NAME?</v>
      </c>
      <c r="Q25" s="51" t="s">
        <v>172</v>
      </c>
      <c r="R25" s="51" t="s">
        <v>173</v>
      </c>
      <c r="S25" s="54" t="s">
        <v>174</v>
      </c>
      <c r="V25" s="64"/>
    </row>
    <row r="26" spans="1:22" ht="12.75">
      <c r="A26" s="37">
        <f t="shared" si="0"/>
        <v>-0.20833333333333334</v>
      </c>
      <c r="B26" s="43"/>
      <c r="C26" s="45"/>
      <c r="D26" s="46"/>
      <c r="E26" s="63"/>
      <c r="F26" s="15" t="e">
        <f>Sprites!#REF!</f>
        <v>#REF!</v>
      </c>
      <c r="G26" s="15" t="e">
        <f>Sprites!#REF!</f>
        <v>#REF!</v>
      </c>
      <c r="H26" s="53"/>
      <c r="I26" s="48"/>
      <c r="J26" s="49"/>
      <c r="L26" s="32" t="e">
        <f ca="1">'Output v6'!L27</f>
        <v>#NAME?</v>
      </c>
      <c r="Q26" s="51" t="s">
        <v>81</v>
      </c>
      <c r="R26" s="51" t="s">
        <v>178</v>
      </c>
      <c r="S26" s="54" t="s">
        <v>179</v>
      </c>
      <c r="V26" s="64"/>
    </row>
    <row r="27" spans="1:22" ht="12.75">
      <c r="A27" s="37">
        <f t="shared" si="0"/>
        <v>-0.20833333333333334</v>
      </c>
      <c r="B27" s="43"/>
      <c r="C27" s="45"/>
      <c r="D27" s="46"/>
      <c r="E27" s="63"/>
      <c r="F27" s="15" t="e">
        <f>Sprites!#REF!</f>
        <v>#REF!</v>
      </c>
      <c r="G27" s="15" t="e">
        <f>Sprites!#REF!</f>
        <v>#REF!</v>
      </c>
      <c r="H27" s="53"/>
      <c r="I27" s="48"/>
      <c r="J27" s="49"/>
      <c r="L27" s="32" t="e">
        <f ca="1">'Output v6'!L28</f>
        <v>#NAME?</v>
      </c>
      <c r="Q27" s="51" t="s">
        <v>121</v>
      </c>
      <c r="R27" s="51" t="s">
        <v>141</v>
      </c>
      <c r="S27" s="54" t="s">
        <v>184</v>
      </c>
      <c r="V27" s="64"/>
    </row>
    <row r="28" spans="1:22" ht="12.75">
      <c r="A28" s="37">
        <f t="shared" si="0"/>
        <v>-0.20833333333333334</v>
      </c>
      <c r="B28" s="43"/>
      <c r="C28" s="45"/>
      <c r="D28" s="46"/>
      <c r="E28" s="63"/>
      <c r="F28" s="15" t="e">
        <f>Sprites!#REF!</f>
        <v>#REF!</v>
      </c>
      <c r="G28" s="15" t="e">
        <f>Sprites!#REF!</f>
        <v>#REF!</v>
      </c>
      <c r="H28" s="53"/>
      <c r="I28" s="48"/>
      <c r="J28" s="49"/>
      <c r="L28" s="32" t="e">
        <f ca="1">'Output v6'!L29</f>
        <v>#NAME?</v>
      </c>
      <c r="Q28" s="51" t="s">
        <v>186</v>
      </c>
      <c r="R28" s="51" t="s">
        <v>187</v>
      </c>
      <c r="S28" s="54" t="s">
        <v>188</v>
      </c>
      <c r="V28" s="64"/>
    </row>
    <row r="29" spans="1:22" ht="12.75">
      <c r="A29" s="37">
        <f t="shared" si="0"/>
        <v>-0.20833333333333334</v>
      </c>
      <c r="B29" s="43"/>
      <c r="C29" s="45"/>
      <c r="D29" s="46"/>
      <c r="E29" s="63"/>
      <c r="F29" s="15" t="e">
        <f>Sprites!#REF!</f>
        <v>#REF!</v>
      </c>
      <c r="G29" s="15" t="e">
        <f>Sprites!#REF!</f>
        <v>#REF!</v>
      </c>
      <c r="H29" s="53"/>
      <c r="I29" s="48"/>
      <c r="J29" s="49"/>
      <c r="L29" s="32" t="e">
        <f ca="1">'Output v6'!L30</f>
        <v>#NAME?</v>
      </c>
      <c r="Q29" s="51" t="s">
        <v>192</v>
      </c>
      <c r="R29" s="51"/>
      <c r="S29" s="54" t="s">
        <v>193</v>
      </c>
      <c r="V29" s="64"/>
    </row>
    <row r="30" spans="1:22" ht="12.75">
      <c r="A30" s="37">
        <f t="shared" si="0"/>
        <v>-0.20833333333333334</v>
      </c>
      <c r="B30" s="43"/>
      <c r="C30" s="45"/>
      <c r="D30" s="46"/>
      <c r="E30" s="63"/>
      <c r="F30" s="15" t="e">
        <f>Sprites!#REF!</f>
        <v>#REF!</v>
      </c>
      <c r="G30" s="15" t="e">
        <f>Sprites!#REF!</f>
        <v>#REF!</v>
      </c>
      <c r="H30" s="53"/>
      <c r="I30" s="48"/>
      <c r="J30" s="49"/>
      <c r="L30" s="32" t="e">
        <f ca="1">'Output v6'!L31</f>
        <v>#NAME?</v>
      </c>
      <c r="Q30" s="51" t="s">
        <v>96</v>
      </c>
      <c r="R30" s="51"/>
      <c r="S30" s="65"/>
      <c r="V30" s="64"/>
    </row>
    <row r="31" spans="1:22" ht="12.75">
      <c r="A31" s="37">
        <f t="shared" si="0"/>
        <v>-0.20833333333333334</v>
      </c>
      <c r="B31" s="43"/>
      <c r="C31" s="45"/>
      <c r="D31" s="46"/>
      <c r="E31" s="63"/>
      <c r="F31" s="15" t="e">
        <f>Sprites!#REF!</f>
        <v>#REF!</v>
      </c>
      <c r="G31" s="15" t="e">
        <f>Sprites!#REF!</f>
        <v>#REF!</v>
      </c>
      <c r="H31" s="53"/>
      <c r="I31" s="48"/>
      <c r="J31" s="49"/>
      <c r="L31" s="32" t="e">
        <f ca="1">'Output v6'!L32</f>
        <v>#NAME?</v>
      </c>
      <c r="Q31" s="51" t="s">
        <v>200</v>
      </c>
      <c r="R31" s="51"/>
      <c r="S31" s="65"/>
      <c r="V31" s="64"/>
    </row>
    <row r="32" spans="1:22" ht="12.75">
      <c r="A32" s="37">
        <f t="shared" si="0"/>
        <v>-0.20833333333333334</v>
      </c>
      <c r="B32" s="43"/>
      <c r="C32" s="45"/>
      <c r="D32" s="46"/>
      <c r="E32" s="63"/>
      <c r="F32" s="15" t="e">
        <f>Sprites!#REF!</f>
        <v>#REF!</v>
      </c>
      <c r="G32" s="15" t="e">
        <f>Sprites!#REF!</f>
        <v>#REF!</v>
      </c>
      <c r="H32" s="53"/>
      <c r="I32" s="48"/>
      <c r="J32" s="49"/>
      <c r="L32" s="32" t="e">
        <f ca="1">'Output v6'!L33</f>
        <v>#NAME?</v>
      </c>
      <c r="Q32" s="51" t="s">
        <v>89</v>
      </c>
      <c r="R32" s="51"/>
      <c r="S32" s="65"/>
      <c r="V32" s="64"/>
    </row>
    <row r="33" spans="1:22" ht="12.75">
      <c r="A33" s="37">
        <f t="shared" si="0"/>
        <v>-0.20833333333333334</v>
      </c>
      <c r="B33" s="43"/>
      <c r="C33" s="45"/>
      <c r="D33" s="46"/>
      <c r="E33" s="63"/>
      <c r="F33" s="15" t="e">
        <f>Sprites!#REF!</f>
        <v>#REF!</v>
      </c>
      <c r="G33" s="15" t="e">
        <f>Sprites!#REF!</f>
        <v>#REF!</v>
      </c>
      <c r="H33" s="53"/>
      <c r="I33" s="48"/>
      <c r="J33" s="49"/>
      <c r="L33" s="32" t="e">
        <f ca="1">'Output v6'!L34</f>
        <v>#NAME?</v>
      </c>
      <c r="Q33" s="51" t="s">
        <v>104</v>
      </c>
      <c r="R33" s="51"/>
      <c r="S33" s="65"/>
      <c r="V33" s="64"/>
    </row>
    <row r="34" spans="1:22" ht="12.75">
      <c r="A34" s="37">
        <f t="shared" si="0"/>
        <v>-0.20833333333333334</v>
      </c>
      <c r="B34" s="43"/>
      <c r="C34" s="45"/>
      <c r="D34" s="46"/>
      <c r="E34" s="63"/>
      <c r="F34" s="15" t="e">
        <f>Sprites!#REF!</f>
        <v>#REF!</v>
      </c>
      <c r="G34" s="15" t="e">
        <f>Sprites!#REF!</f>
        <v>#REF!</v>
      </c>
      <c r="H34" s="53"/>
      <c r="I34" s="48"/>
      <c r="J34" s="49"/>
      <c r="L34" s="32" t="e">
        <f ca="1">'Output v6'!L35</f>
        <v>#NAME?</v>
      </c>
      <c r="Q34" s="51" t="s">
        <v>245</v>
      </c>
      <c r="R34" s="51"/>
      <c r="S34" s="65"/>
      <c r="V34" s="64"/>
    </row>
    <row r="35" spans="1:22" ht="12.75">
      <c r="A35" s="37">
        <f t="shared" si="0"/>
        <v>-0.20833333333333334</v>
      </c>
      <c r="B35" s="43"/>
      <c r="C35" s="45"/>
      <c r="D35" s="46"/>
      <c r="E35" s="63"/>
      <c r="F35" s="15" t="e">
        <f>Sprites!#REF!</f>
        <v>#REF!</v>
      </c>
      <c r="G35" s="15" t="e">
        <f>Sprites!#REF!</f>
        <v>#REF!</v>
      </c>
      <c r="H35" s="53"/>
      <c r="I35" s="48"/>
      <c r="J35" s="49"/>
      <c r="L35" s="32" t="e">
        <f ca="1">'Output v6'!L36</f>
        <v>#NAME?</v>
      </c>
      <c r="Q35" s="51" t="s">
        <v>211</v>
      </c>
      <c r="R35" s="51"/>
      <c r="S35" s="65"/>
      <c r="V35" s="64"/>
    </row>
    <row r="36" spans="1:22" ht="12.75">
      <c r="A36" s="37">
        <f t="shared" si="0"/>
        <v>-0.20833333333333334</v>
      </c>
      <c r="B36" s="43"/>
      <c r="C36" s="45"/>
      <c r="D36" s="46"/>
      <c r="E36" s="63"/>
      <c r="F36" s="15" t="e">
        <f>Sprites!#REF!</f>
        <v>#REF!</v>
      </c>
      <c r="G36" s="15" t="e">
        <f>Sprites!#REF!</f>
        <v>#REF!</v>
      </c>
      <c r="H36" s="53"/>
      <c r="I36" s="48"/>
      <c r="J36" s="49"/>
      <c r="L36" s="32" t="e">
        <f ca="1">'Output v6'!L37</f>
        <v>#NAME?</v>
      </c>
      <c r="Q36" s="51"/>
      <c r="R36" s="51"/>
      <c r="S36" s="65"/>
      <c r="V36" s="64"/>
    </row>
    <row r="37" spans="1:22" ht="12.75">
      <c r="A37" s="37">
        <f t="shared" si="0"/>
        <v>-0.20833333333333334</v>
      </c>
      <c r="B37" s="43"/>
      <c r="C37" s="45"/>
      <c r="D37" s="46"/>
      <c r="E37" s="63"/>
      <c r="F37" s="15" t="e">
        <f>Sprites!#REF!</f>
        <v>#REF!</v>
      </c>
      <c r="G37" s="15" t="e">
        <f>Sprites!#REF!</f>
        <v>#REF!</v>
      </c>
      <c r="H37" s="53"/>
      <c r="I37" s="48"/>
      <c r="J37" s="49"/>
      <c r="L37" s="32" t="e">
        <f ca="1">'Output v6'!L38</f>
        <v>#NAME?</v>
      </c>
      <c r="Q37" s="51"/>
      <c r="R37" s="51"/>
      <c r="S37" s="65"/>
      <c r="V37" s="64"/>
    </row>
    <row r="38" spans="1:22" ht="12.75">
      <c r="A38" s="37">
        <f t="shared" si="0"/>
        <v>-0.20833333333333334</v>
      </c>
      <c r="B38" s="43"/>
      <c r="C38" s="45"/>
      <c r="D38" s="46"/>
      <c r="E38" s="63"/>
      <c r="F38" s="15" t="e">
        <f>Sprites!#REF!</f>
        <v>#REF!</v>
      </c>
      <c r="G38" s="15" t="e">
        <f>Sprites!#REF!</f>
        <v>#REF!</v>
      </c>
      <c r="H38" s="53"/>
      <c r="I38" s="48"/>
      <c r="J38" s="49"/>
      <c r="L38" s="32" t="e">
        <f ca="1">'Output v6'!L39</f>
        <v>#NAME?</v>
      </c>
      <c r="V38" s="64"/>
    </row>
    <row r="39" spans="1:22" ht="12.75">
      <c r="A39" s="37">
        <f t="shared" si="0"/>
        <v>-0.20833333333333334</v>
      </c>
      <c r="B39" s="43"/>
      <c r="C39" s="45"/>
      <c r="D39" s="46"/>
      <c r="E39" s="63"/>
      <c r="F39" s="15" t="e">
        <f>Sprites!#REF!</f>
        <v>#REF!</v>
      </c>
      <c r="G39" s="15" t="e">
        <f>Sprites!#REF!</f>
        <v>#REF!</v>
      </c>
      <c r="H39" s="53"/>
      <c r="I39" s="48"/>
      <c r="J39" s="49"/>
      <c r="L39" s="32" t="e">
        <f ca="1">'Output v6'!L40</f>
        <v>#NAME?</v>
      </c>
      <c r="V39" s="64"/>
    </row>
    <row r="40" spans="1:22" ht="12.75">
      <c r="A40" s="37">
        <f t="shared" si="0"/>
        <v>-0.20833333333333334</v>
      </c>
      <c r="B40" s="43"/>
      <c r="C40" s="45"/>
      <c r="D40" s="46"/>
      <c r="E40" s="63"/>
      <c r="F40" s="15" t="e">
        <f>Sprites!#REF!</f>
        <v>#REF!</v>
      </c>
      <c r="G40" s="15" t="e">
        <f>Sprites!#REF!</f>
        <v>#REF!</v>
      </c>
      <c r="H40" s="53"/>
      <c r="I40" s="48"/>
      <c r="J40" s="49"/>
      <c r="L40" s="32" t="e">
        <f ca="1">'Output v6'!L41</f>
        <v>#NAME?</v>
      </c>
      <c r="V40" s="64"/>
    </row>
    <row r="41" spans="1:22" ht="12.75">
      <c r="A41" s="37">
        <f t="shared" si="0"/>
        <v>-0.20833333333333334</v>
      </c>
      <c r="B41" s="43"/>
      <c r="C41" s="45"/>
      <c r="D41" s="46"/>
      <c r="E41" s="63"/>
      <c r="F41" s="15" t="e">
        <f>Sprites!#REF!</f>
        <v>#REF!</v>
      </c>
      <c r="G41" s="15" t="e">
        <f>Sprites!#REF!</f>
        <v>#REF!</v>
      </c>
      <c r="H41" s="53"/>
      <c r="I41" s="48"/>
      <c r="J41" s="49"/>
      <c r="L41" s="32" t="e">
        <f ca="1">'Output v6'!L42</f>
        <v>#NAME?</v>
      </c>
      <c r="V41" s="64"/>
    </row>
    <row r="42" spans="1:22" ht="12.75">
      <c r="A42" s="37">
        <f t="shared" si="0"/>
        <v>-0.20833333333333334</v>
      </c>
      <c r="B42" s="43"/>
      <c r="C42" s="45"/>
      <c r="D42" s="46"/>
      <c r="E42" s="63"/>
      <c r="F42" s="15" t="e">
        <f>Sprites!#REF!</f>
        <v>#REF!</v>
      </c>
      <c r="G42" s="15" t="e">
        <f>Sprites!#REF!</f>
        <v>#REF!</v>
      </c>
      <c r="H42" s="53"/>
      <c r="I42" s="48"/>
      <c r="J42" s="49"/>
      <c r="L42" s="32" t="e">
        <f ca="1">'Output v6'!L43</f>
        <v>#NAME?</v>
      </c>
      <c r="V42" s="64"/>
    </row>
    <row r="43" spans="1:22" ht="12.75">
      <c r="A43" s="37">
        <f t="shared" si="0"/>
        <v>-0.20833333333333334</v>
      </c>
      <c r="B43" s="43"/>
      <c r="C43" s="45"/>
      <c r="D43" s="46"/>
      <c r="E43" s="63"/>
      <c r="F43" s="15" t="e">
        <f>Sprites!#REF!</f>
        <v>#REF!</v>
      </c>
      <c r="G43" s="15" t="e">
        <f>Sprites!#REF!</f>
        <v>#REF!</v>
      </c>
      <c r="H43" s="53"/>
      <c r="I43" s="48"/>
      <c r="J43" s="49"/>
      <c r="L43" s="32" t="e">
        <f ca="1">'Output v6'!L44</f>
        <v>#NAME?</v>
      </c>
      <c r="V43" s="64"/>
    </row>
    <row r="44" spans="1:22" ht="12.75">
      <c r="A44" s="37">
        <f t="shared" si="0"/>
        <v>-0.20833333333333334</v>
      </c>
      <c r="B44" s="43"/>
      <c r="C44" s="45"/>
      <c r="D44" s="46"/>
      <c r="E44" s="63"/>
      <c r="F44" s="15" t="e">
        <f>Sprites!#REF!</f>
        <v>#REF!</v>
      </c>
      <c r="G44" s="15" t="e">
        <f>Sprites!#REF!</f>
        <v>#REF!</v>
      </c>
      <c r="H44" s="53"/>
      <c r="I44" s="48"/>
      <c r="J44" s="49"/>
      <c r="L44" s="32" t="e">
        <f ca="1">'Output v6'!L45</f>
        <v>#NAME?</v>
      </c>
      <c r="V44" s="64"/>
    </row>
    <row r="45" spans="1:22" ht="12.75">
      <c r="A45" s="37">
        <f t="shared" si="0"/>
        <v>-0.20833333333333334</v>
      </c>
      <c r="B45" s="43"/>
      <c r="C45" s="45"/>
      <c r="D45" s="46"/>
      <c r="E45" s="63"/>
      <c r="F45" s="15" t="e">
        <f>Sprites!#REF!</f>
        <v>#REF!</v>
      </c>
      <c r="G45" s="15" t="e">
        <f>Sprites!#REF!</f>
        <v>#REF!</v>
      </c>
      <c r="H45" s="53"/>
      <c r="I45" s="48"/>
      <c r="J45" s="49"/>
      <c r="L45" s="32" t="e">
        <f ca="1">'Output v6'!L46</f>
        <v>#NAME?</v>
      </c>
      <c r="V45" s="64"/>
    </row>
    <row r="46" spans="1:22" ht="12.75">
      <c r="A46" s="37">
        <f t="shared" si="0"/>
        <v>-0.20833333333333334</v>
      </c>
      <c r="B46" s="43"/>
      <c r="C46" s="45"/>
      <c r="D46" s="46"/>
      <c r="E46" s="63"/>
      <c r="F46" s="15" t="e">
        <f>Sprites!#REF!</f>
        <v>#REF!</v>
      </c>
      <c r="G46" s="15" t="e">
        <f>Sprites!#REF!</f>
        <v>#REF!</v>
      </c>
      <c r="H46" s="53"/>
      <c r="I46" s="48"/>
      <c r="J46" s="49"/>
      <c r="L46" s="32" t="e">
        <f ca="1">'Output v6'!L47</f>
        <v>#NAME?</v>
      </c>
      <c r="V46" s="64"/>
    </row>
    <row r="47" spans="1:22" ht="12.75">
      <c r="A47" s="37">
        <f t="shared" si="0"/>
        <v>-0.20833333333333334</v>
      </c>
      <c r="B47" s="43"/>
      <c r="C47" s="45"/>
      <c r="D47" s="46"/>
      <c r="E47" s="63"/>
      <c r="F47" s="15" t="e">
        <f>Sprites!#REF!</f>
        <v>#REF!</v>
      </c>
      <c r="G47" s="15" t="e">
        <f>Sprites!#REF!</f>
        <v>#REF!</v>
      </c>
      <c r="H47" s="53"/>
      <c r="I47" s="48"/>
      <c r="J47" s="49"/>
      <c r="L47" s="32" t="e">
        <f ca="1">'Output v6'!L48</f>
        <v>#NAME?</v>
      </c>
      <c r="V47" s="64"/>
    </row>
    <row r="48" spans="1:22" ht="12.75">
      <c r="A48" s="37">
        <f t="shared" si="0"/>
        <v>-0.20833333333333334</v>
      </c>
      <c r="B48" s="43"/>
      <c r="C48" s="45"/>
      <c r="D48" s="46"/>
      <c r="E48" s="63"/>
      <c r="F48" s="15" t="e">
        <f>Sprites!#REF!</f>
        <v>#REF!</v>
      </c>
      <c r="G48" s="15" t="e">
        <f>Sprites!#REF!</f>
        <v>#REF!</v>
      </c>
      <c r="H48" s="53"/>
      <c r="I48" s="48"/>
      <c r="J48" s="49"/>
      <c r="L48" s="32" t="e">
        <f ca="1">'Output v6'!L49</f>
        <v>#NAME?</v>
      </c>
      <c r="V48" s="64"/>
    </row>
    <row r="49" spans="1:22" ht="12.75">
      <c r="A49" s="37">
        <f t="shared" si="0"/>
        <v>-0.20833333333333334</v>
      </c>
      <c r="B49" s="43"/>
      <c r="C49" s="45"/>
      <c r="D49" s="46"/>
      <c r="E49" s="63"/>
      <c r="F49" s="15" t="e">
        <f>Sprites!#REF!</f>
        <v>#REF!</v>
      </c>
      <c r="G49" s="15" t="e">
        <f>Sprites!#REF!</f>
        <v>#REF!</v>
      </c>
      <c r="H49" s="53"/>
      <c r="I49" s="48"/>
      <c r="J49" s="49"/>
      <c r="L49" s="32" t="e">
        <f ca="1">'Output v6'!L50</f>
        <v>#NAME?</v>
      </c>
      <c r="V49" s="64"/>
    </row>
    <row r="50" spans="1:22" ht="12.75">
      <c r="A50" s="37">
        <f t="shared" si="0"/>
        <v>-0.20833333333333334</v>
      </c>
      <c r="B50" s="43"/>
      <c r="C50" s="45"/>
      <c r="D50" s="46"/>
      <c r="E50" s="63"/>
      <c r="F50" s="15" t="e">
        <f>Sprites!#REF!</f>
        <v>#REF!</v>
      </c>
      <c r="G50" s="15" t="e">
        <f>Sprites!#REF!</f>
        <v>#REF!</v>
      </c>
      <c r="H50" s="53"/>
      <c r="I50" s="48"/>
      <c r="J50" s="49"/>
      <c r="L50" s="32">
        <f>'Output v6'!L51</f>
        <v>0</v>
      </c>
      <c r="V50" s="64"/>
    </row>
    <row r="51" spans="1:22" ht="12.75">
      <c r="V51" s="64"/>
    </row>
    <row r="52" spans="1:22" ht="12.75">
      <c r="V52" s="64"/>
    </row>
    <row r="53" spans="1:22" ht="12.75">
      <c r="V53" s="64"/>
    </row>
  </sheetData>
  <mergeCells count="5">
    <mergeCell ref="A1:B1"/>
    <mergeCell ref="S1:S2"/>
    <mergeCell ref="Q1:R1"/>
    <mergeCell ref="C1:D1"/>
    <mergeCell ref="F1:G1"/>
  </mergeCells>
  <dataValidations count="2">
    <dataValidation type="list" allowBlank="1" sqref="H3:H50" xr:uid="{00000000-0002-0000-0000-000001000000}">
      <formula1>$S$3:$S$29</formula1>
    </dataValidation>
    <dataValidation type="list" allowBlank="1" sqref="J3:J50" xr:uid="{00000000-0002-0000-0000-000002000000}">
      <formula1>"N,I"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Sprites!$G$2:$G$359</xm:f>
          </x14:formula1>
          <xm:sqref>E3:E50</xm:sqref>
        </x14:dataValidation>
        <x14:dataValidation type="list" allowBlank="1" xr:uid="{00000000-0002-0000-0000-000003000000}">
          <x14:formula1>
            <xm:f>Sprites!$B$2:$B$1448</xm:f>
          </x14:formula1>
          <xm:sqref>C3:D50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449"/>
  <sheetViews>
    <sheetView topLeftCell="H16" workbookViewId="0">
      <selection activeCell="O11" sqref="O11"/>
    </sheetView>
  </sheetViews>
  <sheetFormatPr defaultColWidth="14.42578125" defaultRowHeight="15.75" customHeight="1"/>
  <cols>
    <col min="1" max="1" width="23.85546875" customWidth="1"/>
    <col min="2" max="2" width="37.5703125" customWidth="1"/>
    <col min="3" max="3" width="17.5703125" customWidth="1"/>
    <col min="6" max="6" width="23.85546875" customWidth="1"/>
    <col min="7" max="7" width="27.85546875" customWidth="1"/>
    <col min="8" max="8" width="22.42578125" customWidth="1"/>
    <col min="11" max="11" width="27.28515625" customWidth="1"/>
    <col min="13" max="13" width="20.28515625" bestFit="1" customWidth="1"/>
  </cols>
  <sheetData>
    <row r="1" spans="1:18" ht="12.75">
      <c r="A1" s="15"/>
      <c r="B1" s="16" t="s">
        <v>12</v>
      </c>
      <c r="C1" s="16" t="s">
        <v>13</v>
      </c>
      <c r="F1" s="19" t="s">
        <v>12</v>
      </c>
      <c r="G1" s="19" t="s">
        <v>2</v>
      </c>
      <c r="H1" s="19" t="s">
        <v>13</v>
      </c>
      <c r="J1" s="19" t="s">
        <v>2</v>
      </c>
      <c r="K1" s="19" t="s">
        <v>13</v>
      </c>
      <c r="M1" s="117" t="s">
        <v>4</v>
      </c>
      <c r="N1" s="92"/>
      <c r="O1" s="92"/>
      <c r="P1" s="92"/>
      <c r="Q1" s="92"/>
      <c r="R1" s="92"/>
    </row>
    <row r="2" spans="1:18" ht="13.5" thickBot="1">
      <c r="A2" s="102" t="s">
        <v>16</v>
      </c>
      <c r="B2" s="15" t="s">
        <v>17</v>
      </c>
      <c r="C2" s="22" t="s">
        <v>18</v>
      </c>
      <c r="F2" s="28" t="s">
        <v>21</v>
      </c>
      <c r="G2" s="28" t="s">
        <v>22</v>
      </c>
      <c r="H2" s="34" t="s">
        <v>23</v>
      </c>
      <c r="J2" s="15">
        <f>'Output v6'!E3</f>
        <v>0</v>
      </c>
      <c r="K2" s="15">
        <f t="shared" ref="K2:K54" si="0">IFERROR(VLOOKUP(J2,$G$2:$H$1300,2,FALSE),)</f>
        <v>0</v>
      </c>
      <c r="M2" s="118"/>
      <c r="N2" s="92"/>
      <c r="O2" s="92"/>
      <c r="P2" s="92"/>
      <c r="Q2" s="92"/>
      <c r="R2" s="92"/>
    </row>
    <row r="3" spans="1:18" ht="12.75">
      <c r="A3" s="100"/>
      <c r="B3" s="15" t="s">
        <v>27</v>
      </c>
      <c r="C3" s="22" t="s">
        <v>28</v>
      </c>
      <c r="F3" s="28" t="s">
        <v>30</v>
      </c>
      <c r="G3" s="28" t="s">
        <v>31</v>
      </c>
      <c r="H3" s="28"/>
      <c r="J3" s="15">
        <f>'Output v6'!E4</f>
        <v>0</v>
      </c>
      <c r="K3" s="15">
        <f t="shared" si="0"/>
        <v>0</v>
      </c>
      <c r="M3" s="15" t="s">
        <v>7</v>
      </c>
      <c r="N3" s="92"/>
      <c r="O3" s="92"/>
      <c r="P3" s="92"/>
      <c r="Q3" s="92"/>
      <c r="R3" s="92"/>
    </row>
    <row r="4" spans="1:18" ht="12.75">
      <c r="A4" s="100"/>
      <c r="B4" s="15" t="s">
        <v>33</v>
      </c>
      <c r="C4" s="22" t="s">
        <v>34</v>
      </c>
      <c r="F4" s="28" t="s">
        <v>35</v>
      </c>
      <c r="G4" s="28" t="s">
        <v>36</v>
      </c>
      <c r="H4" s="34" t="s">
        <v>37</v>
      </c>
      <c r="J4" s="15">
        <f>'Output v6'!E5</f>
        <v>0</v>
      </c>
      <c r="K4" s="15">
        <f t="shared" si="0"/>
        <v>0</v>
      </c>
      <c r="M4" s="15" t="s">
        <v>40</v>
      </c>
      <c r="N4" s="92"/>
      <c r="O4" s="92"/>
      <c r="P4" s="92"/>
      <c r="Q4" s="92"/>
      <c r="R4" s="92"/>
    </row>
    <row r="5" spans="1:18" ht="12.75">
      <c r="A5" s="100"/>
      <c r="B5" s="15" t="s">
        <v>38</v>
      </c>
      <c r="C5" s="22" t="s">
        <v>39</v>
      </c>
      <c r="F5" s="28" t="s">
        <v>35</v>
      </c>
      <c r="G5" s="28" t="s">
        <v>41</v>
      </c>
      <c r="H5" s="34" t="s">
        <v>42</v>
      </c>
      <c r="J5" s="15">
        <f>'Output v6'!E6</f>
        <v>0</v>
      </c>
      <c r="K5" s="15">
        <f t="shared" si="0"/>
        <v>0</v>
      </c>
      <c r="M5" s="15" t="s">
        <v>47</v>
      </c>
      <c r="N5" s="92"/>
      <c r="O5" s="92"/>
      <c r="P5" s="92"/>
      <c r="Q5" s="92"/>
      <c r="R5" s="92"/>
    </row>
    <row r="6" spans="1:18" ht="12.75">
      <c r="A6" s="100"/>
      <c r="B6" s="15" t="s">
        <v>43</v>
      </c>
      <c r="C6" s="22" t="s">
        <v>44</v>
      </c>
      <c r="F6" s="28" t="s">
        <v>48</v>
      </c>
      <c r="G6" s="28" t="s">
        <v>49</v>
      </c>
      <c r="H6" s="34" t="s">
        <v>50</v>
      </c>
      <c r="J6" s="15">
        <f>'Output v6'!E7</f>
        <v>0</v>
      </c>
      <c r="K6" s="15">
        <f t="shared" si="0"/>
        <v>0</v>
      </c>
      <c r="M6" s="15" t="s">
        <v>52</v>
      </c>
      <c r="N6" s="92"/>
      <c r="O6" s="92"/>
      <c r="P6" s="92"/>
      <c r="Q6" s="92"/>
      <c r="R6" s="92"/>
    </row>
    <row r="7" spans="1:18" ht="12.75">
      <c r="A7" s="100"/>
      <c r="B7" s="15" t="s">
        <v>53</v>
      </c>
      <c r="C7" s="22" t="s">
        <v>54</v>
      </c>
      <c r="F7" s="28" t="s">
        <v>55</v>
      </c>
      <c r="G7" s="28" t="s">
        <v>32</v>
      </c>
      <c r="H7" s="34" t="s">
        <v>56</v>
      </c>
      <c r="J7" s="15">
        <f>'Output v6'!E8</f>
        <v>0</v>
      </c>
      <c r="K7" s="15">
        <f t="shared" si="0"/>
        <v>0</v>
      </c>
      <c r="M7" s="15" t="s">
        <v>59</v>
      </c>
      <c r="O7" s="92"/>
      <c r="P7" s="92"/>
      <c r="Q7" s="92"/>
      <c r="R7" s="92"/>
    </row>
    <row r="8" spans="1:18" ht="12.75">
      <c r="A8" s="100"/>
      <c r="B8" s="15" t="s">
        <v>60</v>
      </c>
      <c r="C8" s="22" t="s">
        <v>61</v>
      </c>
      <c r="F8" s="28" t="s">
        <v>65</v>
      </c>
      <c r="G8" s="34" t="s">
        <v>66</v>
      </c>
      <c r="H8" s="34" t="s">
        <v>67</v>
      </c>
      <c r="J8" s="15">
        <f>'Output v6'!E9</f>
        <v>0</v>
      </c>
      <c r="K8" s="15">
        <f t="shared" si="0"/>
        <v>0</v>
      </c>
      <c r="M8" s="15" t="s">
        <v>64</v>
      </c>
      <c r="O8" s="92"/>
      <c r="P8" s="92"/>
      <c r="Q8" s="92"/>
      <c r="R8" s="92"/>
    </row>
    <row r="9" spans="1:18" ht="12.75">
      <c r="A9" s="100"/>
      <c r="B9" s="15" t="s">
        <v>68</v>
      </c>
      <c r="C9" s="22" t="s">
        <v>69</v>
      </c>
      <c r="F9" s="28" t="s">
        <v>65</v>
      </c>
      <c r="G9" s="34" t="s">
        <v>73</v>
      </c>
      <c r="H9" s="34" t="s">
        <v>74</v>
      </c>
      <c r="J9" s="15">
        <f>'Output v6'!E10</f>
        <v>0</v>
      </c>
      <c r="K9" s="15">
        <f t="shared" si="0"/>
        <v>0</v>
      </c>
      <c r="M9" s="15" t="s">
        <v>72</v>
      </c>
      <c r="O9" s="92"/>
      <c r="P9" s="92"/>
      <c r="Q9" s="92"/>
      <c r="R9" s="92"/>
    </row>
    <row r="10" spans="1:18" ht="12.75">
      <c r="A10" s="100"/>
      <c r="B10" s="15" t="s">
        <v>75</v>
      </c>
      <c r="C10" s="22" t="s">
        <v>76</v>
      </c>
      <c r="F10" s="28" t="s">
        <v>80</v>
      </c>
      <c r="G10" s="28" t="s">
        <v>81</v>
      </c>
      <c r="H10" s="34" t="s">
        <v>82</v>
      </c>
      <c r="J10" s="15">
        <f>'Output v6'!E11</f>
        <v>0</v>
      </c>
      <c r="K10" s="15">
        <f t="shared" si="0"/>
        <v>0</v>
      </c>
      <c r="M10" s="15" t="s">
        <v>79</v>
      </c>
      <c r="O10" s="92"/>
      <c r="P10" s="92"/>
      <c r="Q10" s="92"/>
      <c r="R10" s="92"/>
    </row>
    <row r="11" spans="1:18" ht="12.75">
      <c r="A11" s="100"/>
      <c r="B11" s="15" t="s">
        <v>83</v>
      </c>
      <c r="C11" s="22" t="s">
        <v>84</v>
      </c>
      <c r="F11" s="28" t="s">
        <v>88</v>
      </c>
      <c r="G11" s="28" t="s">
        <v>89</v>
      </c>
      <c r="H11" s="34" t="s">
        <v>90</v>
      </c>
      <c r="J11" s="15">
        <f>'Output v6'!E12</f>
        <v>0</v>
      </c>
      <c r="K11" s="15">
        <f t="shared" si="0"/>
        <v>0</v>
      </c>
      <c r="M11" s="15" t="s">
        <v>87</v>
      </c>
      <c r="P11" s="92"/>
      <c r="Q11" s="92"/>
      <c r="R11" s="92"/>
    </row>
    <row r="12" spans="1:18" ht="12.75">
      <c r="A12" s="100"/>
      <c r="B12" s="15" t="s">
        <v>91</v>
      </c>
      <c r="C12" s="22" t="s">
        <v>92</v>
      </c>
      <c r="F12" s="28" t="s">
        <v>95</v>
      </c>
      <c r="G12" s="28" t="s">
        <v>96</v>
      </c>
      <c r="H12" s="34" t="s">
        <v>97</v>
      </c>
      <c r="J12" s="15">
        <f>'Output v6'!E13</f>
        <v>0</v>
      </c>
      <c r="K12" s="15">
        <f t="shared" si="0"/>
        <v>0</v>
      </c>
      <c r="M12" s="15" t="s">
        <v>94</v>
      </c>
      <c r="O12" s="92"/>
      <c r="P12" s="92"/>
      <c r="Q12" s="92"/>
      <c r="R12" s="92"/>
    </row>
    <row r="13" spans="1:18" ht="12.75">
      <c r="A13" s="100"/>
      <c r="B13" s="15" t="s">
        <v>98</v>
      </c>
      <c r="C13" s="22" t="s">
        <v>99</v>
      </c>
      <c r="F13" s="28" t="s">
        <v>103</v>
      </c>
      <c r="G13" s="28" t="s">
        <v>104</v>
      </c>
      <c r="H13" s="34" t="s">
        <v>105</v>
      </c>
      <c r="J13" s="15">
        <f>'Output v6'!E14</f>
        <v>0</v>
      </c>
      <c r="K13" s="15">
        <f t="shared" si="0"/>
        <v>0</v>
      </c>
      <c r="M13" s="15" t="s">
        <v>102</v>
      </c>
    </row>
    <row r="14" spans="1:18" ht="12.75">
      <c r="A14" s="100"/>
      <c r="B14" s="15" t="s">
        <v>106</v>
      </c>
      <c r="C14" s="22" t="s">
        <v>107</v>
      </c>
      <c r="F14" s="28" t="s">
        <v>103</v>
      </c>
      <c r="G14" s="28" t="s">
        <v>86</v>
      </c>
      <c r="H14" s="34" t="s">
        <v>111</v>
      </c>
      <c r="J14" s="15">
        <f>'Output v6'!E15</f>
        <v>0</v>
      </c>
      <c r="K14" s="15">
        <f t="shared" si="0"/>
        <v>0</v>
      </c>
      <c r="M14" s="15" t="s">
        <v>110</v>
      </c>
    </row>
    <row r="15" spans="1:18" ht="12.75">
      <c r="A15" s="100"/>
      <c r="B15" s="15" t="s">
        <v>115</v>
      </c>
      <c r="C15" s="22" t="s">
        <v>116</v>
      </c>
      <c r="F15" s="28" t="s">
        <v>120</v>
      </c>
      <c r="G15" s="28" t="s">
        <v>121</v>
      </c>
      <c r="H15" s="34" t="s">
        <v>122</v>
      </c>
      <c r="J15" s="15">
        <f>'Output v6'!E16</f>
        <v>0</v>
      </c>
      <c r="K15" s="15">
        <f t="shared" si="0"/>
        <v>0</v>
      </c>
      <c r="M15" s="15" t="s">
        <v>114</v>
      </c>
    </row>
    <row r="16" spans="1:18" ht="12.75">
      <c r="A16" s="100"/>
      <c r="B16" s="15" t="s">
        <v>123</v>
      </c>
      <c r="C16" s="22" t="s">
        <v>124</v>
      </c>
      <c r="F16" s="28" t="s">
        <v>120</v>
      </c>
      <c r="G16" s="28" t="s">
        <v>109</v>
      </c>
      <c r="H16" s="34" t="s">
        <v>122</v>
      </c>
      <c r="J16" s="15">
        <f>'Output v6'!E17</f>
        <v>0</v>
      </c>
      <c r="K16" s="15">
        <f t="shared" si="0"/>
        <v>0</v>
      </c>
      <c r="M16" s="15" t="s">
        <v>119</v>
      </c>
    </row>
    <row r="17" spans="1:13" ht="12.75">
      <c r="A17" s="100"/>
      <c r="B17" s="15" t="s">
        <v>127</v>
      </c>
      <c r="C17" s="22" t="s">
        <v>128</v>
      </c>
      <c r="F17" s="28" t="s">
        <v>132</v>
      </c>
      <c r="G17" s="28" t="s">
        <v>51</v>
      </c>
      <c r="H17" s="34" t="s">
        <v>133</v>
      </c>
      <c r="J17" s="15">
        <f>'Output v6'!E18</f>
        <v>0</v>
      </c>
      <c r="K17" s="15">
        <f t="shared" si="0"/>
        <v>0</v>
      </c>
      <c r="M17" s="15" t="s">
        <v>126</v>
      </c>
    </row>
    <row r="18" spans="1:13" ht="12.75">
      <c r="A18" s="100"/>
      <c r="B18" s="15" t="s">
        <v>137</v>
      </c>
      <c r="C18" s="22" t="s">
        <v>138</v>
      </c>
      <c r="F18" s="28" t="s">
        <v>132</v>
      </c>
      <c r="G18" s="28" t="s">
        <v>141</v>
      </c>
      <c r="H18" s="34" t="s">
        <v>143</v>
      </c>
      <c r="J18" s="15">
        <f>'Output v6'!E19</f>
        <v>0</v>
      </c>
      <c r="K18" s="15">
        <f t="shared" si="0"/>
        <v>0</v>
      </c>
      <c r="M18" s="15" t="s">
        <v>131</v>
      </c>
    </row>
    <row r="19" spans="1:13" ht="12.75">
      <c r="A19" s="100"/>
      <c r="B19" s="15" t="s">
        <v>144</v>
      </c>
      <c r="C19" s="22" t="s">
        <v>145</v>
      </c>
      <c r="F19" s="28" t="s">
        <v>132</v>
      </c>
      <c r="G19" s="28" t="s">
        <v>63</v>
      </c>
      <c r="H19" s="34" t="s">
        <v>149</v>
      </c>
      <c r="J19" s="15">
        <f>'Output v6'!E20</f>
        <v>0</v>
      </c>
      <c r="K19" s="15">
        <f t="shared" si="0"/>
        <v>0</v>
      </c>
      <c r="M19" s="15" t="s">
        <v>136</v>
      </c>
    </row>
    <row r="20" spans="1:13" ht="12.75">
      <c r="A20" s="100"/>
      <c r="B20" s="15" t="s">
        <v>150</v>
      </c>
      <c r="C20" s="22" t="s">
        <v>151</v>
      </c>
      <c r="F20" s="28" t="s">
        <v>132</v>
      </c>
      <c r="G20" s="28" t="s">
        <v>117</v>
      </c>
      <c r="H20" s="34" t="s">
        <v>155</v>
      </c>
      <c r="J20" s="15">
        <f>'Output v6'!E21</f>
        <v>0</v>
      </c>
      <c r="K20" s="15">
        <f t="shared" si="0"/>
        <v>0</v>
      </c>
      <c r="M20" s="15" t="s">
        <v>142</v>
      </c>
    </row>
    <row r="21" spans="1:13" ht="12.75">
      <c r="A21" s="100"/>
      <c r="B21" s="15" t="s">
        <v>156</v>
      </c>
      <c r="C21" s="22" t="s">
        <v>157</v>
      </c>
      <c r="F21" s="28" t="s">
        <v>158</v>
      </c>
      <c r="G21" s="28" t="s">
        <v>159</v>
      </c>
      <c r="H21" s="34" t="s">
        <v>161</v>
      </c>
      <c r="J21" s="15">
        <f>'Output v6'!E22</f>
        <v>0</v>
      </c>
      <c r="K21" s="15">
        <f t="shared" si="0"/>
        <v>0</v>
      </c>
      <c r="M21" s="15" t="s">
        <v>148</v>
      </c>
    </row>
    <row r="22" spans="1:13" ht="12.75">
      <c r="A22" s="100"/>
      <c r="B22" s="15" t="s">
        <v>164</v>
      </c>
      <c r="C22" s="22" t="s">
        <v>165</v>
      </c>
      <c r="F22" s="28" t="s">
        <v>158</v>
      </c>
      <c r="G22" s="28" t="s">
        <v>58</v>
      </c>
      <c r="H22" s="28" t="s">
        <v>169</v>
      </c>
      <c r="J22" s="15">
        <f>'Output v6'!E23</f>
        <v>0</v>
      </c>
      <c r="K22" s="15">
        <f t="shared" si="0"/>
        <v>0</v>
      </c>
      <c r="M22" s="15" t="s">
        <v>154</v>
      </c>
    </row>
    <row r="23" spans="1:13" ht="12.75">
      <c r="A23" s="100"/>
      <c r="B23" s="15" t="s">
        <v>170</v>
      </c>
      <c r="C23" s="22" t="s">
        <v>171</v>
      </c>
      <c r="F23" s="28" t="s">
        <v>158</v>
      </c>
      <c r="G23" s="28" t="s">
        <v>46</v>
      </c>
      <c r="H23" s="28" t="s">
        <v>175</v>
      </c>
      <c r="J23" s="15">
        <f>'Output v6'!E24</f>
        <v>0</v>
      </c>
      <c r="K23" s="15">
        <f t="shared" si="0"/>
        <v>0</v>
      </c>
      <c r="M23" s="15" t="s">
        <v>163</v>
      </c>
    </row>
    <row r="24" spans="1:13" ht="12.75">
      <c r="A24" s="100"/>
      <c r="B24" s="15" t="s">
        <v>176</v>
      </c>
      <c r="C24" s="22" t="s">
        <v>177</v>
      </c>
      <c r="F24" s="28" t="s">
        <v>180</v>
      </c>
      <c r="G24" s="28" t="s">
        <v>118</v>
      </c>
      <c r="H24" s="34" t="s">
        <v>181</v>
      </c>
      <c r="J24" s="15">
        <f>'Output v6'!E25</f>
        <v>0</v>
      </c>
      <c r="K24" s="15">
        <f t="shared" si="0"/>
        <v>0</v>
      </c>
      <c r="M24" s="15" t="s">
        <v>168</v>
      </c>
    </row>
    <row r="25" spans="1:13" ht="12.75">
      <c r="A25" s="100"/>
      <c r="B25" s="15" t="s">
        <v>182</v>
      </c>
      <c r="C25" s="22" t="s">
        <v>183</v>
      </c>
      <c r="F25" s="28" t="s">
        <v>180</v>
      </c>
      <c r="G25" s="28" t="s">
        <v>135</v>
      </c>
      <c r="H25" s="34" t="s">
        <v>185</v>
      </c>
      <c r="J25" s="15">
        <f>'Output v6'!E26</f>
        <v>0</v>
      </c>
      <c r="K25" s="15">
        <f t="shared" si="0"/>
        <v>0</v>
      </c>
      <c r="M25" s="15" t="s">
        <v>174</v>
      </c>
    </row>
    <row r="26" spans="1:13" ht="12.75">
      <c r="A26" s="100"/>
      <c r="B26" s="15" t="s">
        <v>189</v>
      </c>
      <c r="C26" s="22" t="s">
        <v>190</v>
      </c>
      <c r="F26" s="28" t="s">
        <v>180</v>
      </c>
      <c r="G26" s="28" t="s">
        <v>100</v>
      </c>
      <c r="H26" s="34" t="s">
        <v>191</v>
      </c>
      <c r="J26" s="15">
        <f>'Output v6'!E27</f>
        <v>0</v>
      </c>
      <c r="K26" s="15">
        <f t="shared" si="0"/>
        <v>0</v>
      </c>
      <c r="M26" s="15" t="s">
        <v>179</v>
      </c>
    </row>
    <row r="27" spans="1:13" ht="12.75">
      <c r="A27" s="100"/>
      <c r="B27" s="15" t="s">
        <v>194</v>
      </c>
      <c r="C27" s="22" t="s">
        <v>195</v>
      </c>
      <c r="F27" s="28" t="s">
        <v>196</v>
      </c>
      <c r="G27" s="28" t="s">
        <v>45</v>
      </c>
      <c r="H27" s="34" t="s">
        <v>197</v>
      </c>
      <c r="J27" s="15">
        <f>'Output v6'!E28</f>
        <v>0</v>
      </c>
      <c r="K27" s="15">
        <f t="shared" si="0"/>
        <v>0</v>
      </c>
      <c r="M27" s="15" t="s">
        <v>184</v>
      </c>
    </row>
    <row r="28" spans="1:13" ht="12.75">
      <c r="A28" s="100"/>
      <c r="B28" s="15" t="s">
        <v>198</v>
      </c>
      <c r="C28" s="22" t="s">
        <v>199</v>
      </c>
      <c r="F28" s="28" t="s">
        <v>196</v>
      </c>
      <c r="G28" s="28" t="s">
        <v>113</v>
      </c>
      <c r="H28" s="34" t="s">
        <v>201</v>
      </c>
      <c r="J28" s="15">
        <f>'Output v6'!E29</f>
        <v>0</v>
      </c>
      <c r="K28" s="15">
        <f t="shared" si="0"/>
        <v>0</v>
      </c>
      <c r="M28" s="15" t="s">
        <v>188</v>
      </c>
    </row>
    <row r="29" spans="1:13" ht="12.75">
      <c r="A29" s="100"/>
      <c r="B29" s="15" t="s">
        <v>202</v>
      </c>
      <c r="C29" s="22" t="s">
        <v>203</v>
      </c>
      <c r="F29" s="28" t="s">
        <v>204</v>
      </c>
      <c r="G29" s="28" t="s">
        <v>70</v>
      </c>
      <c r="H29" s="34" t="s">
        <v>205</v>
      </c>
      <c r="J29" s="15">
        <f>'Output v6'!E30</f>
        <v>0</v>
      </c>
      <c r="K29" s="15">
        <f t="shared" si="0"/>
        <v>0</v>
      </c>
      <c r="M29" s="15" t="s">
        <v>193</v>
      </c>
    </row>
    <row r="30" spans="1:13" ht="12.75">
      <c r="A30" s="100"/>
      <c r="B30" s="15" t="s">
        <v>206</v>
      </c>
      <c r="C30" s="22" t="s">
        <v>207</v>
      </c>
      <c r="F30" s="28" t="s">
        <v>204</v>
      </c>
      <c r="G30" s="28" t="s">
        <v>140</v>
      </c>
      <c r="H30" s="28"/>
      <c r="J30" s="15">
        <f>'Output v6'!E31</f>
        <v>0</v>
      </c>
      <c r="K30" s="15">
        <f t="shared" si="0"/>
        <v>0</v>
      </c>
    </row>
    <row r="31" spans="1:13" ht="12.75">
      <c r="A31" s="100"/>
      <c r="B31" s="15" t="s">
        <v>208</v>
      </c>
      <c r="C31" s="22" t="s">
        <v>209</v>
      </c>
      <c r="F31" s="28" t="s">
        <v>210</v>
      </c>
      <c r="G31" s="28" t="s">
        <v>211</v>
      </c>
      <c r="H31" s="28"/>
      <c r="J31" s="15">
        <f>'Output v6'!E32</f>
        <v>0</v>
      </c>
      <c r="K31" s="15">
        <f t="shared" si="0"/>
        <v>0</v>
      </c>
    </row>
    <row r="32" spans="1:13" ht="12.75">
      <c r="A32" s="100"/>
      <c r="B32" s="15" t="s">
        <v>212</v>
      </c>
      <c r="C32" s="22" t="s">
        <v>213</v>
      </c>
      <c r="F32" s="28" t="s">
        <v>214</v>
      </c>
      <c r="G32" s="28" t="s">
        <v>192</v>
      </c>
      <c r="H32" s="34" t="s">
        <v>215</v>
      </c>
      <c r="J32" s="15">
        <f>'Output v6'!E33</f>
        <v>0</v>
      </c>
      <c r="K32" s="15">
        <f t="shared" si="0"/>
        <v>0</v>
      </c>
    </row>
    <row r="33" spans="1:11" ht="12.75">
      <c r="A33" s="100"/>
      <c r="B33" s="15" t="s">
        <v>216</v>
      </c>
      <c r="C33" s="22" t="s">
        <v>217</v>
      </c>
      <c r="F33" s="28" t="s">
        <v>218</v>
      </c>
      <c r="G33" s="28" t="s">
        <v>162</v>
      </c>
      <c r="H33" s="34" t="s">
        <v>219</v>
      </c>
      <c r="J33" s="15">
        <f>'Output v6'!E34</f>
        <v>0</v>
      </c>
      <c r="K33" s="15">
        <f t="shared" si="0"/>
        <v>0</v>
      </c>
    </row>
    <row r="34" spans="1:11" ht="12.75">
      <c r="A34" s="100"/>
      <c r="B34" s="15" t="s">
        <v>220</v>
      </c>
      <c r="C34" s="22" t="s">
        <v>221</v>
      </c>
      <c r="F34" s="28" t="s">
        <v>218</v>
      </c>
      <c r="G34" s="28" t="s">
        <v>146</v>
      </c>
      <c r="H34" s="34" t="s">
        <v>222</v>
      </c>
      <c r="J34" s="15">
        <f>'Output v6'!E35</f>
        <v>0</v>
      </c>
      <c r="K34" s="15">
        <f t="shared" si="0"/>
        <v>0</v>
      </c>
    </row>
    <row r="35" spans="1:11" ht="12.75">
      <c r="A35" s="100"/>
      <c r="B35" s="15" t="s">
        <v>223</v>
      </c>
      <c r="C35" s="22" t="s">
        <v>224</v>
      </c>
      <c r="F35" s="28" t="s">
        <v>225</v>
      </c>
      <c r="G35" s="28" t="s">
        <v>85</v>
      </c>
      <c r="H35" s="34" t="s">
        <v>226</v>
      </c>
      <c r="J35" s="15">
        <f>'Output v6'!E36</f>
        <v>0</v>
      </c>
      <c r="K35" s="15">
        <f t="shared" si="0"/>
        <v>0</v>
      </c>
    </row>
    <row r="36" spans="1:11" ht="12.75">
      <c r="A36" s="100"/>
      <c r="B36" s="15" t="s">
        <v>227</v>
      </c>
      <c r="C36" s="22" t="s">
        <v>228</v>
      </c>
      <c r="F36" s="28" t="s">
        <v>229</v>
      </c>
      <c r="G36" s="28" t="s">
        <v>57</v>
      </c>
      <c r="H36" s="34" t="s">
        <v>230</v>
      </c>
      <c r="J36" s="15">
        <f>'Output v6'!E37</f>
        <v>0</v>
      </c>
      <c r="K36" s="15">
        <f t="shared" si="0"/>
        <v>0</v>
      </c>
    </row>
    <row r="37" spans="1:11" ht="12.75">
      <c r="A37" s="100"/>
      <c r="B37" s="15" t="s">
        <v>231</v>
      </c>
      <c r="C37" s="22" t="s">
        <v>232</v>
      </c>
      <c r="F37" s="28" t="s">
        <v>229</v>
      </c>
      <c r="G37" s="28" t="s">
        <v>187</v>
      </c>
      <c r="H37" s="34" t="s">
        <v>233</v>
      </c>
      <c r="J37" s="15">
        <f>'Output v6'!E38</f>
        <v>0</v>
      </c>
      <c r="K37" s="15">
        <f t="shared" si="0"/>
        <v>0</v>
      </c>
    </row>
    <row r="38" spans="1:11" ht="12.75">
      <c r="A38" s="100"/>
      <c r="B38" s="15" t="s">
        <v>234</v>
      </c>
      <c r="C38" s="22" t="s">
        <v>235</v>
      </c>
      <c r="F38" s="28" t="s">
        <v>236</v>
      </c>
      <c r="G38" s="28" t="s">
        <v>237</v>
      </c>
      <c r="H38" s="34" t="s">
        <v>238</v>
      </c>
      <c r="J38" s="15">
        <f>'Output v6'!E39</f>
        <v>0</v>
      </c>
      <c r="K38" s="15">
        <f t="shared" si="0"/>
        <v>0</v>
      </c>
    </row>
    <row r="39" spans="1:11" ht="12.75">
      <c r="A39" s="100"/>
      <c r="B39" s="15" t="s">
        <v>239</v>
      </c>
      <c r="C39" s="22" t="s">
        <v>240</v>
      </c>
      <c r="F39" s="28" t="s">
        <v>241</v>
      </c>
      <c r="G39" s="28" t="s">
        <v>93</v>
      </c>
      <c r="H39" s="34" t="s">
        <v>242</v>
      </c>
      <c r="J39" s="15">
        <f>'Output v6'!E40</f>
        <v>0</v>
      </c>
      <c r="K39" s="15">
        <f t="shared" si="0"/>
        <v>0</v>
      </c>
    </row>
    <row r="40" spans="1:11" ht="12.75">
      <c r="A40" s="100"/>
      <c r="B40" s="15" t="s">
        <v>243</v>
      </c>
      <c r="C40" s="22" t="s">
        <v>244</v>
      </c>
      <c r="F40" s="28" t="s">
        <v>241</v>
      </c>
      <c r="G40" s="28" t="s">
        <v>245</v>
      </c>
      <c r="H40" s="28"/>
      <c r="J40" s="15">
        <f>'Output v6'!E41</f>
        <v>0</v>
      </c>
      <c r="K40" s="15">
        <f t="shared" si="0"/>
        <v>0</v>
      </c>
    </row>
    <row r="41" spans="1:11" ht="12.75">
      <c r="A41" s="100"/>
      <c r="B41" s="15" t="s">
        <v>246</v>
      </c>
      <c r="C41" s="22" t="s">
        <v>247</v>
      </c>
      <c r="F41" s="28" t="s">
        <v>241</v>
      </c>
      <c r="G41" s="28" t="s">
        <v>248</v>
      </c>
      <c r="H41" s="34" t="s">
        <v>249</v>
      </c>
      <c r="J41" s="15">
        <f>'Output v6'!E42</f>
        <v>0</v>
      </c>
      <c r="K41" s="15">
        <f t="shared" si="0"/>
        <v>0</v>
      </c>
    </row>
    <row r="42" spans="1:11" ht="12.75">
      <c r="A42" s="100"/>
      <c r="B42" s="15" t="s">
        <v>250</v>
      </c>
      <c r="C42" s="22" t="s">
        <v>251</v>
      </c>
      <c r="F42" s="28" t="s">
        <v>241</v>
      </c>
      <c r="G42" s="28" t="s">
        <v>167</v>
      </c>
      <c r="H42" s="34" t="s">
        <v>252</v>
      </c>
      <c r="J42" s="15">
        <f>'Output v6'!E43</f>
        <v>0</v>
      </c>
      <c r="K42" s="15">
        <f t="shared" si="0"/>
        <v>0</v>
      </c>
    </row>
    <row r="43" spans="1:11" ht="12.75">
      <c r="A43" s="100"/>
      <c r="B43" s="15" t="s">
        <v>253</v>
      </c>
      <c r="C43" s="22" t="s">
        <v>254</v>
      </c>
      <c r="F43" s="28" t="s">
        <v>255</v>
      </c>
      <c r="G43" s="28" t="s">
        <v>256</v>
      </c>
      <c r="H43" s="34" t="s">
        <v>257</v>
      </c>
      <c r="J43" s="15">
        <f>'Output v6'!E44</f>
        <v>0</v>
      </c>
      <c r="K43" s="15">
        <f t="shared" si="0"/>
        <v>0</v>
      </c>
    </row>
    <row r="44" spans="1:11" ht="12.75">
      <c r="A44" s="100"/>
      <c r="B44" s="15" t="s">
        <v>258</v>
      </c>
      <c r="C44" s="22" t="s">
        <v>259</v>
      </c>
      <c r="F44" s="28" t="s">
        <v>260</v>
      </c>
      <c r="G44" s="28" t="s">
        <v>134</v>
      </c>
      <c r="H44" s="34" t="s">
        <v>261</v>
      </c>
      <c r="J44" s="15">
        <f>'Output v6'!E45</f>
        <v>0</v>
      </c>
      <c r="K44" s="15">
        <f t="shared" si="0"/>
        <v>0</v>
      </c>
    </row>
    <row r="45" spans="1:11" ht="12.75">
      <c r="A45" s="100"/>
      <c r="B45" s="15" t="s">
        <v>262</v>
      </c>
      <c r="C45" s="22" t="s">
        <v>263</v>
      </c>
      <c r="F45" s="28" t="s">
        <v>260</v>
      </c>
      <c r="G45" s="28" t="s">
        <v>130</v>
      </c>
      <c r="H45" s="28"/>
      <c r="J45" s="15">
        <f>'Output v6'!E46</f>
        <v>0</v>
      </c>
      <c r="K45" s="15">
        <f t="shared" si="0"/>
        <v>0</v>
      </c>
    </row>
    <row r="46" spans="1:11" ht="12.75">
      <c r="A46" s="100"/>
      <c r="B46" s="15" t="s">
        <v>264</v>
      </c>
      <c r="C46" s="22" t="s">
        <v>265</v>
      </c>
      <c r="F46" s="28" t="s">
        <v>266</v>
      </c>
      <c r="G46" s="28" t="s">
        <v>267</v>
      </c>
      <c r="H46" s="34" t="s">
        <v>268</v>
      </c>
      <c r="J46" s="15">
        <f>'Output v6'!E47</f>
        <v>0</v>
      </c>
      <c r="K46" s="15">
        <f t="shared" si="0"/>
        <v>0</v>
      </c>
    </row>
    <row r="47" spans="1:11" ht="12.75">
      <c r="A47" s="100"/>
      <c r="B47" s="15" t="s">
        <v>269</v>
      </c>
      <c r="C47" s="22" t="s">
        <v>270</v>
      </c>
      <c r="F47" s="28" t="s">
        <v>266</v>
      </c>
      <c r="G47" s="28" t="s">
        <v>271</v>
      </c>
      <c r="H47" s="34" t="s">
        <v>272</v>
      </c>
      <c r="J47" s="15">
        <f>'Output v6'!E48</f>
        <v>0</v>
      </c>
      <c r="K47" s="15">
        <f t="shared" si="0"/>
        <v>0</v>
      </c>
    </row>
    <row r="48" spans="1:11" ht="12.75">
      <c r="A48" s="100"/>
      <c r="B48" s="15" t="s">
        <v>273</v>
      </c>
      <c r="C48" s="22" t="s">
        <v>274</v>
      </c>
      <c r="F48" s="28" t="s">
        <v>275</v>
      </c>
      <c r="G48" s="28" t="s">
        <v>77</v>
      </c>
      <c r="H48" s="34" t="s">
        <v>276</v>
      </c>
      <c r="J48" s="15">
        <f>'Output v6'!E49</f>
        <v>0</v>
      </c>
      <c r="K48" s="15">
        <f t="shared" si="0"/>
        <v>0</v>
      </c>
    </row>
    <row r="49" spans="1:11" ht="12.75">
      <c r="A49" s="100"/>
      <c r="B49" s="15" t="s">
        <v>277</v>
      </c>
      <c r="C49" s="22" t="s">
        <v>278</v>
      </c>
      <c r="F49" s="28" t="s">
        <v>275</v>
      </c>
      <c r="G49" s="28" t="s">
        <v>173</v>
      </c>
      <c r="H49" s="34" t="s">
        <v>279</v>
      </c>
      <c r="J49" s="15">
        <f>'Output v6'!E50</f>
        <v>0</v>
      </c>
      <c r="K49" s="15">
        <f t="shared" si="0"/>
        <v>0</v>
      </c>
    </row>
    <row r="50" spans="1:11" ht="12.75">
      <c r="A50" s="100"/>
      <c r="B50" s="15" t="s">
        <v>280</v>
      </c>
      <c r="C50" s="22" t="s">
        <v>281</v>
      </c>
      <c r="F50" s="28" t="s">
        <v>282</v>
      </c>
      <c r="G50" s="28" t="s">
        <v>200</v>
      </c>
      <c r="H50" s="34" t="s">
        <v>283</v>
      </c>
      <c r="J50" s="15">
        <f>'Output v6'!E51</f>
        <v>0</v>
      </c>
      <c r="K50" s="15">
        <f t="shared" si="0"/>
        <v>0</v>
      </c>
    </row>
    <row r="51" spans="1:11" ht="12.75">
      <c r="A51" s="100"/>
      <c r="B51" s="15" t="s">
        <v>284</v>
      </c>
      <c r="C51" s="22" t="s">
        <v>285</v>
      </c>
      <c r="F51" s="28" t="s">
        <v>286</v>
      </c>
      <c r="G51" s="28" t="s">
        <v>186</v>
      </c>
      <c r="H51" s="34" t="s">
        <v>287</v>
      </c>
      <c r="J51" s="15">
        <f>'Output v6'!E52</f>
        <v>0</v>
      </c>
      <c r="K51" s="15">
        <f t="shared" si="0"/>
        <v>0</v>
      </c>
    </row>
    <row r="52" spans="1:11" ht="12.75">
      <c r="A52" s="100"/>
      <c r="B52" s="15" t="s">
        <v>288</v>
      </c>
      <c r="C52" s="22" t="s">
        <v>289</v>
      </c>
      <c r="F52" s="28" t="s">
        <v>290</v>
      </c>
      <c r="G52" s="28" t="s">
        <v>152</v>
      </c>
      <c r="H52" s="34" t="s">
        <v>291</v>
      </c>
      <c r="J52" s="15">
        <f>'Output v6'!E53</f>
        <v>0</v>
      </c>
      <c r="K52" s="15">
        <f t="shared" si="0"/>
        <v>0</v>
      </c>
    </row>
    <row r="53" spans="1:11" ht="12.75">
      <c r="A53" s="100"/>
      <c r="B53" s="15" t="s">
        <v>292</v>
      </c>
      <c r="C53" s="22" t="s">
        <v>293</v>
      </c>
      <c r="F53" s="28" t="s">
        <v>294</v>
      </c>
      <c r="G53" s="34" t="s">
        <v>295</v>
      </c>
      <c r="H53" s="34" t="s">
        <v>296</v>
      </c>
      <c r="J53" s="15">
        <f>'Output v6'!E54</f>
        <v>0</v>
      </c>
      <c r="K53" s="15">
        <f t="shared" si="0"/>
        <v>0</v>
      </c>
    </row>
    <row r="54" spans="1:11" ht="12.75">
      <c r="A54" s="100"/>
      <c r="B54" s="15" t="s">
        <v>297</v>
      </c>
      <c r="C54" s="22" t="s">
        <v>298</v>
      </c>
      <c r="F54" s="28" t="s">
        <v>294</v>
      </c>
      <c r="G54" s="28" t="s">
        <v>153</v>
      </c>
      <c r="H54" s="34" t="s">
        <v>299</v>
      </c>
      <c r="J54" s="15">
        <f>'Output v6'!E55</f>
        <v>0</v>
      </c>
      <c r="K54" s="15">
        <f t="shared" si="0"/>
        <v>0</v>
      </c>
    </row>
    <row r="55" spans="1:11" ht="12.75">
      <c r="A55" s="100"/>
      <c r="B55" s="15" t="s">
        <v>300</v>
      </c>
      <c r="C55" s="22" t="s">
        <v>301</v>
      </c>
      <c r="F55" s="28" t="s">
        <v>302</v>
      </c>
      <c r="G55" s="34" t="s">
        <v>303</v>
      </c>
      <c r="H55" s="34" t="s">
        <v>304</v>
      </c>
    </row>
    <row r="56" spans="1:11" ht="12.75">
      <c r="A56" s="96"/>
      <c r="B56" s="15" t="s">
        <v>305</v>
      </c>
      <c r="C56" s="22" t="s">
        <v>306</v>
      </c>
      <c r="F56" s="28" t="s">
        <v>307</v>
      </c>
      <c r="G56" s="28" t="s">
        <v>62</v>
      </c>
      <c r="H56" s="28"/>
    </row>
    <row r="57" spans="1:11" ht="12.75">
      <c r="A57" s="102" t="s">
        <v>308</v>
      </c>
      <c r="B57" s="15" t="s">
        <v>309</v>
      </c>
      <c r="C57" s="22" t="s">
        <v>310</v>
      </c>
      <c r="F57" s="28" t="s">
        <v>307</v>
      </c>
      <c r="G57" s="28" t="s">
        <v>178</v>
      </c>
      <c r="H57" s="28"/>
    </row>
    <row r="58" spans="1:11" ht="12.75">
      <c r="A58" s="100"/>
      <c r="B58" s="15" t="s">
        <v>311</v>
      </c>
      <c r="C58" s="22" t="s">
        <v>312</v>
      </c>
      <c r="F58" s="28" t="s">
        <v>307</v>
      </c>
      <c r="G58" s="28" t="s">
        <v>71</v>
      </c>
      <c r="H58" s="28"/>
    </row>
    <row r="59" spans="1:11" ht="12.75">
      <c r="A59" s="100"/>
      <c r="B59" s="15" t="s">
        <v>313</v>
      </c>
      <c r="C59" s="22" t="s">
        <v>314</v>
      </c>
      <c r="F59" s="28" t="s">
        <v>307</v>
      </c>
      <c r="G59" s="28" t="s">
        <v>315</v>
      </c>
      <c r="H59" s="28"/>
    </row>
    <row r="60" spans="1:11" ht="12.75">
      <c r="A60" s="100"/>
      <c r="B60" s="15" t="s">
        <v>316</v>
      </c>
      <c r="C60" s="22" t="s">
        <v>317</v>
      </c>
      <c r="F60" s="28"/>
      <c r="G60" s="28" t="s">
        <v>318</v>
      </c>
      <c r="H60" s="28" t="s">
        <v>319</v>
      </c>
    </row>
    <row r="61" spans="1:11" ht="12.75">
      <c r="A61" s="100"/>
      <c r="B61" s="15" t="s">
        <v>320</v>
      </c>
      <c r="C61" s="22" t="s">
        <v>321</v>
      </c>
      <c r="F61" s="28" t="s">
        <v>275</v>
      </c>
      <c r="G61" s="28" t="s">
        <v>322</v>
      </c>
      <c r="H61" s="28" t="s">
        <v>276</v>
      </c>
    </row>
    <row r="62" spans="1:11" ht="12.75">
      <c r="A62" s="100"/>
      <c r="B62" s="15" t="s">
        <v>323</v>
      </c>
      <c r="C62" s="22" t="s">
        <v>324</v>
      </c>
      <c r="F62" s="28" t="s">
        <v>218</v>
      </c>
      <c r="G62" s="28" t="s">
        <v>325</v>
      </c>
      <c r="H62" s="28" t="s">
        <v>326</v>
      </c>
    </row>
    <row r="63" spans="1:11" ht="12.75">
      <c r="A63" s="100"/>
      <c r="B63" s="15" t="s">
        <v>327</v>
      </c>
      <c r="C63" s="22" t="s">
        <v>328</v>
      </c>
      <c r="F63" s="28" t="s">
        <v>180</v>
      </c>
      <c r="G63" s="28" t="s">
        <v>329</v>
      </c>
      <c r="H63" s="28" t="s">
        <v>330</v>
      </c>
    </row>
    <row r="64" spans="1:11" ht="12.75">
      <c r="A64" s="100"/>
      <c r="B64" s="15" t="s">
        <v>331</v>
      </c>
      <c r="C64" s="22" t="s">
        <v>332</v>
      </c>
      <c r="F64" s="28" t="s">
        <v>196</v>
      </c>
      <c r="G64" s="28" t="s">
        <v>333</v>
      </c>
      <c r="H64" s="28" t="s">
        <v>334</v>
      </c>
    </row>
    <row r="65" spans="1:12" ht="12.75">
      <c r="A65" s="100"/>
      <c r="B65" s="15" t="s">
        <v>335</v>
      </c>
      <c r="C65" s="22" t="s">
        <v>336</v>
      </c>
      <c r="F65" s="34" t="s">
        <v>158</v>
      </c>
      <c r="G65" s="34" t="s">
        <v>337</v>
      </c>
      <c r="H65" s="28"/>
    </row>
    <row r="66" spans="1:12" ht="12.75">
      <c r="A66" s="100"/>
      <c r="B66" s="15" t="s">
        <v>338</v>
      </c>
      <c r="C66" s="22" t="s">
        <v>339</v>
      </c>
      <c r="F66" s="34" t="s">
        <v>158</v>
      </c>
      <c r="G66" s="34" t="s">
        <v>340</v>
      </c>
    </row>
    <row r="67" spans="1:12" ht="12.75">
      <c r="A67" s="100"/>
      <c r="B67" s="15" t="s">
        <v>341</v>
      </c>
      <c r="C67" s="22" t="s">
        <v>342</v>
      </c>
      <c r="F67" s="34" t="s">
        <v>158</v>
      </c>
      <c r="G67" s="34" t="s">
        <v>343</v>
      </c>
    </row>
    <row r="68" spans="1:12" ht="12.75">
      <c r="A68" s="100"/>
      <c r="B68" s="15" t="s">
        <v>344</v>
      </c>
      <c r="C68" s="22" t="s">
        <v>345</v>
      </c>
      <c r="F68" s="34" t="s">
        <v>158</v>
      </c>
      <c r="G68" s="34" t="s">
        <v>346</v>
      </c>
    </row>
    <row r="69" spans="1:12" ht="12.75">
      <c r="A69" s="100"/>
      <c r="B69" s="15" t="s">
        <v>347</v>
      </c>
      <c r="C69" s="22" t="s">
        <v>348</v>
      </c>
    </row>
    <row r="70" spans="1:12" ht="12.75">
      <c r="A70" s="100"/>
      <c r="B70" s="15" t="s">
        <v>349</v>
      </c>
      <c r="C70" s="22" t="s">
        <v>350</v>
      </c>
    </row>
    <row r="71" spans="1:12" ht="12.75">
      <c r="A71" s="100"/>
      <c r="B71" s="15" t="s">
        <v>351</v>
      </c>
      <c r="C71" s="22" t="s">
        <v>352</v>
      </c>
    </row>
    <row r="72" spans="1:12" ht="12.75">
      <c r="A72" s="100"/>
      <c r="B72" s="15" t="s">
        <v>353</v>
      </c>
      <c r="C72" s="22" t="s">
        <v>354</v>
      </c>
    </row>
    <row r="73" spans="1:12" ht="12.75">
      <c r="A73" s="100"/>
      <c r="B73" s="15" t="s">
        <v>355</v>
      </c>
      <c r="C73" s="22" t="s">
        <v>356</v>
      </c>
    </row>
    <row r="74" spans="1:12" ht="12.75">
      <c r="A74" s="100"/>
      <c r="B74" s="15" t="s">
        <v>357</v>
      </c>
      <c r="C74" s="22" t="s">
        <v>358</v>
      </c>
    </row>
    <row r="75" spans="1:12" ht="12.75">
      <c r="A75" s="100"/>
      <c r="B75" s="15" t="s">
        <v>359</v>
      </c>
      <c r="C75" s="22" t="s">
        <v>360</v>
      </c>
    </row>
    <row r="76" spans="1:12" ht="12.75">
      <c r="A76" s="100"/>
      <c r="B76" s="15" t="s">
        <v>361</v>
      </c>
      <c r="C76" s="22" t="s">
        <v>362</v>
      </c>
    </row>
    <row r="77" spans="1:12" ht="12.75">
      <c r="A77" s="100"/>
      <c r="B77" s="15" t="s">
        <v>363</v>
      </c>
      <c r="C77" s="22" t="s">
        <v>364</v>
      </c>
    </row>
    <row r="78" spans="1:12" ht="12.75">
      <c r="A78" s="100"/>
      <c r="B78" s="15" t="s">
        <v>365</v>
      </c>
      <c r="C78" s="22" t="s">
        <v>366</v>
      </c>
      <c r="L78" s="66"/>
    </row>
    <row r="79" spans="1:12" ht="12.75">
      <c r="A79" s="100"/>
      <c r="B79" s="15" t="s">
        <v>367</v>
      </c>
      <c r="C79" s="22" t="s">
        <v>368</v>
      </c>
    </row>
    <row r="80" spans="1:12" ht="12.75">
      <c r="A80" s="100"/>
      <c r="B80" s="15" t="s">
        <v>369</v>
      </c>
      <c r="C80" s="22" t="s">
        <v>370</v>
      </c>
    </row>
    <row r="81" spans="1:3" ht="12.75">
      <c r="A81" s="100"/>
      <c r="B81" s="15" t="s">
        <v>371</v>
      </c>
      <c r="C81" s="22" t="s">
        <v>372</v>
      </c>
    </row>
    <row r="82" spans="1:3" ht="12.75">
      <c r="A82" s="100"/>
      <c r="B82" s="15" t="s">
        <v>373</v>
      </c>
      <c r="C82" s="22" t="s">
        <v>374</v>
      </c>
    </row>
    <row r="83" spans="1:3" ht="12.75">
      <c r="A83" s="100"/>
      <c r="B83" s="15" t="s">
        <v>375</v>
      </c>
      <c r="C83" s="22" t="s">
        <v>376</v>
      </c>
    </row>
    <row r="84" spans="1:3" ht="12.75">
      <c r="A84" s="100"/>
      <c r="B84" s="15" t="s">
        <v>377</v>
      </c>
      <c r="C84" s="22" t="s">
        <v>378</v>
      </c>
    </row>
    <row r="85" spans="1:3" ht="12.75">
      <c r="A85" s="100"/>
      <c r="B85" s="15" t="s">
        <v>379</v>
      </c>
      <c r="C85" s="22" t="s">
        <v>380</v>
      </c>
    </row>
    <row r="86" spans="1:3" ht="12.75">
      <c r="A86" s="100"/>
      <c r="B86" s="15" t="s">
        <v>381</v>
      </c>
      <c r="C86" s="22" t="s">
        <v>382</v>
      </c>
    </row>
    <row r="87" spans="1:3" ht="12.75">
      <c r="A87" s="100"/>
      <c r="B87" s="15" t="s">
        <v>383</v>
      </c>
      <c r="C87" s="22" t="s">
        <v>384</v>
      </c>
    </row>
    <row r="88" spans="1:3" ht="12.75">
      <c r="A88" s="100"/>
      <c r="B88" s="15" t="s">
        <v>385</v>
      </c>
      <c r="C88" s="22" t="s">
        <v>386</v>
      </c>
    </row>
    <row r="89" spans="1:3" ht="12.75">
      <c r="A89" s="100"/>
      <c r="B89" s="15" t="s">
        <v>387</v>
      </c>
      <c r="C89" s="22" t="s">
        <v>388</v>
      </c>
    </row>
    <row r="90" spans="1:3" ht="12.75">
      <c r="A90" s="100"/>
      <c r="B90" s="15" t="s">
        <v>389</v>
      </c>
      <c r="C90" s="22" t="s">
        <v>390</v>
      </c>
    </row>
    <row r="91" spans="1:3" ht="12.75">
      <c r="A91" s="100"/>
      <c r="B91" s="15" t="s">
        <v>391</v>
      </c>
      <c r="C91" s="22" t="s">
        <v>392</v>
      </c>
    </row>
    <row r="92" spans="1:3" ht="12.75">
      <c r="A92" s="100"/>
      <c r="B92" s="15" t="s">
        <v>393</v>
      </c>
      <c r="C92" s="22" t="s">
        <v>394</v>
      </c>
    </row>
    <row r="93" spans="1:3" ht="12.75">
      <c r="A93" s="100"/>
      <c r="B93" s="15" t="s">
        <v>395</v>
      </c>
      <c r="C93" s="22" t="s">
        <v>396</v>
      </c>
    </row>
    <row r="94" spans="1:3" ht="12.75">
      <c r="A94" s="100"/>
      <c r="B94" s="15" t="s">
        <v>397</v>
      </c>
      <c r="C94" s="22" t="s">
        <v>398</v>
      </c>
    </row>
    <row r="95" spans="1:3" ht="12.75">
      <c r="A95" s="100"/>
      <c r="B95" s="15" t="s">
        <v>399</v>
      </c>
      <c r="C95" s="22" t="s">
        <v>400</v>
      </c>
    </row>
    <row r="96" spans="1:3" ht="12.75">
      <c r="A96" s="100"/>
      <c r="B96" s="15" t="s">
        <v>401</v>
      </c>
      <c r="C96" s="22" t="s">
        <v>402</v>
      </c>
    </row>
    <row r="97" spans="1:3" ht="12.75">
      <c r="A97" s="100"/>
      <c r="B97" s="15" t="s">
        <v>403</v>
      </c>
      <c r="C97" s="22" t="s">
        <v>404</v>
      </c>
    </row>
    <row r="98" spans="1:3" ht="12.75">
      <c r="A98" s="100"/>
      <c r="B98" s="15" t="s">
        <v>405</v>
      </c>
      <c r="C98" s="22" t="s">
        <v>406</v>
      </c>
    </row>
    <row r="99" spans="1:3" ht="12.75">
      <c r="A99" s="100"/>
      <c r="B99" s="15" t="s">
        <v>407</v>
      </c>
      <c r="C99" s="22" t="s">
        <v>408</v>
      </c>
    </row>
    <row r="100" spans="1:3" ht="12.75">
      <c r="A100" s="100"/>
      <c r="B100" s="15" t="s">
        <v>409</v>
      </c>
      <c r="C100" s="22" t="s">
        <v>410</v>
      </c>
    </row>
    <row r="101" spans="1:3" ht="12.75">
      <c r="A101" s="96"/>
      <c r="B101" s="15" t="s">
        <v>411</v>
      </c>
      <c r="C101" s="22" t="s">
        <v>412</v>
      </c>
    </row>
    <row r="102" spans="1:3" ht="12.75">
      <c r="A102" s="102" t="s">
        <v>413</v>
      </c>
      <c r="B102" s="22" t="s">
        <v>414</v>
      </c>
      <c r="C102" s="22" t="s">
        <v>415</v>
      </c>
    </row>
    <row r="103" spans="1:3" ht="12.75">
      <c r="A103" s="100"/>
      <c r="B103" s="22" t="s">
        <v>55</v>
      </c>
      <c r="C103" s="22" t="s">
        <v>416</v>
      </c>
    </row>
    <row r="104" spans="1:3" ht="12.75">
      <c r="A104" s="100"/>
      <c r="B104" s="22" t="s">
        <v>417</v>
      </c>
      <c r="C104" s="22" t="s">
        <v>418</v>
      </c>
    </row>
    <row r="105" spans="1:3" ht="12.75">
      <c r="A105" s="100"/>
      <c r="B105" s="22" t="s">
        <v>419</v>
      </c>
      <c r="C105" s="22" t="s">
        <v>420</v>
      </c>
    </row>
    <row r="106" spans="1:3" ht="12.75">
      <c r="A106" s="100"/>
      <c r="B106" s="22" t="s">
        <v>421</v>
      </c>
      <c r="C106" s="22" t="s">
        <v>422</v>
      </c>
    </row>
    <row r="107" spans="1:3" ht="12.75">
      <c r="A107" s="100"/>
      <c r="B107" s="22" t="s">
        <v>423</v>
      </c>
      <c r="C107" s="22" t="s">
        <v>424</v>
      </c>
    </row>
    <row r="108" spans="1:3" ht="12.75">
      <c r="A108" s="100"/>
      <c r="B108" s="22" t="s">
        <v>425</v>
      </c>
      <c r="C108" s="22" t="s">
        <v>426</v>
      </c>
    </row>
    <row r="109" spans="1:3" ht="12.75">
      <c r="A109" s="100"/>
      <c r="B109" s="22" t="s">
        <v>427</v>
      </c>
      <c r="C109" s="22" t="s">
        <v>428</v>
      </c>
    </row>
    <row r="110" spans="1:3" ht="12.75">
      <c r="A110" s="100"/>
      <c r="B110" s="22" t="s">
        <v>429</v>
      </c>
      <c r="C110" s="22" t="s">
        <v>430</v>
      </c>
    </row>
    <row r="111" spans="1:3" ht="12.75">
      <c r="A111" s="100"/>
      <c r="B111" s="22" t="s">
        <v>431</v>
      </c>
      <c r="C111" s="22" t="s">
        <v>432</v>
      </c>
    </row>
    <row r="112" spans="1:3" ht="12.75">
      <c r="A112" s="100"/>
      <c r="B112" s="22" t="s">
        <v>433</v>
      </c>
      <c r="C112" s="22" t="s">
        <v>434</v>
      </c>
    </row>
    <row r="113" spans="1:3" ht="12.75">
      <c r="A113" s="100"/>
      <c r="B113" s="22" t="s">
        <v>435</v>
      </c>
      <c r="C113" s="22" t="s">
        <v>436</v>
      </c>
    </row>
    <row r="114" spans="1:3" ht="12.75">
      <c r="A114" s="100"/>
      <c r="B114" s="22" t="s">
        <v>437</v>
      </c>
      <c r="C114" s="22" t="s">
        <v>438</v>
      </c>
    </row>
    <row r="115" spans="1:3" ht="12.75">
      <c r="A115" s="100"/>
      <c r="B115" s="22" t="s">
        <v>439</v>
      </c>
      <c r="C115" s="22" t="s">
        <v>440</v>
      </c>
    </row>
    <row r="116" spans="1:3" ht="12.75">
      <c r="A116" s="100"/>
      <c r="B116" s="22" t="s">
        <v>441</v>
      </c>
      <c r="C116" s="22" t="s">
        <v>442</v>
      </c>
    </row>
    <row r="117" spans="1:3" ht="12.75">
      <c r="A117" s="100"/>
      <c r="B117" s="22" t="s">
        <v>443</v>
      </c>
      <c r="C117" s="22" t="s">
        <v>444</v>
      </c>
    </row>
    <row r="118" spans="1:3" ht="12.75">
      <c r="A118" s="100"/>
      <c r="B118" s="22" t="s">
        <v>445</v>
      </c>
      <c r="C118" s="22" t="s">
        <v>446</v>
      </c>
    </row>
    <row r="119" spans="1:3" ht="12.75">
      <c r="A119" s="100"/>
      <c r="B119" s="22" t="s">
        <v>447</v>
      </c>
      <c r="C119" s="22" t="s">
        <v>448</v>
      </c>
    </row>
    <row r="120" spans="1:3" ht="12.75">
      <c r="A120" s="100"/>
      <c r="B120" s="22" t="s">
        <v>449</v>
      </c>
      <c r="C120" s="22" t="s">
        <v>450</v>
      </c>
    </row>
    <row r="121" spans="1:3" ht="12.75">
      <c r="A121" s="100"/>
      <c r="B121" s="22" t="s">
        <v>451</v>
      </c>
      <c r="C121" s="22" t="s">
        <v>452</v>
      </c>
    </row>
    <row r="122" spans="1:3" ht="12.75">
      <c r="A122" s="100"/>
      <c r="B122" s="22" t="s">
        <v>453</v>
      </c>
      <c r="C122" s="22" t="s">
        <v>454</v>
      </c>
    </row>
    <row r="123" spans="1:3" ht="12.75">
      <c r="A123" s="100"/>
      <c r="B123" s="22" t="s">
        <v>455</v>
      </c>
      <c r="C123" s="22" t="s">
        <v>456</v>
      </c>
    </row>
    <row r="124" spans="1:3" ht="12.75">
      <c r="A124" s="96"/>
      <c r="B124" s="22" t="s">
        <v>457</v>
      </c>
      <c r="C124" s="22" t="s">
        <v>458</v>
      </c>
    </row>
    <row r="125" spans="1:3" ht="12.75">
      <c r="A125" s="102" t="s">
        <v>158</v>
      </c>
      <c r="B125" s="22" t="s">
        <v>30</v>
      </c>
      <c r="C125" s="22" t="s">
        <v>459</v>
      </c>
    </row>
    <row r="126" spans="1:3" ht="12.75">
      <c r="A126" s="100"/>
      <c r="B126" s="22" t="s">
        <v>460</v>
      </c>
      <c r="C126" s="22" t="s">
        <v>461</v>
      </c>
    </row>
    <row r="127" spans="1:3" ht="12.75">
      <c r="A127" s="100"/>
      <c r="B127" s="22" t="s">
        <v>462</v>
      </c>
      <c r="C127" s="22" t="s">
        <v>463</v>
      </c>
    </row>
    <row r="128" spans="1:3" ht="12.75">
      <c r="A128" s="100"/>
      <c r="B128" s="22" t="s">
        <v>65</v>
      </c>
      <c r="C128" s="22" t="s">
        <v>464</v>
      </c>
    </row>
    <row r="129" spans="1:3" ht="12.75">
      <c r="A129" s="100"/>
      <c r="B129" s="22" t="s">
        <v>465</v>
      </c>
      <c r="C129" s="22" t="s">
        <v>466</v>
      </c>
    </row>
    <row r="130" spans="1:3" ht="12.75">
      <c r="A130" s="100"/>
      <c r="B130" s="22" t="s">
        <v>467</v>
      </c>
      <c r="C130" s="22" t="s">
        <v>468</v>
      </c>
    </row>
    <row r="131" spans="1:3" ht="12.75">
      <c r="A131" s="100"/>
      <c r="B131" s="22" t="s">
        <v>80</v>
      </c>
      <c r="C131" s="22" t="s">
        <v>469</v>
      </c>
    </row>
    <row r="132" spans="1:3" ht="12.75">
      <c r="A132" s="100"/>
      <c r="B132" s="22" t="s">
        <v>470</v>
      </c>
      <c r="C132" s="22" t="s">
        <v>471</v>
      </c>
    </row>
    <row r="133" spans="1:3" ht="12.75">
      <c r="A133" s="100"/>
      <c r="B133" s="22" t="s">
        <v>472</v>
      </c>
      <c r="C133" s="22" t="s">
        <v>473</v>
      </c>
    </row>
    <row r="134" spans="1:3" ht="12.75">
      <c r="A134" s="100"/>
      <c r="B134" s="22" t="s">
        <v>474</v>
      </c>
      <c r="C134" s="22" t="s">
        <v>475</v>
      </c>
    </row>
    <row r="135" spans="1:3" ht="12.75">
      <c r="A135" s="100"/>
      <c r="B135" s="22" t="s">
        <v>95</v>
      </c>
      <c r="C135" s="22" t="s">
        <v>476</v>
      </c>
    </row>
    <row r="136" spans="1:3" ht="12.75">
      <c r="A136" s="100"/>
      <c r="B136" s="22" t="s">
        <v>477</v>
      </c>
      <c r="C136" s="22" t="s">
        <v>478</v>
      </c>
    </row>
    <row r="137" spans="1:3" ht="12.75">
      <c r="A137" s="100"/>
      <c r="B137" s="22" t="s">
        <v>479</v>
      </c>
      <c r="C137" s="22" t="s">
        <v>480</v>
      </c>
    </row>
    <row r="138" spans="1:3" ht="12.75">
      <c r="A138" s="100"/>
      <c r="B138" s="22" t="s">
        <v>120</v>
      </c>
      <c r="C138" s="22" t="s">
        <v>481</v>
      </c>
    </row>
    <row r="139" spans="1:3" ht="12.75">
      <c r="A139" s="100"/>
      <c r="B139" s="22" t="s">
        <v>132</v>
      </c>
      <c r="C139" s="22" t="s">
        <v>482</v>
      </c>
    </row>
    <row r="140" spans="1:3" ht="12.75">
      <c r="A140" s="100"/>
      <c r="B140" s="22" t="s">
        <v>483</v>
      </c>
      <c r="C140" s="22" t="s">
        <v>484</v>
      </c>
    </row>
    <row r="141" spans="1:3" ht="12.75">
      <c r="A141" s="100"/>
      <c r="B141" s="22" t="s">
        <v>485</v>
      </c>
      <c r="C141" s="22" t="s">
        <v>486</v>
      </c>
    </row>
    <row r="142" spans="1:3" ht="12.75">
      <c r="A142" s="100"/>
      <c r="B142" s="22" t="s">
        <v>487</v>
      </c>
      <c r="C142" s="22" t="s">
        <v>488</v>
      </c>
    </row>
    <row r="143" spans="1:3" ht="12.75">
      <c r="A143" s="100"/>
      <c r="B143" s="22" t="s">
        <v>180</v>
      </c>
      <c r="C143" s="22" t="s">
        <v>489</v>
      </c>
    </row>
    <row r="144" spans="1:3" ht="12.75">
      <c r="A144" s="100"/>
      <c r="B144" s="22" t="s">
        <v>490</v>
      </c>
      <c r="C144" s="22" t="s">
        <v>491</v>
      </c>
    </row>
    <row r="145" spans="1:3" ht="12.75">
      <c r="A145" s="100"/>
      <c r="B145" s="22" t="s">
        <v>492</v>
      </c>
      <c r="C145" s="22" t="s">
        <v>493</v>
      </c>
    </row>
    <row r="146" spans="1:3" ht="12.75">
      <c r="A146" s="100"/>
      <c r="B146" s="22" t="s">
        <v>196</v>
      </c>
      <c r="C146" s="22" t="s">
        <v>494</v>
      </c>
    </row>
    <row r="147" spans="1:3" ht="12.75">
      <c r="A147" s="100"/>
      <c r="B147" s="22" t="s">
        <v>495</v>
      </c>
      <c r="C147" s="22" t="s">
        <v>496</v>
      </c>
    </row>
    <row r="148" spans="1:3" ht="12.75">
      <c r="A148" s="100"/>
      <c r="B148" s="22" t="s">
        <v>204</v>
      </c>
      <c r="C148" s="22" t="s">
        <v>497</v>
      </c>
    </row>
    <row r="149" spans="1:3" ht="12.75">
      <c r="A149" s="100"/>
      <c r="B149" s="22" t="s">
        <v>498</v>
      </c>
      <c r="C149" s="22" t="s">
        <v>499</v>
      </c>
    </row>
    <row r="150" spans="1:3" ht="12.75">
      <c r="A150" s="100"/>
      <c r="B150" s="22" t="s">
        <v>500</v>
      </c>
      <c r="C150" s="22" t="s">
        <v>501</v>
      </c>
    </row>
    <row r="151" spans="1:3" ht="12.75">
      <c r="A151" s="100"/>
      <c r="B151" s="22" t="s">
        <v>210</v>
      </c>
      <c r="C151" s="22" t="s">
        <v>502</v>
      </c>
    </row>
    <row r="152" spans="1:3" ht="12.75">
      <c r="A152" s="100"/>
      <c r="B152" s="22" t="s">
        <v>503</v>
      </c>
      <c r="C152" s="22" t="s">
        <v>504</v>
      </c>
    </row>
    <row r="153" spans="1:3" ht="12.75">
      <c r="A153" s="100"/>
      <c r="B153" s="22" t="s">
        <v>214</v>
      </c>
      <c r="C153" s="22" t="s">
        <v>505</v>
      </c>
    </row>
    <row r="154" spans="1:3" ht="12.75">
      <c r="A154" s="100"/>
      <c r="B154" s="22" t="s">
        <v>506</v>
      </c>
      <c r="C154" s="22" t="s">
        <v>507</v>
      </c>
    </row>
    <row r="155" spans="1:3" ht="12.75">
      <c r="A155" s="100"/>
      <c r="B155" s="22" t="s">
        <v>508</v>
      </c>
      <c r="C155" s="22" t="s">
        <v>509</v>
      </c>
    </row>
    <row r="156" spans="1:3" ht="12.75">
      <c r="A156" s="100"/>
      <c r="B156" s="22" t="s">
        <v>218</v>
      </c>
      <c r="C156" s="22" t="s">
        <v>510</v>
      </c>
    </row>
    <row r="157" spans="1:3" ht="12.75">
      <c r="A157" s="100"/>
      <c r="B157" s="22" t="s">
        <v>511</v>
      </c>
      <c r="C157" s="22" t="s">
        <v>512</v>
      </c>
    </row>
    <row r="158" spans="1:3" ht="12.75">
      <c r="A158" s="100"/>
      <c r="B158" s="22" t="s">
        <v>513</v>
      </c>
      <c r="C158" s="22" t="s">
        <v>514</v>
      </c>
    </row>
    <row r="159" spans="1:3" ht="12.75">
      <c r="A159" s="100"/>
      <c r="B159" s="22" t="s">
        <v>515</v>
      </c>
      <c r="C159" s="22" t="s">
        <v>516</v>
      </c>
    </row>
    <row r="160" spans="1:3" ht="12.75">
      <c r="A160" s="100"/>
      <c r="B160" s="22" t="s">
        <v>517</v>
      </c>
      <c r="C160" s="22" t="s">
        <v>518</v>
      </c>
    </row>
    <row r="161" spans="1:3" ht="12.75">
      <c r="A161" s="100"/>
      <c r="B161" s="22" t="s">
        <v>519</v>
      </c>
      <c r="C161" s="22" t="s">
        <v>520</v>
      </c>
    </row>
    <row r="162" spans="1:3" ht="12.75">
      <c r="A162" s="100"/>
      <c r="B162" s="22" t="s">
        <v>521</v>
      </c>
      <c r="C162" s="22" t="s">
        <v>522</v>
      </c>
    </row>
    <row r="163" spans="1:3" ht="12.75">
      <c r="A163" s="100"/>
      <c r="B163" s="22" t="s">
        <v>523</v>
      </c>
      <c r="C163" s="22" t="s">
        <v>524</v>
      </c>
    </row>
    <row r="164" spans="1:3" ht="12.75">
      <c r="A164" s="100"/>
      <c r="B164" s="22" t="s">
        <v>525</v>
      </c>
      <c r="C164" s="22" t="s">
        <v>526</v>
      </c>
    </row>
    <row r="165" spans="1:3" ht="12.75">
      <c r="A165" s="100"/>
      <c r="B165" s="22" t="s">
        <v>527</v>
      </c>
      <c r="C165" s="22" t="s">
        <v>528</v>
      </c>
    </row>
    <row r="166" spans="1:3" ht="12.75">
      <c r="A166" s="100"/>
      <c r="B166" s="22"/>
      <c r="C166" s="22"/>
    </row>
    <row r="167" spans="1:3" ht="12.75">
      <c r="A167" s="100"/>
      <c r="B167" s="22" t="s">
        <v>529</v>
      </c>
      <c r="C167" s="22" t="s">
        <v>530</v>
      </c>
    </row>
    <row r="168" spans="1:3" ht="12.75">
      <c r="A168" s="100"/>
      <c r="B168" s="22" t="s">
        <v>229</v>
      </c>
      <c r="C168" s="22" t="s">
        <v>531</v>
      </c>
    </row>
    <row r="169" spans="1:3" ht="12.75">
      <c r="A169" s="100"/>
      <c r="B169" s="22" t="s">
        <v>532</v>
      </c>
      <c r="C169" s="22" t="s">
        <v>533</v>
      </c>
    </row>
    <row r="170" spans="1:3" ht="12.75">
      <c r="A170" s="100"/>
      <c r="B170" s="22" t="s">
        <v>236</v>
      </c>
      <c r="C170" s="22" t="s">
        <v>534</v>
      </c>
    </row>
    <row r="171" spans="1:3" ht="12.75">
      <c r="A171" s="100"/>
      <c r="B171" s="22" t="s">
        <v>535</v>
      </c>
      <c r="C171" s="22" t="s">
        <v>536</v>
      </c>
    </row>
    <row r="172" spans="1:3" ht="12.75">
      <c r="A172" s="100"/>
      <c r="B172" s="22" t="s">
        <v>241</v>
      </c>
      <c r="C172" s="22" t="s">
        <v>537</v>
      </c>
    </row>
    <row r="173" spans="1:3" ht="12.75">
      <c r="A173" s="100"/>
      <c r="B173" s="22" t="s">
        <v>255</v>
      </c>
      <c r="C173" s="22" t="s">
        <v>538</v>
      </c>
    </row>
    <row r="174" spans="1:3" ht="12.75">
      <c r="A174" s="100"/>
      <c r="B174" s="22" t="s">
        <v>260</v>
      </c>
      <c r="C174" s="22" t="s">
        <v>539</v>
      </c>
    </row>
    <row r="175" spans="1:3" ht="12.75">
      <c r="A175" s="100"/>
      <c r="B175" s="22" t="s">
        <v>541</v>
      </c>
      <c r="C175" s="22" t="s">
        <v>542</v>
      </c>
    </row>
    <row r="176" spans="1:3" ht="12.75">
      <c r="A176" s="100"/>
      <c r="B176" s="22" t="s">
        <v>266</v>
      </c>
      <c r="C176" s="22" t="s">
        <v>543</v>
      </c>
    </row>
    <row r="177" spans="1:3" ht="12.75">
      <c r="A177" s="100"/>
      <c r="B177" s="22" t="s">
        <v>545</v>
      </c>
      <c r="C177" s="22" t="s">
        <v>546</v>
      </c>
    </row>
    <row r="178" spans="1:3" ht="12.75">
      <c r="A178" s="100"/>
      <c r="B178" s="22" t="s">
        <v>547</v>
      </c>
      <c r="C178" s="22" t="s">
        <v>548</v>
      </c>
    </row>
    <row r="179" spans="1:3" ht="12.75">
      <c r="A179" s="100"/>
      <c r="B179" s="22" t="s">
        <v>549</v>
      </c>
      <c r="C179" s="22" t="s">
        <v>550</v>
      </c>
    </row>
    <row r="180" spans="1:3" ht="12.75">
      <c r="A180" s="100"/>
      <c r="B180" s="22" t="s">
        <v>275</v>
      </c>
      <c r="C180" s="22" t="s">
        <v>551</v>
      </c>
    </row>
    <row r="181" spans="1:3" ht="12.75">
      <c r="A181" s="100"/>
      <c r="B181" s="22" t="s">
        <v>282</v>
      </c>
      <c r="C181" s="22" t="s">
        <v>552</v>
      </c>
    </row>
    <row r="182" spans="1:3" ht="12.75">
      <c r="A182" s="100"/>
      <c r="B182" s="22" t="s">
        <v>286</v>
      </c>
      <c r="C182" s="22" t="s">
        <v>553</v>
      </c>
    </row>
    <row r="183" spans="1:3" ht="12.75">
      <c r="A183" s="100"/>
      <c r="B183" s="22" t="s">
        <v>290</v>
      </c>
      <c r="C183" s="22" t="s">
        <v>554</v>
      </c>
    </row>
    <row r="184" spans="1:3" ht="12.75">
      <c r="A184" s="100"/>
      <c r="B184" s="22" t="s">
        <v>294</v>
      </c>
      <c r="C184" s="22" t="s">
        <v>556</v>
      </c>
    </row>
    <row r="185" spans="1:3" ht="12.75">
      <c r="A185" s="100"/>
      <c r="B185" s="22" t="s">
        <v>557</v>
      </c>
      <c r="C185" s="22" t="s">
        <v>558</v>
      </c>
    </row>
    <row r="186" spans="1:3" ht="12.75">
      <c r="A186" s="100"/>
      <c r="B186" s="22" t="s">
        <v>559</v>
      </c>
      <c r="C186" s="22" t="s">
        <v>560</v>
      </c>
    </row>
    <row r="187" spans="1:3" ht="12.75">
      <c r="A187" s="96"/>
      <c r="B187" s="22" t="s">
        <v>561</v>
      </c>
      <c r="C187" s="22" t="s">
        <v>562</v>
      </c>
    </row>
    <row r="188" spans="1:3" ht="12.75">
      <c r="A188" s="102" t="s">
        <v>563</v>
      </c>
      <c r="B188" s="22" t="s">
        <v>565</v>
      </c>
      <c r="C188" s="22" t="s">
        <v>566</v>
      </c>
    </row>
    <row r="189" spans="1:3" ht="12.75">
      <c r="A189" s="100"/>
      <c r="B189" s="22" t="s">
        <v>567</v>
      </c>
      <c r="C189" s="22" t="s">
        <v>568</v>
      </c>
    </row>
    <row r="190" spans="1:3" ht="12.75">
      <c r="A190" s="100"/>
      <c r="B190" s="22" t="s">
        <v>569</v>
      </c>
      <c r="C190" s="22" t="s">
        <v>570</v>
      </c>
    </row>
    <row r="191" spans="1:3" ht="12.75">
      <c r="A191" s="100"/>
      <c r="B191" s="22" t="s">
        <v>572</v>
      </c>
      <c r="C191" s="22" t="s">
        <v>574</v>
      </c>
    </row>
    <row r="192" spans="1:3" ht="12.75">
      <c r="A192" s="100"/>
      <c r="B192" s="22" t="s">
        <v>575</v>
      </c>
      <c r="C192" s="22" t="s">
        <v>576</v>
      </c>
    </row>
    <row r="193" spans="1:3" ht="12.75">
      <c r="A193" s="100"/>
      <c r="B193" s="22" t="s">
        <v>577</v>
      </c>
      <c r="C193" s="22" t="s">
        <v>578</v>
      </c>
    </row>
    <row r="194" spans="1:3" ht="12.75">
      <c r="A194" s="100"/>
      <c r="B194" s="22" t="s">
        <v>579</v>
      </c>
      <c r="C194" s="22" t="s">
        <v>580</v>
      </c>
    </row>
    <row r="195" spans="1:3" ht="12.75">
      <c r="A195" s="100"/>
      <c r="B195" s="22" t="s">
        <v>583</v>
      </c>
      <c r="C195" s="22" t="s">
        <v>584</v>
      </c>
    </row>
    <row r="196" spans="1:3" ht="12.75">
      <c r="A196" s="100"/>
      <c r="B196" s="22" t="s">
        <v>585</v>
      </c>
      <c r="C196" s="22" t="s">
        <v>586</v>
      </c>
    </row>
    <row r="197" spans="1:3" ht="12.75">
      <c r="A197" s="100"/>
      <c r="B197" s="22" t="s">
        <v>587</v>
      </c>
      <c r="C197" s="22" t="s">
        <v>588</v>
      </c>
    </row>
    <row r="198" spans="1:3" ht="12.75">
      <c r="A198" s="100"/>
      <c r="B198" s="22" t="s">
        <v>589</v>
      </c>
      <c r="C198" s="22" t="s">
        <v>590</v>
      </c>
    </row>
    <row r="199" spans="1:3" ht="12.75">
      <c r="A199" s="100"/>
      <c r="B199" s="22" t="s">
        <v>593</v>
      </c>
      <c r="C199" s="22" t="s">
        <v>594</v>
      </c>
    </row>
    <row r="200" spans="1:3" ht="12.75">
      <c r="A200" s="100"/>
      <c r="B200" s="22" t="s">
        <v>595</v>
      </c>
      <c r="C200" s="22" t="s">
        <v>596</v>
      </c>
    </row>
    <row r="201" spans="1:3" ht="12.75">
      <c r="A201" s="100"/>
      <c r="B201" s="22" t="s">
        <v>597</v>
      </c>
      <c r="C201" s="22" t="s">
        <v>598</v>
      </c>
    </row>
    <row r="202" spans="1:3" ht="12.75">
      <c r="A202" s="100"/>
      <c r="B202" s="22" t="s">
        <v>599</v>
      </c>
      <c r="C202" s="22" t="s">
        <v>600</v>
      </c>
    </row>
    <row r="203" spans="1:3" ht="12.75">
      <c r="A203" s="100"/>
      <c r="B203" s="22" t="s">
        <v>603</v>
      </c>
      <c r="C203" s="22" t="s">
        <v>604</v>
      </c>
    </row>
    <row r="204" spans="1:3" ht="12.75">
      <c r="A204" s="100"/>
      <c r="B204" s="22" t="s">
        <v>605</v>
      </c>
      <c r="C204" s="22" t="s">
        <v>606</v>
      </c>
    </row>
    <row r="205" spans="1:3" ht="12.75">
      <c r="A205" s="100"/>
      <c r="B205" s="22" t="s">
        <v>607</v>
      </c>
      <c r="C205" s="22" t="s">
        <v>608</v>
      </c>
    </row>
    <row r="206" spans="1:3" ht="12.75">
      <c r="A206" s="100"/>
      <c r="B206" s="22" t="s">
        <v>610</v>
      </c>
      <c r="C206" s="22" t="s">
        <v>611</v>
      </c>
    </row>
    <row r="207" spans="1:3" ht="12.75">
      <c r="A207" s="100"/>
      <c r="B207" s="22" t="s">
        <v>613</v>
      </c>
      <c r="C207" s="22" t="s">
        <v>614</v>
      </c>
    </row>
    <row r="208" spans="1:3" ht="12.75">
      <c r="A208" s="100"/>
      <c r="B208" s="22" t="s">
        <v>615</v>
      </c>
      <c r="C208" s="22" t="s">
        <v>616</v>
      </c>
    </row>
    <row r="209" spans="1:3" ht="12.75">
      <c r="A209" s="100"/>
      <c r="B209" s="22" t="s">
        <v>617</v>
      </c>
      <c r="C209" s="22" t="s">
        <v>618</v>
      </c>
    </row>
    <row r="210" spans="1:3" ht="12.75">
      <c r="A210" s="100"/>
      <c r="B210" s="22" t="s">
        <v>225</v>
      </c>
      <c r="C210" s="22" t="s">
        <v>619</v>
      </c>
    </row>
    <row r="211" spans="1:3" ht="12.75">
      <c r="A211" s="100"/>
      <c r="B211" s="22" t="s">
        <v>620</v>
      </c>
      <c r="C211" s="22" t="s">
        <v>621</v>
      </c>
    </row>
    <row r="212" spans="1:3" ht="12.75">
      <c r="A212" s="100"/>
      <c r="B212" s="22" t="s">
        <v>622</v>
      </c>
      <c r="C212" s="22" t="s">
        <v>623</v>
      </c>
    </row>
    <row r="213" spans="1:3" ht="12.75">
      <c r="A213" s="100"/>
      <c r="B213" s="22" t="s">
        <v>624</v>
      </c>
      <c r="C213" s="22" t="s">
        <v>625</v>
      </c>
    </row>
    <row r="214" spans="1:3" ht="12.75">
      <c r="A214" s="100"/>
      <c r="B214" s="22" t="s">
        <v>626</v>
      </c>
      <c r="C214" s="22" t="s">
        <v>627</v>
      </c>
    </row>
    <row r="215" spans="1:3" ht="12.75">
      <c r="A215" s="100"/>
      <c r="B215" s="22" t="s">
        <v>628</v>
      </c>
      <c r="C215" s="22" t="s">
        <v>629</v>
      </c>
    </row>
    <row r="216" spans="1:3" ht="12.75">
      <c r="A216" s="100"/>
      <c r="B216" s="22" t="s">
        <v>630</v>
      </c>
      <c r="C216" s="22" t="s">
        <v>631</v>
      </c>
    </row>
    <row r="217" spans="1:3" ht="12.75">
      <c r="A217" s="100"/>
      <c r="B217" s="22" t="s">
        <v>632</v>
      </c>
      <c r="C217" s="22" t="s">
        <v>633</v>
      </c>
    </row>
    <row r="218" spans="1:3" ht="12.75">
      <c r="A218" s="100"/>
      <c r="B218" s="22" t="s">
        <v>634</v>
      </c>
      <c r="C218" s="22" t="s">
        <v>635</v>
      </c>
    </row>
    <row r="219" spans="1:3" ht="12.75">
      <c r="A219" s="100"/>
      <c r="B219" s="22" t="s">
        <v>636</v>
      </c>
      <c r="C219" s="22" t="s">
        <v>637</v>
      </c>
    </row>
    <row r="220" spans="1:3" ht="12.75">
      <c r="A220" s="100"/>
      <c r="B220" s="22" t="s">
        <v>638</v>
      </c>
      <c r="C220" s="22" t="s">
        <v>639</v>
      </c>
    </row>
    <row r="221" spans="1:3" ht="12.75">
      <c r="A221" s="100"/>
      <c r="B221" s="22" t="s">
        <v>640</v>
      </c>
      <c r="C221" s="22" t="s">
        <v>641</v>
      </c>
    </row>
    <row r="222" spans="1:3" ht="12.75">
      <c r="A222" s="96"/>
      <c r="B222" s="22" t="s">
        <v>642</v>
      </c>
      <c r="C222" s="22" t="s">
        <v>643</v>
      </c>
    </row>
    <row r="223" spans="1:3" ht="12.75">
      <c r="A223" s="102" t="s">
        <v>644</v>
      </c>
      <c r="B223" s="22" t="s">
        <v>48</v>
      </c>
      <c r="C223" s="22" t="s">
        <v>645</v>
      </c>
    </row>
    <row r="224" spans="1:3" ht="12.75">
      <c r="A224" s="100"/>
      <c r="B224" s="22" t="s">
        <v>646</v>
      </c>
      <c r="C224" s="22" t="s">
        <v>647</v>
      </c>
    </row>
    <row r="225" spans="1:3" ht="12.75">
      <c r="A225" s="100"/>
      <c r="B225" s="68" t="s">
        <v>648</v>
      </c>
      <c r="C225" s="22" t="s">
        <v>649</v>
      </c>
    </row>
    <row r="226" spans="1:3" ht="12.75">
      <c r="A226" s="100"/>
      <c r="B226" s="22" t="s">
        <v>650</v>
      </c>
      <c r="C226" s="22" t="s">
        <v>651</v>
      </c>
    </row>
    <row r="227" spans="1:3" ht="12.75">
      <c r="A227" s="100"/>
      <c r="B227" s="22" t="s">
        <v>652</v>
      </c>
      <c r="C227" s="22" t="s">
        <v>653</v>
      </c>
    </row>
    <row r="228" spans="1:3" ht="12.75">
      <c r="A228" s="100"/>
      <c r="B228" s="22" t="s">
        <v>654</v>
      </c>
      <c r="C228" s="22" t="s">
        <v>655</v>
      </c>
    </row>
    <row r="229" spans="1:3" ht="12.75">
      <c r="A229" s="100"/>
      <c r="B229" s="22" t="s">
        <v>656</v>
      </c>
      <c r="C229" s="22" t="s">
        <v>657</v>
      </c>
    </row>
    <row r="230" spans="1:3" ht="12.75">
      <c r="A230" s="100"/>
      <c r="B230" s="22" t="s">
        <v>658</v>
      </c>
      <c r="C230" s="22" t="s">
        <v>659</v>
      </c>
    </row>
    <row r="231" spans="1:3" ht="12.75">
      <c r="A231" s="100"/>
      <c r="B231" s="22" t="s">
        <v>660</v>
      </c>
      <c r="C231" s="22" t="s">
        <v>661</v>
      </c>
    </row>
    <row r="232" spans="1:3" ht="12.75">
      <c r="A232" s="100"/>
      <c r="B232" s="22" t="s">
        <v>662</v>
      </c>
      <c r="C232" s="22" t="s">
        <v>663</v>
      </c>
    </row>
    <row r="233" spans="1:3" ht="12.75">
      <c r="A233" s="100"/>
      <c r="B233" s="22" t="s">
        <v>664</v>
      </c>
      <c r="C233" s="22" t="s">
        <v>665</v>
      </c>
    </row>
    <row r="234" spans="1:3" ht="12.75">
      <c r="A234" s="100"/>
      <c r="B234" s="22" t="s">
        <v>666</v>
      </c>
      <c r="C234" s="22" t="s">
        <v>667</v>
      </c>
    </row>
    <row r="235" spans="1:3" ht="12.75">
      <c r="A235" s="100"/>
      <c r="B235" s="22" t="s">
        <v>668</v>
      </c>
      <c r="C235" s="22" t="s">
        <v>669</v>
      </c>
    </row>
    <row r="236" spans="1:3" ht="12.75">
      <c r="A236" s="96"/>
      <c r="B236" s="22" t="s">
        <v>670</v>
      </c>
      <c r="C236" s="22" t="s">
        <v>671</v>
      </c>
    </row>
    <row r="237" spans="1:3" ht="12.75">
      <c r="A237" s="99" t="s">
        <v>672</v>
      </c>
      <c r="B237" s="52" t="s">
        <v>673</v>
      </c>
      <c r="C237" s="69" t="s">
        <v>674</v>
      </c>
    </row>
    <row r="238" spans="1:3" ht="12.75">
      <c r="A238" s="100"/>
      <c r="B238" s="52" t="s">
        <v>675</v>
      </c>
      <c r="C238" s="69" t="s">
        <v>676</v>
      </c>
    </row>
    <row r="239" spans="1:3" ht="12.75">
      <c r="A239" s="100"/>
      <c r="B239" s="52" t="s">
        <v>677</v>
      </c>
      <c r="C239" s="69" t="s">
        <v>678</v>
      </c>
    </row>
    <row r="240" spans="1:3" ht="12.75">
      <c r="A240" s="100"/>
      <c r="B240" s="52" t="s">
        <v>679</v>
      </c>
      <c r="C240" s="69" t="s">
        <v>680</v>
      </c>
    </row>
    <row r="241" spans="1:3" ht="12.75">
      <c r="A241" s="100"/>
      <c r="B241" s="52" t="s">
        <v>681</v>
      </c>
      <c r="C241" s="69" t="s">
        <v>682</v>
      </c>
    </row>
    <row r="242" spans="1:3" ht="12.75">
      <c r="A242" s="100"/>
      <c r="B242" s="52" t="s">
        <v>683</v>
      </c>
      <c r="C242" s="69" t="s">
        <v>684</v>
      </c>
    </row>
    <row r="243" spans="1:3" ht="12.75">
      <c r="A243" s="100"/>
      <c r="B243" s="52" t="s">
        <v>685</v>
      </c>
      <c r="C243" s="69" t="s">
        <v>686</v>
      </c>
    </row>
    <row r="244" spans="1:3" ht="12.75">
      <c r="A244" s="100"/>
      <c r="B244" s="52" t="s">
        <v>687</v>
      </c>
      <c r="C244" s="69" t="s">
        <v>688</v>
      </c>
    </row>
    <row r="245" spans="1:3" ht="12.75">
      <c r="A245" s="100"/>
      <c r="B245" s="52" t="s">
        <v>689</v>
      </c>
      <c r="C245" s="69" t="s">
        <v>690</v>
      </c>
    </row>
    <row r="246" spans="1:3" ht="12.75">
      <c r="A246" s="96"/>
      <c r="B246" s="52" t="s">
        <v>691</v>
      </c>
      <c r="C246" s="69" t="s">
        <v>692</v>
      </c>
    </row>
    <row r="247" spans="1:3" ht="12.75">
      <c r="A247" s="99" t="s">
        <v>693</v>
      </c>
      <c r="B247" s="52" t="s">
        <v>694</v>
      </c>
      <c r="C247" s="52" t="s">
        <v>695</v>
      </c>
    </row>
    <row r="248" spans="1:3" ht="12.75">
      <c r="A248" s="100"/>
      <c r="B248" s="52" t="s">
        <v>696</v>
      </c>
      <c r="C248" s="52" t="s">
        <v>697</v>
      </c>
    </row>
    <row r="249" spans="1:3" ht="12.75">
      <c r="A249" s="100"/>
      <c r="B249" s="52" t="s">
        <v>698</v>
      </c>
      <c r="C249" s="52" t="s">
        <v>699</v>
      </c>
    </row>
    <row r="250" spans="1:3" ht="12.75">
      <c r="A250" s="100"/>
      <c r="B250" s="52" t="s">
        <v>700</v>
      </c>
      <c r="C250" s="52" t="s">
        <v>701</v>
      </c>
    </row>
    <row r="251" spans="1:3" ht="12.75">
      <c r="A251" s="100"/>
      <c r="B251" s="52" t="s">
        <v>702</v>
      </c>
      <c r="C251" s="52" t="s">
        <v>703</v>
      </c>
    </row>
    <row r="252" spans="1:3" ht="12.75">
      <c r="A252" s="100"/>
      <c r="B252" s="52" t="s">
        <v>704</v>
      </c>
      <c r="C252" s="52" t="s">
        <v>705</v>
      </c>
    </row>
    <row r="253" spans="1:3" ht="12.75">
      <c r="A253" s="100"/>
      <c r="B253" s="52" t="s">
        <v>706</v>
      </c>
      <c r="C253" s="52" t="s">
        <v>707</v>
      </c>
    </row>
    <row r="254" spans="1:3" ht="12.75">
      <c r="A254" s="100"/>
      <c r="B254" s="52" t="s">
        <v>708</v>
      </c>
      <c r="C254" s="52" t="s">
        <v>709</v>
      </c>
    </row>
    <row r="255" spans="1:3" ht="12.75">
      <c r="A255" s="100"/>
      <c r="B255" s="52" t="s">
        <v>710</v>
      </c>
      <c r="C255" s="52" t="s">
        <v>711</v>
      </c>
    </row>
    <row r="256" spans="1:3" ht="12.75">
      <c r="A256" s="100"/>
      <c r="B256" s="52" t="s">
        <v>712</v>
      </c>
      <c r="C256" s="52" t="s">
        <v>713</v>
      </c>
    </row>
    <row r="257" spans="1:3" ht="12.75">
      <c r="A257" s="100"/>
      <c r="B257" s="52" t="s">
        <v>714</v>
      </c>
      <c r="C257" s="52" t="s">
        <v>715</v>
      </c>
    </row>
    <row r="258" spans="1:3" ht="12.75">
      <c r="A258" s="100"/>
      <c r="B258" s="52" t="s">
        <v>716</v>
      </c>
      <c r="C258" s="52" t="s">
        <v>717</v>
      </c>
    </row>
    <row r="259" spans="1:3" ht="12.75">
      <c r="A259" s="100"/>
      <c r="B259" s="52" t="s">
        <v>718</v>
      </c>
      <c r="C259" s="52" t="s">
        <v>719</v>
      </c>
    </row>
    <row r="260" spans="1:3" ht="12.75">
      <c r="A260" s="100"/>
      <c r="B260" s="52" t="s">
        <v>720</v>
      </c>
      <c r="C260" s="52" t="s">
        <v>721</v>
      </c>
    </row>
    <row r="261" spans="1:3" ht="12.75">
      <c r="A261" s="100"/>
      <c r="B261" s="52" t="s">
        <v>722</v>
      </c>
      <c r="C261" s="52" t="s">
        <v>723</v>
      </c>
    </row>
    <row r="262" spans="1:3" ht="12.75">
      <c r="A262" s="100"/>
      <c r="B262" s="52" t="s">
        <v>724</v>
      </c>
      <c r="C262" s="52" t="s">
        <v>725</v>
      </c>
    </row>
    <row r="263" spans="1:3" ht="12.75">
      <c r="A263" s="100"/>
      <c r="B263" s="52" t="s">
        <v>726</v>
      </c>
      <c r="C263" s="52" t="s">
        <v>727</v>
      </c>
    </row>
    <row r="264" spans="1:3" ht="12.75">
      <c r="A264" s="96"/>
      <c r="B264" s="52" t="s">
        <v>728</v>
      </c>
      <c r="C264" s="52" t="s">
        <v>729</v>
      </c>
    </row>
    <row r="265" spans="1:3" ht="12.75">
      <c r="A265" s="99" t="s">
        <v>730</v>
      </c>
      <c r="B265" s="52" t="s">
        <v>731</v>
      </c>
      <c r="C265" s="52" t="s">
        <v>732</v>
      </c>
    </row>
    <row r="266" spans="1:3" ht="12.75">
      <c r="A266" s="100"/>
      <c r="B266" s="52" t="s">
        <v>735</v>
      </c>
      <c r="C266" s="52" t="s">
        <v>736</v>
      </c>
    </row>
    <row r="267" spans="1:3" ht="12.75">
      <c r="A267" s="100"/>
      <c r="B267" s="52" t="s">
        <v>737</v>
      </c>
      <c r="C267" s="52" t="s">
        <v>738</v>
      </c>
    </row>
    <row r="268" spans="1:3" ht="12.75">
      <c r="A268" s="100"/>
      <c r="B268" s="52" t="s">
        <v>739</v>
      </c>
      <c r="C268" s="52" t="s">
        <v>740</v>
      </c>
    </row>
    <row r="269" spans="1:3" ht="12.75">
      <c r="A269" s="100"/>
      <c r="B269" s="52" t="s">
        <v>741</v>
      </c>
      <c r="C269" s="52" t="s">
        <v>742</v>
      </c>
    </row>
    <row r="270" spans="1:3" ht="12.75">
      <c r="A270" s="100"/>
      <c r="B270" s="52" t="s">
        <v>743</v>
      </c>
      <c r="C270" s="52" t="s">
        <v>744</v>
      </c>
    </row>
    <row r="271" spans="1:3" ht="12.75">
      <c r="A271" s="100"/>
      <c r="B271" s="52" t="s">
        <v>745</v>
      </c>
      <c r="C271" s="52" t="s">
        <v>746</v>
      </c>
    </row>
    <row r="272" spans="1:3" ht="12.75">
      <c r="A272" s="100"/>
      <c r="B272" s="52" t="s">
        <v>747</v>
      </c>
      <c r="C272" s="52" t="s">
        <v>748</v>
      </c>
    </row>
    <row r="273" spans="1:3" ht="12.75">
      <c r="A273" s="100"/>
      <c r="B273" s="52" t="s">
        <v>749</v>
      </c>
      <c r="C273" s="52" t="s">
        <v>750</v>
      </c>
    </row>
    <row r="274" spans="1:3" ht="12.75">
      <c r="A274" s="100"/>
      <c r="B274" s="52" t="s">
        <v>751</v>
      </c>
      <c r="C274" s="52" t="s">
        <v>752</v>
      </c>
    </row>
    <row r="275" spans="1:3" ht="12.75">
      <c r="A275" s="100"/>
      <c r="B275" s="52" t="s">
        <v>753</v>
      </c>
      <c r="C275" s="52" t="s">
        <v>754</v>
      </c>
    </row>
    <row r="276" spans="1:3" ht="12.75">
      <c r="A276" s="100"/>
      <c r="B276" s="52" t="s">
        <v>755</v>
      </c>
      <c r="C276" s="52" t="s">
        <v>756</v>
      </c>
    </row>
    <row r="277" spans="1:3" ht="12.75">
      <c r="A277" s="100"/>
      <c r="B277" s="52" t="s">
        <v>757</v>
      </c>
      <c r="C277" s="52" t="s">
        <v>758</v>
      </c>
    </row>
    <row r="278" spans="1:3" ht="12.75">
      <c r="A278" s="100"/>
      <c r="B278" s="52" t="s">
        <v>759</v>
      </c>
      <c r="C278" s="52" t="s">
        <v>760</v>
      </c>
    </row>
    <row r="279" spans="1:3" ht="12.75">
      <c r="A279" s="100"/>
      <c r="B279" s="52" t="s">
        <v>761</v>
      </c>
      <c r="C279" s="52" t="s">
        <v>762</v>
      </c>
    </row>
    <row r="280" spans="1:3" ht="12.75">
      <c r="A280" s="100"/>
      <c r="B280" s="52" t="s">
        <v>763</v>
      </c>
      <c r="C280" s="52" t="s">
        <v>764</v>
      </c>
    </row>
    <row r="281" spans="1:3" ht="12.75">
      <c r="A281" s="100"/>
      <c r="B281" s="52" t="s">
        <v>765</v>
      </c>
      <c r="C281" s="52" t="s">
        <v>766</v>
      </c>
    </row>
    <row r="282" spans="1:3" ht="12.75">
      <c r="A282" s="100"/>
      <c r="B282" s="52" t="s">
        <v>767</v>
      </c>
      <c r="C282" s="52" t="s">
        <v>768</v>
      </c>
    </row>
    <row r="283" spans="1:3" ht="12.75">
      <c r="A283" s="100"/>
      <c r="B283" s="52" t="s">
        <v>769</v>
      </c>
      <c r="C283" s="52" t="s">
        <v>770</v>
      </c>
    </row>
    <row r="284" spans="1:3" ht="12.75">
      <c r="A284" s="100"/>
      <c r="B284" s="52" t="s">
        <v>771</v>
      </c>
      <c r="C284" s="52" t="s">
        <v>772</v>
      </c>
    </row>
    <row r="285" spans="1:3" ht="12.75">
      <c r="A285" s="100"/>
      <c r="B285" s="52" t="s">
        <v>773</v>
      </c>
      <c r="C285" s="52" t="s">
        <v>774</v>
      </c>
    </row>
    <row r="286" spans="1:3" ht="12.75">
      <c r="A286" s="100"/>
      <c r="B286" s="52" t="s">
        <v>775</v>
      </c>
      <c r="C286" s="52" t="s">
        <v>776</v>
      </c>
    </row>
    <row r="287" spans="1:3" ht="12.75">
      <c r="A287" s="100"/>
      <c r="B287" s="52" t="s">
        <v>777</v>
      </c>
      <c r="C287" s="52" t="s">
        <v>778</v>
      </c>
    </row>
    <row r="288" spans="1:3" ht="12.75">
      <c r="A288" s="100"/>
      <c r="B288" s="52" t="s">
        <v>779</v>
      </c>
      <c r="C288" s="52" t="s">
        <v>780</v>
      </c>
    </row>
    <row r="289" spans="1:3" ht="12.75">
      <c r="A289" s="100"/>
      <c r="B289" s="52" t="s">
        <v>781</v>
      </c>
      <c r="C289" s="52" t="s">
        <v>782</v>
      </c>
    </row>
    <row r="290" spans="1:3" ht="12.75">
      <c r="A290" s="100"/>
      <c r="B290" s="52" t="s">
        <v>783</v>
      </c>
      <c r="C290" s="52" t="s">
        <v>784</v>
      </c>
    </row>
    <row r="291" spans="1:3" ht="12.75">
      <c r="A291" s="96"/>
      <c r="B291" s="52" t="s">
        <v>785</v>
      </c>
      <c r="C291" s="52" t="s">
        <v>786</v>
      </c>
    </row>
    <row r="292" spans="1:3" ht="12.75">
      <c r="A292" s="99" t="s">
        <v>787</v>
      </c>
      <c r="B292" s="52" t="s">
        <v>788</v>
      </c>
      <c r="C292" s="52" t="s">
        <v>789</v>
      </c>
    </row>
    <row r="293" spans="1:3" ht="12.75">
      <c r="A293" s="100"/>
      <c r="B293" s="52" t="s">
        <v>790</v>
      </c>
      <c r="C293" s="52" t="s">
        <v>791</v>
      </c>
    </row>
    <row r="294" spans="1:3" ht="12.75">
      <c r="A294" s="100"/>
      <c r="B294" s="52" t="s">
        <v>792</v>
      </c>
      <c r="C294" s="52" t="s">
        <v>793</v>
      </c>
    </row>
    <row r="295" spans="1:3" ht="12.75">
      <c r="A295" s="100"/>
      <c r="B295" s="52" t="s">
        <v>794</v>
      </c>
      <c r="C295" s="52" t="s">
        <v>795</v>
      </c>
    </row>
    <row r="296" spans="1:3" ht="12.75">
      <c r="A296" s="100"/>
      <c r="B296" s="52" t="s">
        <v>796</v>
      </c>
      <c r="C296" s="52" t="s">
        <v>797</v>
      </c>
    </row>
    <row r="297" spans="1:3" ht="12.75">
      <c r="A297" s="100"/>
      <c r="B297" s="52" t="s">
        <v>798</v>
      </c>
      <c r="C297" s="52" t="s">
        <v>799</v>
      </c>
    </row>
    <row r="298" spans="1:3" ht="12.75">
      <c r="A298" s="100"/>
      <c r="B298" s="52" t="s">
        <v>800</v>
      </c>
      <c r="C298" s="52" t="s">
        <v>801</v>
      </c>
    </row>
    <row r="299" spans="1:3" ht="12.75">
      <c r="A299" s="100"/>
      <c r="B299" s="52" t="s">
        <v>802</v>
      </c>
      <c r="C299" s="52" t="s">
        <v>803</v>
      </c>
    </row>
    <row r="300" spans="1:3" ht="12.75">
      <c r="A300" s="100"/>
      <c r="B300" s="52" t="s">
        <v>804</v>
      </c>
      <c r="C300" s="52" t="s">
        <v>805</v>
      </c>
    </row>
    <row r="301" spans="1:3" ht="12.75">
      <c r="A301" s="100"/>
      <c r="B301" s="52" t="s">
        <v>806</v>
      </c>
      <c r="C301" s="52" t="s">
        <v>807</v>
      </c>
    </row>
    <row r="302" spans="1:3" ht="12.75">
      <c r="A302" s="100"/>
      <c r="B302" s="52" t="s">
        <v>808</v>
      </c>
      <c r="C302" s="52" t="s">
        <v>809</v>
      </c>
    </row>
    <row r="303" spans="1:3" ht="12.75">
      <c r="A303" s="100"/>
      <c r="B303" s="52" t="s">
        <v>810</v>
      </c>
      <c r="C303" s="52" t="s">
        <v>811</v>
      </c>
    </row>
    <row r="304" spans="1:3" ht="12.75">
      <c r="A304" s="100"/>
      <c r="B304" s="52" t="s">
        <v>812</v>
      </c>
      <c r="C304" s="52" t="s">
        <v>813</v>
      </c>
    </row>
    <row r="305" spans="1:3" ht="12.75">
      <c r="A305" s="99" t="s">
        <v>814</v>
      </c>
      <c r="B305" s="52" t="s">
        <v>815</v>
      </c>
      <c r="C305" s="52" t="s">
        <v>816</v>
      </c>
    </row>
    <row r="306" spans="1:3" ht="12.75">
      <c r="A306" s="100"/>
      <c r="B306" s="52" t="s">
        <v>817</v>
      </c>
      <c r="C306" s="52" t="s">
        <v>818</v>
      </c>
    </row>
    <row r="307" spans="1:3" ht="12.75">
      <c r="A307" s="100"/>
      <c r="B307" s="52" t="s">
        <v>819</v>
      </c>
      <c r="C307" s="52" t="s">
        <v>820</v>
      </c>
    </row>
    <row r="308" spans="1:3" ht="12.75">
      <c r="A308" s="100"/>
      <c r="B308" s="52" t="s">
        <v>821</v>
      </c>
      <c r="C308" s="52" t="s">
        <v>822</v>
      </c>
    </row>
    <row r="309" spans="1:3" ht="12.75">
      <c r="A309" s="100"/>
      <c r="B309" s="52" t="s">
        <v>823</v>
      </c>
      <c r="C309" s="52" t="s">
        <v>824</v>
      </c>
    </row>
    <row r="310" spans="1:3" ht="12.75">
      <c r="A310" s="100"/>
      <c r="B310" s="52" t="s">
        <v>825</v>
      </c>
      <c r="C310" s="52" t="s">
        <v>826</v>
      </c>
    </row>
    <row r="311" spans="1:3" ht="12.75">
      <c r="A311" s="100"/>
      <c r="B311" s="52" t="s">
        <v>827</v>
      </c>
      <c r="C311" s="52" t="s">
        <v>828</v>
      </c>
    </row>
    <row r="312" spans="1:3" ht="12.75">
      <c r="A312" s="100"/>
      <c r="B312" s="52" t="s">
        <v>829</v>
      </c>
      <c r="C312" s="52" t="s">
        <v>830</v>
      </c>
    </row>
    <row r="313" spans="1:3" ht="12.75">
      <c r="A313" s="100"/>
      <c r="B313" s="52" t="s">
        <v>831</v>
      </c>
      <c r="C313" s="52" t="s">
        <v>832</v>
      </c>
    </row>
    <row r="314" spans="1:3" ht="12.75">
      <c r="A314" s="100"/>
      <c r="B314" s="52" t="s">
        <v>833</v>
      </c>
      <c r="C314" s="52" t="s">
        <v>834</v>
      </c>
    </row>
    <row r="315" spans="1:3" ht="12.75">
      <c r="A315" s="100"/>
      <c r="B315" s="52" t="s">
        <v>835</v>
      </c>
      <c r="C315" s="52" t="s">
        <v>836</v>
      </c>
    </row>
    <row r="316" spans="1:3" ht="12.75">
      <c r="A316" s="96"/>
      <c r="B316" s="52" t="s">
        <v>837</v>
      </c>
      <c r="C316" s="52" t="s">
        <v>838</v>
      </c>
    </row>
    <row r="317" spans="1:3" ht="12.75">
      <c r="A317" s="99" t="s">
        <v>839</v>
      </c>
      <c r="B317" s="52" t="s">
        <v>840</v>
      </c>
      <c r="C317" s="52" t="s">
        <v>841</v>
      </c>
    </row>
    <row r="318" spans="1:3" ht="12.75">
      <c r="A318" s="100"/>
      <c r="B318" s="52" t="s">
        <v>842</v>
      </c>
      <c r="C318" s="52" t="s">
        <v>843</v>
      </c>
    </row>
    <row r="319" spans="1:3" ht="12.75">
      <c r="A319" s="100"/>
      <c r="B319" s="52" t="s">
        <v>844</v>
      </c>
      <c r="C319" s="52" t="s">
        <v>845</v>
      </c>
    </row>
    <row r="320" spans="1:3" ht="12.75">
      <c r="A320" s="100"/>
      <c r="B320" s="52" t="s">
        <v>846</v>
      </c>
      <c r="C320" s="52" t="s">
        <v>847</v>
      </c>
    </row>
    <row r="321" spans="1:3" ht="12.75">
      <c r="A321" s="100"/>
      <c r="B321" s="52" t="s">
        <v>848</v>
      </c>
      <c r="C321" s="52" t="s">
        <v>849</v>
      </c>
    </row>
    <row r="322" spans="1:3" ht="12.75">
      <c r="A322" s="100"/>
      <c r="B322" s="52" t="s">
        <v>850</v>
      </c>
      <c r="C322" s="52" t="s">
        <v>851</v>
      </c>
    </row>
    <row r="323" spans="1:3" ht="12.75">
      <c r="A323" s="100"/>
      <c r="B323" s="52" t="s">
        <v>852</v>
      </c>
      <c r="C323" s="52" t="s">
        <v>853</v>
      </c>
    </row>
    <row r="324" spans="1:3" ht="12.75">
      <c r="A324" s="100"/>
      <c r="B324" s="52" t="s">
        <v>854</v>
      </c>
      <c r="C324" s="52" t="s">
        <v>855</v>
      </c>
    </row>
    <row r="325" spans="1:3" ht="12.75">
      <c r="A325" s="100"/>
      <c r="B325" s="52" t="s">
        <v>856</v>
      </c>
      <c r="C325" s="52" t="s">
        <v>857</v>
      </c>
    </row>
    <row r="326" spans="1:3" ht="12.75">
      <c r="A326" s="100"/>
      <c r="B326" s="52" t="s">
        <v>858</v>
      </c>
      <c r="C326" s="52" t="s">
        <v>859</v>
      </c>
    </row>
    <row r="327" spans="1:3" ht="12.75">
      <c r="A327" s="100"/>
      <c r="B327" s="52" t="s">
        <v>860</v>
      </c>
      <c r="C327" s="52" t="s">
        <v>861</v>
      </c>
    </row>
    <row r="328" spans="1:3" ht="12.75">
      <c r="A328" s="100"/>
      <c r="B328" s="52" t="s">
        <v>862</v>
      </c>
      <c r="C328" s="52" t="s">
        <v>863</v>
      </c>
    </row>
    <row r="329" spans="1:3" ht="12.75">
      <c r="A329" s="100"/>
      <c r="B329" s="52" t="s">
        <v>864</v>
      </c>
      <c r="C329" s="52" t="s">
        <v>865</v>
      </c>
    </row>
    <row r="330" spans="1:3" ht="12.75">
      <c r="A330" s="100"/>
      <c r="B330" s="52" t="s">
        <v>866</v>
      </c>
      <c r="C330" s="52" t="s">
        <v>867</v>
      </c>
    </row>
    <row r="331" spans="1:3" ht="12.75">
      <c r="A331" s="99" t="s">
        <v>868</v>
      </c>
      <c r="B331" s="52" t="s">
        <v>869</v>
      </c>
      <c r="C331" s="52" t="s">
        <v>870</v>
      </c>
    </row>
    <row r="332" spans="1:3" ht="12.75">
      <c r="A332" s="100"/>
      <c r="B332" s="52" t="s">
        <v>871</v>
      </c>
      <c r="C332" s="52" t="s">
        <v>872</v>
      </c>
    </row>
    <row r="333" spans="1:3" ht="12.75">
      <c r="A333" s="100"/>
      <c r="B333" s="52" t="s">
        <v>873</v>
      </c>
      <c r="C333" s="52" t="s">
        <v>874</v>
      </c>
    </row>
    <row r="334" spans="1:3" ht="12.75">
      <c r="A334" s="100"/>
      <c r="B334" s="52" t="s">
        <v>875</v>
      </c>
      <c r="C334" s="52" t="s">
        <v>876</v>
      </c>
    </row>
    <row r="335" spans="1:3" ht="12.75">
      <c r="A335" s="100"/>
      <c r="B335" s="52" t="s">
        <v>877</v>
      </c>
      <c r="C335" s="52" t="s">
        <v>878</v>
      </c>
    </row>
    <row r="336" spans="1:3" ht="12.75">
      <c r="A336" s="100"/>
      <c r="B336" s="52" t="s">
        <v>879</v>
      </c>
      <c r="C336" s="52" t="s">
        <v>880</v>
      </c>
    </row>
    <row r="337" spans="1:3" ht="12.75">
      <c r="A337" s="100"/>
      <c r="B337" s="52" t="s">
        <v>881</v>
      </c>
      <c r="C337" s="52" t="s">
        <v>882</v>
      </c>
    </row>
    <row r="338" spans="1:3" ht="12.75">
      <c r="A338" s="100"/>
      <c r="B338" s="52" t="s">
        <v>883</v>
      </c>
      <c r="C338" s="52" t="s">
        <v>884</v>
      </c>
    </row>
    <row r="339" spans="1:3" ht="12.75">
      <c r="A339" s="100"/>
      <c r="B339" s="52" t="s">
        <v>885</v>
      </c>
      <c r="C339" s="52" t="s">
        <v>886</v>
      </c>
    </row>
    <row r="340" spans="1:3" ht="12.75">
      <c r="A340" s="100"/>
      <c r="B340" s="52" t="s">
        <v>887</v>
      </c>
      <c r="C340" s="52" t="s">
        <v>888</v>
      </c>
    </row>
    <row r="341" spans="1:3" ht="12.75">
      <c r="A341" s="100"/>
      <c r="B341" s="52" t="s">
        <v>889</v>
      </c>
      <c r="C341" s="52" t="s">
        <v>890</v>
      </c>
    </row>
    <row r="342" spans="1:3" ht="12.75">
      <c r="A342" s="100"/>
      <c r="B342" s="52" t="s">
        <v>891</v>
      </c>
      <c r="C342" s="52" t="s">
        <v>892</v>
      </c>
    </row>
    <row r="343" spans="1:3" ht="12.75">
      <c r="A343" s="100"/>
      <c r="B343" s="52" t="s">
        <v>893</v>
      </c>
      <c r="C343" s="52" t="s">
        <v>894</v>
      </c>
    </row>
    <row r="344" spans="1:3" ht="12.75">
      <c r="A344" s="100"/>
      <c r="B344" s="52" t="s">
        <v>895</v>
      </c>
      <c r="C344" s="52" t="s">
        <v>896</v>
      </c>
    </row>
    <row r="345" spans="1:3" ht="12.75">
      <c r="A345" s="100"/>
      <c r="B345" s="52" t="s">
        <v>897</v>
      </c>
      <c r="C345" s="52" t="s">
        <v>898</v>
      </c>
    </row>
    <row r="346" spans="1:3" ht="12.75">
      <c r="A346" s="100"/>
      <c r="B346" s="52" t="s">
        <v>899</v>
      </c>
      <c r="C346" s="52" t="s">
        <v>900</v>
      </c>
    </row>
    <row r="347" spans="1:3" ht="12.75">
      <c r="A347" s="100"/>
      <c r="B347" s="52" t="s">
        <v>901</v>
      </c>
      <c r="C347" s="52" t="s">
        <v>902</v>
      </c>
    </row>
    <row r="348" spans="1:3" ht="12.75">
      <c r="A348" s="100"/>
      <c r="B348" s="52" t="s">
        <v>903</v>
      </c>
      <c r="C348" s="52" t="s">
        <v>904</v>
      </c>
    </row>
    <row r="349" spans="1:3" ht="12.75">
      <c r="A349" s="100"/>
      <c r="B349" s="52" t="s">
        <v>905</v>
      </c>
      <c r="C349" s="52" t="s">
        <v>906</v>
      </c>
    </row>
    <row r="350" spans="1:3" ht="12.75">
      <c r="A350" s="96"/>
      <c r="B350" s="52" t="s">
        <v>907</v>
      </c>
      <c r="C350" s="52" t="s">
        <v>908</v>
      </c>
    </row>
    <row r="351" spans="1:3" ht="12.75">
      <c r="A351" s="99" t="s">
        <v>909</v>
      </c>
      <c r="B351" s="52" t="s">
        <v>910</v>
      </c>
      <c r="C351" s="52" t="s">
        <v>911</v>
      </c>
    </row>
    <row r="352" spans="1:3" ht="12.75">
      <c r="A352" s="100"/>
      <c r="B352" s="52" t="s">
        <v>912</v>
      </c>
      <c r="C352" s="52" t="s">
        <v>913</v>
      </c>
    </row>
    <row r="353" spans="1:3" ht="12.75">
      <c r="A353" s="100"/>
      <c r="B353" s="52" t="s">
        <v>914</v>
      </c>
      <c r="C353" s="52" t="s">
        <v>915</v>
      </c>
    </row>
    <row r="354" spans="1:3" ht="12.75">
      <c r="A354" s="100"/>
      <c r="B354" s="52" t="s">
        <v>916</v>
      </c>
      <c r="C354" s="52" t="s">
        <v>917</v>
      </c>
    </row>
    <row r="355" spans="1:3" ht="12.75">
      <c r="A355" s="100"/>
      <c r="B355" s="52" t="s">
        <v>918</v>
      </c>
      <c r="C355" s="52" t="s">
        <v>919</v>
      </c>
    </row>
    <row r="356" spans="1:3" ht="12.75">
      <c r="A356" s="100"/>
      <c r="B356" s="52" t="s">
        <v>920</v>
      </c>
      <c r="C356" s="52" t="s">
        <v>921</v>
      </c>
    </row>
    <row r="357" spans="1:3" ht="12.75">
      <c r="A357" s="100"/>
      <c r="B357" s="52" t="s">
        <v>922</v>
      </c>
      <c r="C357" s="52" t="s">
        <v>923</v>
      </c>
    </row>
    <row r="358" spans="1:3" ht="12.75">
      <c r="A358" s="100"/>
      <c r="B358" s="52" t="s">
        <v>924</v>
      </c>
      <c r="C358" s="52" t="s">
        <v>925</v>
      </c>
    </row>
    <row r="359" spans="1:3" ht="12.75">
      <c r="A359" s="100"/>
      <c r="B359" s="52" t="s">
        <v>926</v>
      </c>
      <c r="C359" s="52" t="s">
        <v>927</v>
      </c>
    </row>
    <row r="360" spans="1:3" ht="12.75">
      <c r="A360" s="100"/>
      <c r="B360" s="52" t="s">
        <v>928</v>
      </c>
      <c r="C360" s="52" t="s">
        <v>929</v>
      </c>
    </row>
    <row r="361" spans="1:3" ht="12.75">
      <c r="A361" s="100"/>
      <c r="B361" s="52" t="s">
        <v>930</v>
      </c>
      <c r="C361" s="52" t="s">
        <v>931</v>
      </c>
    </row>
    <row r="362" spans="1:3" ht="12.75">
      <c r="A362" s="100"/>
      <c r="B362" s="52" t="s">
        <v>932</v>
      </c>
      <c r="C362" s="52" t="s">
        <v>933</v>
      </c>
    </row>
    <row r="363" spans="1:3" ht="12.75">
      <c r="A363" s="100"/>
      <c r="B363" s="52" t="s">
        <v>934</v>
      </c>
      <c r="C363" s="52" t="s">
        <v>935</v>
      </c>
    </row>
    <row r="364" spans="1:3" ht="12.75">
      <c r="A364" s="100"/>
      <c r="B364" s="52" t="s">
        <v>936</v>
      </c>
      <c r="C364" s="52" t="s">
        <v>937</v>
      </c>
    </row>
    <row r="365" spans="1:3" ht="12.75">
      <c r="A365" s="100"/>
      <c r="B365" s="52" t="s">
        <v>938</v>
      </c>
      <c r="C365" s="52" t="s">
        <v>939</v>
      </c>
    </row>
    <row r="366" spans="1:3" ht="12.75">
      <c r="A366" s="100"/>
      <c r="B366" s="52" t="s">
        <v>940</v>
      </c>
      <c r="C366" s="52" t="s">
        <v>941</v>
      </c>
    </row>
    <row r="367" spans="1:3" ht="12.75">
      <c r="A367" s="100"/>
      <c r="B367" s="52" t="s">
        <v>942</v>
      </c>
      <c r="C367" s="52" t="s">
        <v>943</v>
      </c>
    </row>
    <row r="368" spans="1:3" ht="12.75">
      <c r="A368" s="100"/>
      <c r="B368" s="52" t="s">
        <v>944</v>
      </c>
      <c r="C368" s="52" t="s">
        <v>945</v>
      </c>
    </row>
    <row r="369" spans="1:3" ht="12.75">
      <c r="A369" s="100"/>
      <c r="B369" s="52" t="s">
        <v>946</v>
      </c>
      <c r="C369" s="52" t="s">
        <v>947</v>
      </c>
    </row>
    <row r="370" spans="1:3" ht="12.75">
      <c r="A370" s="100"/>
      <c r="B370" s="52" t="s">
        <v>948</v>
      </c>
      <c r="C370" s="52" t="s">
        <v>949</v>
      </c>
    </row>
    <row r="371" spans="1:3" ht="12.75">
      <c r="A371" s="100"/>
      <c r="B371" s="52" t="s">
        <v>950</v>
      </c>
      <c r="C371" s="52" t="s">
        <v>951</v>
      </c>
    </row>
    <row r="372" spans="1:3" ht="12.75">
      <c r="A372" s="100"/>
      <c r="B372" s="52" t="s">
        <v>952</v>
      </c>
      <c r="C372" s="52" t="s">
        <v>953</v>
      </c>
    </row>
    <row r="373" spans="1:3" ht="12.75">
      <c r="A373" s="100"/>
      <c r="B373" s="52" t="s">
        <v>954</v>
      </c>
      <c r="C373" s="52" t="s">
        <v>955</v>
      </c>
    </row>
    <row r="374" spans="1:3" ht="12.75">
      <c r="A374" s="100"/>
      <c r="B374" s="52" t="s">
        <v>956</v>
      </c>
      <c r="C374" s="52" t="s">
        <v>957</v>
      </c>
    </row>
    <row r="375" spans="1:3" ht="12.75">
      <c r="A375" s="100"/>
      <c r="B375" s="52" t="s">
        <v>958</v>
      </c>
      <c r="C375" s="52" t="s">
        <v>959</v>
      </c>
    </row>
    <row r="376" spans="1:3" ht="12.75">
      <c r="A376" s="100"/>
      <c r="B376" s="52" t="s">
        <v>960</v>
      </c>
      <c r="C376" s="52" t="s">
        <v>961</v>
      </c>
    </row>
    <row r="377" spans="1:3" ht="12.75">
      <c r="A377" s="100"/>
      <c r="B377" s="52" t="s">
        <v>962</v>
      </c>
      <c r="C377" s="52" t="s">
        <v>963</v>
      </c>
    </row>
    <row r="378" spans="1:3" ht="12.75">
      <c r="A378" s="96"/>
      <c r="B378" s="52" t="s">
        <v>964</v>
      </c>
      <c r="C378" s="52" t="s">
        <v>965</v>
      </c>
    </row>
    <row r="379" spans="1:3" ht="12.75">
      <c r="A379" s="99" t="s">
        <v>966</v>
      </c>
      <c r="B379" s="52" t="s">
        <v>967</v>
      </c>
      <c r="C379" s="52" t="s">
        <v>968</v>
      </c>
    </row>
    <row r="380" spans="1:3" ht="12.75">
      <c r="A380" s="100"/>
      <c r="B380" s="52" t="s">
        <v>969</v>
      </c>
      <c r="C380" s="52" t="s">
        <v>970</v>
      </c>
    </row>
    <row r="381" spans="1:3" ht="12.75">
      <c r="A381" s="100"/>
      <c r="B381" s="52" t="s">
        <v>971</v>
      </c>
      <c r="C381" s="52" t="s">
        <v>972</v>
      </c>
    </row>
    <row r="382" spans="1:3" ht="12.75">
      <c r="A382" s="100"/>
      <c r="B382" s="52" t="s">
        <v>973</v>
      </c>
      <c r="C382" s="52" t="s">
        <v>974</v>
      </c>
    </row>
    <row r="383" spans="1:3" ht="12.75">
      <c r="A383" s="100"/>
      <c r="B383" s="52" t="s">
        <v>975</v>
      </c>
      <c r="C383" s="52" t="s">
        <v>976</v>
      </c>
    </row>
    <row r="384" spans="1:3" ht="12.75">
      <c r="A384" s="100"/>
      <c r="B384" s="52" t="s">
        <v>977</v>
      </c>
      <c r="C384" s="52" t="s">
        <v>978</v>
      </c>
    </row>
    <row r="385" spans="1:3" ht="12.75">
      <c r="A385" s="100"/>
      <c r="B385" s="52" t="s">
        <v>979</v>
      </c>
      <c r="C385" s="52" t="s">
        <v>980</v>
      </c>
    </row>
    <row r="386" spans="1:3" ht="12.75">
      <c r="A386" s="100"/>
      <c r="B386" s="52" t="s">
        <v>981</v>
      </c>
      <c r="C386" s="52" t="s">
        <v>982</v>
      </c>
    </row>
    <row r="387" spans="1:3" ht="12.75">
      <c r="A387" s="100"/>
      <c r="B387" s="52" t="s">
        <v>983</v>
      </c>
      <c r="C387" s="52" t="s">
        <v>984</v>
      </c>
    </row>
    <row r="388" spans="1:3" ht="12.75">
      <c r="A388" s="100"/>
      <c r="B388" s="52" t="s">
        <v>985</v>
      </c>
      <c r="C388" s="52" t="s">
        <v>986</v>
      </c>
    </row>
    <row r="389" spans="1:3" ht="12.75">
      <c r="A389" s="100"/>
      <c r="B389" s="52" t="s">
        <v>987</v>
      </c>
      <c r="C389" s="52" t="s">
        <v>988</v>
      </c>
    </row>
    <row r="390" spans="1:3" ht="12.75">
      <c r="A390" s="100"/>
      <c r="B390" s="52" t="s">
        <v>989</v>
      </c>
      <c r="C390" s="52" t="s">
        <v>990</v>
      </c>
    </row>
    <row r="391" spans="1:3" ht="12.75">
      <c r="A391" s="100"/>
      <c r="B391" s="52" t="s">
        <v>991</v>
      </c>
      <c r="C391" s="52" t="s">
        <v>992</v>
      </c>
    </row>
    <row r="392" spans="1:3" ht="12.75">
      <c r="A392" s="100"/>
      <c r="B392" s="52" t="s">
        <v>993</v>
      </c>
      <c r="C392" s="52" t="s">
        <v>994</v>
      </c>
    </row>
    <row r="393" spans="1:3" ht="12.75">
      <c r="A393" s="100"/>
      <c r="B393" s="52" t="s">
        <v>995</v>
      </c>
      <c r="C393" s="52" t="s">
        <v>996</v>
      </c>
    </row>
    <row r="394" spans="1:3" ht="12.75">
      <c r="A394" s="100"/>
      <c r="B394" s="52" t="s">
        <v>997</v>
      </c>
      <c r="C394" s="52" t="s">
        <v>998</v>
      </c>
    </row>
    <row r="395" spans="1:3" ht="12.75">
      <c r="A395" s="100"/>
      <c r="B395" s="52" t="s">
        <v>999</v>
      </c>
      <c r="C395" s="52" t="s">
        <v>1000</v>
      </c>
    </row>
    <row r="396" spans="1:3" ht="12.75">
      <c r="A396" s="100"/>
      <c r="B396" s="52" t="s">
        <v>1001</v>
      </c>
      <c r="C396" s="52" t="s">
        <v>1002</v>
      </c>
    </row>
    <row r="397" spans="1:3" ht="12.75">
      <c r="A397" s="100"/>
      <c r="B397" s="52" t="s">
        <v>1003</v>
      </c>
      <c r="C397" s="52" t="s">
        <v>1004</v>
      </c>
    </row>
    <row r="398" spans="1:3" ht="12.75">
      <c r="A398" s="100"/>
      <c r="B398" s="52" t="s">
        <v>1005</v>
      </c>
      <c r="C398" s="52" t="s">
        <v>1006</v>
      </c>
    </row>
    <row r="399" spans="1:3" ht="12.75">
      <c r="A399" s="100"/>
      <c r="B399" s="52" t="s">
        <v>1007</v>
      </c>
      <c r="C399" s="52" t="s">
        <v>1008</v>
      </c>
    </row>
    <row r="400" spans="1:3" ht="12.75">
      <c r="A400" s="100"/>
      <c r="B400" s="52" t="s">
        <v>1009</v>
      </c>
      <c r="C400" s="52" t="s">
        <v>1010</v>
      </c>
    </row>
    <row r="401" spans="1:3" ht="12.75">
      <c r="A401" s="100"/>
      <c r="B401" s="52" t="s">
        <v>1011</v>
      </c>
      <c r="C401" s="52" t="s">
        <v>1012</v>
      </c>
    </row>
    <row r="402" spans="1:3" ht="12.75">
      <c r="A402" s="100"/>
      <c r="B402" s="52" t="s">
        <v>1013</v>
      </c>
      <c r="C402" s="52" t="s">
        <v>1014</v>
      </c>
    </row>
    <row r="403" spans="1:3" ht="12.75">
      <c r="A403" s="100"/>
      <c r="B403" s="52" t="s">
        <v>1015</v>
      </c>
      <c r="C403" s="52" t="s">
        <v>1016</v>
      </c>
    </row>
    <row r="404" spans="1:3" ht="12.75">
      <c r="A404" s="100"/>
      <c r="B404" s="52" t="s">
        <v>1017</v>
      </c>
      <c r="C404" s="52" t="s">
        <v>1018</v>
      </c>
    </row>
    <row r="405" spans="1:3" ht="12.75">
      <c r="A405" s="100"/>
      <c r="B405" s="52" t="s">
        <v>1019</v>
      </c>
      <c r="C405" s="52" t="s">
        <v>1020</v>
      </c>
    </row>
    <row r="406" spans="1:3" ht="12.75">
      <c r="A406" s="100"/>
      <c r="B406" s="52" t="s">
        <v>1021</v>
      </c>
      <c r="C406" s="52" t="s">
        <v>1022</v>
      </c>
    </row>
    <row r="407" spans="1:3" ht="12.75">
      <c r="A407" s="100"/>
      <c r="B407" s="52" t="s">
        <v>1023</v>
      </c>
      <c r="C407" s="52" t="s">
        <v>1024</v>
      </c>
    </row>
    <row r="408" spans="1:3" ht="12.75">
      <c r="A408" s="100"/>
      <c r="B408" s="52" t="s">
        <v>1025</v>
      </c>
      <c r="C408" s="52" t="s">
        <v>1026</v>
      </c>
    </row>
    <row r="409" spans="1:3" ht="12.75">
      <c r="A409" s="100"/>
      <c r="B409" s="52" t="s">
        <v>1027</v>
      </c>
      <c r="C409" s="52" t="s">
        <v>1028</v>
      </c>
    </row>
    <row r="410" spans="1:3" ht="12.75">
      <c r="A410" s="100"/>
      <c r="B410" s="52" t="s">
        <v>1029</v>
      </c>
      <c r="C410" s="52" t="s">
        <v>1030</v>
      </c>
    </row>
    <row r="411" spans="1:3" ht="12.75">
      <c r="A411" s="100"/>
      <c r="B411" s="52" t="s">
        <v>1031</v>
      </c>
      <c r="C411" s="52" t="s">
        <v>1032</v>
      </c>
    </row>
    <row r="412" spans="1:3" ht="12.75">
      <c r="A412" s="100"/>
      <c r="B412" s="52" t="s">
        <v>1033</v>
      </c>
      <c r="C412" s="52" t="s">
        <v>1034</v>
      </c>
    </row>
    <row r="413" spans="1:3" ht="12.75">
      <c r="A413" s="100"/>
      <c r="B413" s="52" t="s">
        <v>1035</v>
      </c>
      <c r="C413" s="52" t="s">
        <v>1036</v>
      </c>
    </row>
    <row r="414" spans="1:3" ht="12.75">
      <c r="A414" s="100"/>
      <c r="B414" s="52" t="s">
        <v>1037</v>
      </c>
      <c r="C414" s="52" t="s">
        <v>1038</v>
      </c>
    </row>
    <row r="415" spans="1:3" ht="12.75">
      <c r="A415" s="100"/>
      <c r="B415" s="52" t="s">
        <v>1039</v>
      </c>
      <c r="C415" s="52" t="s">
        <v>1040</v>
      </c>
    </row>
    <row r="416" spans="1:3" ht="12.75">
      <c r="A416" s="100"/>
      <c r="B416" s="52" t="s">
        <v>1041</v>
      </c>
      <c r="C416" s="52" t="s">
        <v>1042</v>
      </c>
    </row>
    <row r="417" spans="1:3" ht="12.75">
      <c r="A417" s="100"/>
      <c r="B417" s="52" t="s">
        <v>1043</v>
      </c>
      <c r="C417" s="52" t="s">
        <v>1044</v>
      </c>
    </row>
    <row r="418" spans="1:3" ht="12.75">
      <c r="A418" s="100"/>
      <c r="B418" s="52" t="s">
        <v>1045</v>
      </c>
      <c r="C418" s="52" t="s">
        <v>1046</v>
      </c>
    </row>
    <row r="419" spans="1:3" ht="12.75">
      <c r="A419" s="100"/>
      <c r="B419" s="52" t="s">
        <v>1047</v>
      </c>
      <c r="C419" s="52" t="s">
        <v>1048</v>
      </c>
    </row>
    <row r="420" spans="1:3" ht="12.75">
      <c r="A420" s="100"/>
      <c r="B420" s="52" t="s">
        <v>1049</v>
      </c>
      <c r="C420" s="52" t="s">
        <v>1050</v>
      </c>
    </row>
    <row r="421" spans="1:3" ht="12.75">
      <c r="A421" s="100"/>
      <c r="B421" s="52" t="s">
        <v>1051</v>
      </c>
      <c r="C421" s="52" t="s">
        <v>1052</v>
      </c>
    </row>
    <row r="422" spans="1:3" ht="12.75">
      <c r="A422" s="100"/>
      <c r="B422" s="52" t="s">
        <v>1053</v>
      </c>
      <c r="C422" s="52" t="s">
        <v>1054</v>
      </c>
    </row>
    <row r="423" spans="1:3" ht="12.75">
      <c r="A423" s="100"/>
      <c r="B423" s="52" t="s">
        <v>1055</v>
      </c>
      <c r="C423" s="52" t="s">
        <v>1056</v>
      </c>
    </row>
    <row r="424" spans="1:3" ht="12.75">
      <c r="A424" s="100"/>
      <c r="B424" s="52" t="s">
        <v>1057</v>
      </c>
      <c r="C424" s="52" t="s">
        <v>1058</v>
      </c>
    </row>
    <row r="425" spans="1:3" ht="12.75">
      <c r="A425" s="100"/>
      <c r="B425" s="52" t="s">
        <v>1059</v>
      </c>
      <c r="C425" s="52" t="s">
        <v>1060</v>
      </c>
    </row>
    <row r="426" spans="1:3" ht="12.75">
      <c r="A426" s="100"/>
      <c r="B426" s="52" t="s">
        <v>1061</v>
      </c>
      <c r="C426" s="52" t="s">
        <v>1062</v>
      </c>
    </row>
    <row r="427" spans="1:3" ht="12.75">
      <c r="A427" s="100"/>
      <c r="B427" s="52" t="s">
        <v>1063</v>
      </c>
      <c r="C427" s="52" t="s">
        <v>1064</v>
      </c>
    </row>
    <row r="428" spans="1:3" ht="12.75">
      <c r="A428" s="100"/>
      <c r="B428" s="52" t="s">
        <v>1065</v>
      </c>
      <c r="C428" s="52" t="s">
        <v>1066</v>
      </c>
    </row>
    <row r="429" spans="1:3" ht="12.75">
      <c r="A429" s="100"/>
      <c r="B429" s="52" t="s">
        <v>1067</v>
      </c>
      <c r="C429" s="52" t="s">
        <v>1068</v>
      </c>
    </row>
    <row r="430" spans="1:3" ht="12.75">
      <c r="A430" s="100"/>
      <c r="B430" s="52" t="s">
        <v>1069</v>
      </c>
      <c r="C430" s="52" t="s">
        <v>1070</v>
      </c>
    </row>
    <row r="431" spans="1:3" ht="12.75">
      <c r="A431" s="100"/>
      <c r="B431" s="52" t="s">
        <v>1071</v>
      </c>
      <c r="C431" s="52" t="s">
        <v>1072</v>
      </c>
    </row>
    <row r="432" spans="1:3" ht="12.75">
      <c r="A432" s="100"/>
      <c r="B432" s="52" t="s">
        <v>1073</v>
      </c>
      <c r="C432" s="52" t="s">
        <v>1074</v>
      </c>
    </row>
    <row r="433" spans="1:3" ht="12.75">
      <c r="A433" s="100"/>
      <c r="B433" s="52" t="s">
        <v>1075</v>
      </c>
      <c r="C433" s="52" t="s">
        <v>1076</v>
      </c>
    </row>
    <row r="434" spans="1:3" ht="12.75">
      <c r="A434" s="100"/>
      <c r="B434" s="52" t="s">
        <v>1077</v>
      </c>
      <c r="C434" s="52" t="s">
        <v>1078</v>
      </c>
    </row>
    <row r="435" spans="1:3" ht="12.75">
      <c r="A435" s="100"/>
      <c r="B435" s="52" t="s">
        <v>1079</v>
      </c>
      <c r="C435" s="52" t="s">
        <v>1080</v>
      </c>
    </row>
    <row r="436" spans="1:3" ht="12.75">
      <c r="A436" s="100"/>
      <c r="B436" s="52" t="s">
        <v>1081</v>
      </c>
      <c r="C436" s="52" t="s">
        <v>1082</v>
      </c>
    </row>
    <row r="437" spans="1:3" ht="12.75">
      <c r="A437" s="100"/>
      <c r="B437" s="52" t="s">
        <v>1083</v>
      </c>
      <c r="C437" s="52" t="s">
        <v>1084</v>
      </c>
    </row>
    <row r="438" spans="1:3" ht="12.75">
      <c r="A438" s="100"/>
      <c r="B438" s="52" t="s">
        <v>1085</v>
      </c>
      <c r="C438" s="52" t="s">
        <v>1086</v>
      </c>
    </row>
    <row r="439" spans="1:3" ht="12.75">
      <c r="A439" s="100"/>
      <c r="B439" s="52" t="s">
        <v>1087</v>
      </c>
      <c r="C439" s="52" t="s">
        <v>1088</v>
      </c>
    </row>
    <row r="440" spans="1:3" ht="12.75">
      <c r="A440" s="100"/>
      <c r="B440" s="52" t="s">
        <v>1089</v>
      </c>
      <c r="C440" s="52" t="s">
        <v>1090</v>
      </c>
    </row>
    <row r="441" spans="1:3" ht="12.75">
      <c r="A441" s="100"/>
      <c r="B441" s="52" t="s">
        <v>1091</v>
      </c>
      <c r="C441" s="52" t="s">
        <v>1092</v>
      </c>
    </row>
    <row r="442" spans="1:3" ht="12.75">
      <c r="A442" s="100"/>
      <c r="B442" s="52" t="s">
        <v>1093</v>
      </c>
      <c r="C442" s="52" t="s">
        <v>1094</v>
      </c>
    </row>
    <row r="443" spans="1:3" ht="12.75">
      <c r="A443" s="100"/>
      <c r="B443" s="52" t="s">
        <v>1095</v>
      </c>
      <c r="C443" s="52" t="s">
        <v>1096</v>
      </c>
    </row>
    <row r="444" spans="1:3" ht="12.75">
      <c r="A444" s="100"/>
      <c r="B444" s="52" t="s">
        <v>1097</v>
      </c>
      <c r="C444" s="52" t="s">
        <v>1098</v>
      </c>
    </row>
    <row r="445" spans="1:3" ht="12.75">
      <c r="A445" s="100"/>
      <c r="B445" s="52" t="s">
        <v>1099</v>
      </c>
      <c r="C445" s="52" t="s">
        <v>1100</v>
      </c>
    </row>
    <row r="446" spans="1:3" ht="12.75">
      <c r="A446" s="100"/>
      <c r="B446" s="52" t="s">
        <v>1101</v>
      </c>
      <c r="C446" s="52" t="s">
        <v>1102</v>
      </c>
    </row>
    <row r="447" spans="1:3" ht="12.75">
      <c r="A447" s="100"/>
      <c r="B447" s="52" t="s">
        <v>1103</v>
      </c>
      <c r="C447" s="52" t="s">
        <v>1104</v>
      </c>
    </row>
    <row r="448" spans="1:3" ht="12.75">
      <c r="A448" s="100"/>
      <c r="B448" s="52" t="s">
        <v>1105</v>
      </c>
      <c r="C448" s="52" t="s">
        <v>1106</v>
      </c>
    </row>
    <row r="449" spans="1:3" ht="12.75">
      <c r="A449" s="100"/>
      <c r="B449" s="52" t="s">
        <v>1107</v>
      </c>
      <c r="C449" s="52" t="s">
        <v>1108</v>
      </c>
    </row>
    <row r="450" spans="1:3" ht="12.75">
      <c r="A450" s="100"/>
      <c r="B450" s="52" t="s">
        <v>1109</v>
      </c>
      <c r="C450" s="52" t="s">
        <v>1110</v>
      </c>
    </row>
    <row r="451" spans="1:3" ht="12.75">
      <c r="A451" s="100"/>
      <c r="B451" s="52" t="s">
        <v>1111</v>
      </c>
      <c r="C451" s="52" t="s">
        <v>1112</v>
      </c>
    </row>
    <row r="452" spans="1:3" ht="12.75">
      <c r="A452" s="100"/>
      <c r="B452" s="52" t="s">
        <v>1113</v>
      </c>
      <c r="C452" s="52" t="s">
        <v>1114</v>
      </c>
    </row>
    <row r="453" spans="1:3" ht="12.75">
      <c r="A453" s="100"/>
      <c r="B453" s="52" t="s">
        <v>1115</v>
      </c>
      <c r="C453" s="52" t="s">
        <v>1116</v>
      </c>
    </row>
    <row r="454" spans="1:3" ht="12.75">
      <c r="A454" s="100"/>
      <c r="B454" s="52" t="s">
        <v>1117</v>
      </c>
      <c r="C454" s="52" t="s">
        <v>1118</v>
      </c>
    </row>
    <row r="455" spans="1:3" ht="12.75">
      <c r="A455" s="100"/>
      <c r="B455" s="52" t="s">
        <v>1119</v>
      </c>
      <c r="C455" s="52" t="s">
        <v>1120</v>
      </c>
    </row>
    <row r="456" spans="1:3" ht="12.75">
      <c r="A456" s="100"/>
      <c r="B456" s="52" t="s">
        <v>1121</v>
      </c>
      <c r="C456" s="52" t="s">
        <v>1122</v>
      </c>
    </row>
    <row r="457" spans="1:3" ht="12.75">
      <c r="A457" s="100"/>
      <c r="B457" s="52" t="s">
        <v>1123</v>
      </c>
      <c r="C457" s="52" t="s">
        <v>1124</v>
      </c>
    </row>
    <row r="458" spans="1:3" ht="12.75">
      <c r="A458" s="100"/>
      <c r="B458" s="52" t="s">
        <v>1125</v>
      </c>
      <c r="C458" s="52" t="s">
        <v>1126</v>
      </c>
    </row>
    <row r="459" spans="1:3" ht="12.75">
      <c r="A459" s="100"/>
      <c r="B459" s="52" t="s">
        <v>1127</v>
      </c>
      <c r="C459" s="52" t="s">
        <v>1128</v>
      </c>
    </row>
    <row r="460" spans="1:3" ht="12.75">
      <c r="A460" s="100"/>
      <c r="B460" s="52" t="s">
        <v>1129</v>
      </c>
      <c r="C460" s="52" t="s">
        <v>1130</v>
      </c>
    </row>
    <row r="461" spans="1:3" ht="12.75">
      <c r="A461" s="100"/>
      <c r="B461" s="52" t="s">
        <v>1131</v>
      </c>
      <c r="C461" s="52" t="s">
        <v>1132</v>
      </c>
    </row>
    <row r="462" spans="1:3" ht="12.75">
      <c r="A462" s="100"/>
      <c r="B462" s="52" t="s">
        <v>1133</v>
      </c>
      <c r="C462" s="52" t="s">
        <v>1134</v>
      </c>
    </row>
    <row r="463" spans="1:3" ht="12.75">
      <c r="A463" s="100"/>
      <c r="B463" s="52" t="s">
        <v>1135</v>
      </c>
      <c r="C463" s="52" t="s">
        <v>1136</v>
      </c>
    </row>
    <row r="464" spans="1:3" ht="12.75">
      <c r="A464" s="100"/>
      <c r="B464" s="52" t="s">
        <v>1137</v>
      </c>
      <c r="C464" s="52" t="s">
        <v>1138</v>
      </c>
    </row>
    <row r="465" spans="1:3" ht="12.75">
      <c r="A465" s="100"/>
      <c r="B465" s="52" t="s">
        <v>1139</v>
      </c>
      <c r="C465" s="52" t="s">
        <v>1140</v>
      </c>
    </row>
    <row r="466" spans="1:3" ht="12.75">
      <c r="A466" s="100"/>
      <c r="B466" s="52" t="s">
        <v>1141</v>
      </c>
      <c r="C466" s="52" t="s">
        <v>1142</v>
      </c>
    </row>
    <row r="467" spans="1:3" ht="12.75">
      <c r="A467" s="100"/>
      <c r="B467" s="52" t="s">
        <v>1143</v>
      </c>
      <c r="C467" s="52" t="s">
        <v>1144</v>
      </c>
    </row>
    <row r="468" spans="1:3" ht="12.75">
      <c r="A468" s="100"/>
      <c r="B468" s="52" t="s">
        <v>1145</v>
      </c>
      <c r="C468" s="52" t="s">
        <v>1146</v>
      </c>
    </row>
    <row r="469" spans="1:3" ht="12.75">
      <c r="A469" s="100"/>
      <c r="B469" s="52" t="s">
        <v>1147</v>
      </c>
      <c r="C469" s="52" t="s">
        <v>1148</v>
      </c>
    </row>
    <row r="470" spans="1:3" ht="12.75">
      <c r="A470" s="100"/>
      <c r="B470" s="52" t="s">
        <v>1149</v>
      </c>
      <c r="C470" s="52" t="s">
        <v>1150</v>
      </c>
    </row>
    <row r="471" spans="1:3" ht="12.75">
      <c r="A471" s="100"/>
      <c r="B471" s="52" t="s">
        <v>1151</v>
      </c>
      <c r="C471" s="52" t="s">
        <v>1152</v>
      </c>
    </row>
    <row r="472" spans="1:3" ht="12.75">
      <c r="A472" s="100"/>
      <c r="B472" s="52" t="s">
        <v>1153</v>
      </c>
      <c r="C472" s="52" t="s">
        <v>1154</v>
      </c>
    </row>
    <row r="473" spans="1:3" ht="12.75">
      <c r="A473" s="100"/>
      <c r="B473" s="52" t="s">
        <v>1155</v>
      </c>
      <c r="C473" s="52" t="s">
        <v>1156</v>
      </c>
    </row>
    <row r="474" spans="1:3" ht="12.75">
      <c r="A474" s="100"/>
      <c r="B474" s="52" t="s">
        <v>1157</v>
      </c>
      <c r="C474" s="52" t="s">
        <v>1158</v>
      </c>
    </row>
    <row r="475" spans="1:3" ht="12.75">
      <c r="A475" s="100"/>
      <c r="B475" s="52" t="s">
        <v>1159</v>
      </c>
      <c r="C475" s="52" t="s">
        <v>1160</v>
      </c>
    </row>
    <row r="476" spans="1:3" ht="12.75">
      <c r="A476" s="100"/>
      <c r="B476" s="52" t="s">
        <v>1161</v>
      </c>
      <c r="C476" s="52" t="s">
        <v>1162</v>
      </c>
    </row>
    <row r="477" spans="1:3" ht="12.75">
      <c r="A477" s="100"/>
      <c r="B477" s="52" t="s">
        <v>1163</v>
      </c>
      <c r="C477" s="52" t="s">
        <v>1164</v>
      </c>
    </row>
    <row r="478" spans="1:3" ht="12.75">
      <c r="A478" s="100"/>
      <c r="B478" s="52" t="s">
        <v>1165</v>
      </c>
      <c r="C478" s="52" t="s">
        <v>1166</v>
      </c>
    </row>
    <row r="479" spans="1:3" ht="12.75">
      <c r="A479" s="100"/>
      <c r="B479" s="52" t="s">
        <v>1167</v>
      </c>
      <c r="C479" s="52" t="s">
        <v>1168</v>
      </c>
    </row>
    <row r="480" spans="1:3" ht="12.75">
      <c r="A480" s="100"/>
      <c r="B480" s="52" t="s">
        <v>1169</v>
      </c>
      <c r="C480" s="52" t="s">
        <v>1170</v>
      </c>
    </row>
    <row r="481" spans="1:3" ht="12.75">
      <c r="A481" s="100"/>
      <c r="B481" s="52" t="s">
        <v>1171</v>
      </c>
      <c r="C481" s="52" t="s">
        <v>1172</v>
      </c>
    </row>
    <row r="482" spans="1:3" ht="12.75">
      <c r="A482" s="100"/>
      <c r="B482" s="52" t="s">
        <v>1173</v>
      </c>
      <c r="C482" s="52" t="s">
        <v>1174</v>
      </c>
    </row>
    <row r="483" spans="1:3" ht="12.75">
      <c r="A483" s="100"/>
      <c r="B483" s="52" t="s">
        <v>1175</v>
      </c>
      <c r="C483" s="52" t="s">
        <v>1176</v>
      </c>
    </row>
    <row r="484" spans="1:3" ht="12.75">
      <c r="A484" s="100"/>
      <c r="B484" s="52" t="s">
        <v>1177</v>
      </c>
      <c r="C484" s="52" t="s">
        <v>1178</v>
      </c>
    </row>
    <row r="485" spans="1:3" ht="12.75">
      <c r="A485" s="100"/>
      <c r="B485" s="52" t="s">
        <v>1179</v>
      </c>
      <c r="C485" s="52" t="s">
        <v>1180</v>
      </c>
    </row>
    <row r="486" spans="1:3" ht="12.75">
      <c r="A486" s="100"/>
      <c r="B486" s="52" t="s">
        <v>1181</v>
      </c>
      <c r="C486" s="52" t="s">
        <v>1182</v>
      </c>
    </row>
    <row r="487" spans="1:3" ht="12.75">
      <c r="A487" s="100"/>
      <c r="B487" s="52" t="s">
        <v>1183</v>
      </c>
      <c r="C487" s="52" t="s">
        <v>1184</v>
      </c>
    </row>
    <row r="488" spans="1:3" ht="12.75">
      <c r="A488" s="100"/>
      <c r="B488" s="52" t="s">
        <v>1185</v>
      </c>
      <c r="C488" s="52" t="s">
        <v>1186</v>
      </c>
    </row>
    <row r="489" spans="1:3" ht="12.75">
      <c r="A489" s="100"/>
      <c r="B489" s="52" t="s">
        <v>1187</v>
      </c>
      <c r="C489" s="52" t="s">
        <v>1188</v>
      </c>
    </row>
    <row r="490" spans="1:3" ht="12.75">
      <c r="A490" s="100"/>
      <c r="B490" s="52" t="s">
        <v>1189</v>
      </c>
      <c r="C490" s="52" t="s">
        <v>1190</v>
      </c>
    </row>
    <row r="491" spans="1:3" ht="12.75">
      <c r="A491" s="100"/>
      <c r="B491" s="52" t="s">
        <v>1191</v>
      </c>
      <c r="C491" s="52" t="s">
        <v>1192</v>
      </c>
    </row>
    <row r="492" spans="1:3" ht="12.75">
      <c r="A492" s="100"/>
      <c r="B492" s="52" t="s">
        <v>1193</v>
      </c>
      <c r="C492" s="52" t="s">
        <v>1194</v>
      </c>
    </row>
    <row r="493" spans="1:3" ht="12.75">
      <c r="A493" s="100"/>
      <c r="B493" s="52" t="s">
        <v>1195</v>
      </c>
      <c r="C493" s="52" t="s">
        <v>1196</v>
      </c>
    </row>
    <row r="494" spans="1:3" ht="12.75">
      <c r="A494" s="100"/>
      <c r="B494" s="52" t="s">
        <v>1197</v>
      </c>
      <c r="C494" s="52" t="s">
        <v>1198</v>
      </c>
    </row>
    <row r="495" spans="1:3" ht="12.75">
      <c r="A495" s="100"/>
      <c r="B495" s="52" t="s">
        <v>1199</v>
      </c>
      <c r="C495" s="52" t="s">
        <v>1200</v>
      </c>
    </row>
    <row r="496" spans="1:3" ht="12.75">
      <c r="A496" s="100"/>
      <c r="B496" s="52" t="s">
        <v>1201</v>
      </c>
      <c r="C496" s="52" t="s">
        <v>1202</v>
      </c>
    </row>
    <row r="497" spans="1:3" ht="12.75">
      <c r="A497" s="100"/>
      <c r="B497" s="52" t="s">
        <v>1203</v>
      </c>
      <c r="C497" s="52" t="s">
        <v>1204</v>
      </c>
    </row>
    <row r="498" spans="1:3" ht="12.75">
      <c r="A498" s="100"/>
      <c r="B498" s="52" t="s">
        <v>1205</v>
      </c>
      <c r="C498" s="52" t="s">
        <v>1206</v>
      </c>
    </row>
    <row r="499" spans="1:3" ht="12.75">
      <c r="A499" s="100"/>
      <c r="B499" s="52" t="s">
        <v>1207</v>
      </c>
      <c r="C499" s="52" t="s">
        <v>1208</v>
      </c>
    </row>
    <row r="500" spans="1:3" ht="12.75">
      <c r="A500" s="100"/>
      <c r="B500" s="52" t="s">
        <v>1209</v>
      </c>
      <c r="C500" s="52" t="s">
        <v>1210</v>
      </c>
    </row>
    <row r="501" spans="1:3" ht="12.75">
      <c r="A501" s="100"/>
      <c r="B501" s="52" t="s">
        <v>1211</v>
      </c>
      <c r="C501" s="52" t="s">
        <v>1212</v>
      </c>
    </row>
    <row r="502" spans="1:3" ht="12.75">
      <c r="A502" s="100"/>
      <c r="B502" s="52" t="s">
        <v>1213</v>
      </c>
      <c r="C502" s="52" t="s">
        <v>1214</v>
      </c>
    </row>
    <row r="503" spans="1:3" ht="12.75">
      <c r="A503" s="100"/>
      <c r="B503" s="52" t="s">
        <v>1215</v>
      </c>
      <c r="C503" s="52" t="s">
        <v>1216</v>
      </c>
    </row>
    <row r="504" spans="1:3" ht="12.75">
      <c r="A504" s="100"/>
      <c r="B504" s="52" t="s">
        <v>1217</v>
      </c>
      <c r="C504" s="52" t="s">
        <v>1218</v>
      </c>
    </row>
    <row r="505" spans="1:3" ht="12.75">
      <c r="A505" s="100"/>
      <c r="B505" s="52" t="s">
        <v>1219</v>
      </c>
      <c r="C505" s="52" t="s">
        <v>1220</v>
      </c>
    </row>
    <row r="506" spans="1:3" ht="12.75">
      <c r="A506" s="100"/>
      <c r="B506" s="52" t="s">
        <v>1221</v>
      </c>
      <c r="C506" s="52" t="s">
        <v>1222</v>
      </c>
    </row>
    <row r="507" spans="1:3" ht="12.75">
      <c r="A507" s="100"/>
      <c r="B507" s="52" t="s">
        <v>1223</v>
      </c>
      <c r="C507" s="52" t="s">
        <v>1224</v>
      </c>
    </row>
    <row r="508" spans="1:3" ht="12.75">
      <c r="A508" s="100"/>
      <c r="B508" s="52" t="s">
        <v>1225</v>
      </c>
      <c r="C508" s="52" t="s">
        <v>1226</v>
      </c>
    </row>
    <row r="509" spans="1:3" ht="12.75">
      <c r="A509" s="100"/>
      <c r="B509" s="52" t="s">
        <v>1227</v>
      </c>
      <c r="C509" s="52" t="s">
        <v>1228</v>
      </c>
    </row>
    <row r="510" spans="1:3" ht="12.75">
      <c r="A510" s="100"/>
      <c r="B510" s="52" t="s">
        <v>1229</v>
      </c>
      <c r="C510" s="52" t="s">
        <v>1230</v>
      </c>
    </row>
    <row r="511" spans="1:3" ht="12.75">
      <c r="A511" s="100"/>
      <c r="B511" s="52" t="s">
        <v>1231</v>
      </c>
      <c r="C511" s="52" t="s">
        <v>1232</v>
      </c>
    </row>
    <row r="512" spans="1:3" ht="12.75">
      <c r="A512" s="100"/>
      <c r="B512" s="52" t="s">
        <v>1233</v>
      </c>
      <c r="C512" s="52" t="s">
        <v>1234</v>
      </c>
    </row>
    <row r="513" spans="1:3" ht="12.75">
      <c r="A513" s="100"/>
      <c r="B513" s="52" t="s">
        <v>1235</v>
      </c>
      <c r="C513" s="52" t="s">
        <v>1236</v>
      </c>
    </row>
    <row r="514" spans="1:3" ht="12.75">
      <c r="A514" s="100"/>
      <c r="B514" s="52" t="s">
        <v>1237</v>
      </c>
      <c r="C514" s="52" t="s">
        <v>1238</v>
      </c>
    </row>
    <row r="515" spans="1:3" ht="12.75">
      <c r="A515" s="100"/>
      <c r="B515" s="52" t="s">
        <v>1239</v>
      </c>
      <c r="C515" s="52" t="s">
        <v>1240</v>
      </c>
    </row>
    <row r="516" spans="1:3" ht="12.75">
      <c r="A516" s="100"/>
      <c r="B516" s="52" t="s">
        <v>1241</v>
      </c>
      <c r="C516" s="52" t="s">
        <v>1242</v>
      </c>
    </row>
    <row r="517" spans="1:3" ht="12.75">
      <c r="A517" s="100"/>
      <c r="B517" s="52" t="s">
        <v>1243</v>
      </c>
      <c r="C517" s="52" t="s">
        <v>1244</v>
      </c>
    </row>
    <row r="518" spans="1:3" ht="12.75">
      <c r="A518" s="100"/>
      <c r="B518" s="52" t="s">
        <v>1245</v>
      </c>
      <c r="C518" s="52" t="s">
        <v>1246</v>
      </c>
    </row>
    <row r="519" spans="1:3" ht="12.75">
      <c r="A519" s="100"/>
      <c r="B519" s="52" t="s">
        <v>1247</v>
      </c>
      <c r="C519" s="52" t="s">
        <v>1248</v>
      </c>
    </row>
    <row r="520" spans="1:3" ht="12.75">
      <c r="A520" s="100"/>
      <c r="B520" s="52" t="s">
        <v>1249</v>
      </c>
      <c r="C520" s="52" t="s">
        <v>1250</v>
      </c>
    </row>
    <row r="521" spans="1:3" ht="12.75">
      <c r="A521" s="100"/>
      <c r="B521" s="52" t="s">
        <v>1251</v>
      </c>
      <c r="C521" s="52" t="s">
        <v>1252</v>
      </c>
    </row>
    <row r="522" spans="1:3" ht="12.75">
      <c r="A522" s="100"/>
      <c r="B522" s="52" t="s">
        <v>1253</v>
      </c>
      <c r="C522" s="52" t="s">
        <v>1254</v>
      </c>
    </row>
    <row r="523" spans="1:3" ht="12.75">
      <c r="A523" s="100"/>
      <c r="B523" s="52" t="s">
        <v>1255</v>
      </c>
      <c r="C523" s="52" t="s">
        <v>1256</v>
      </c>
    </row>
    <row r="524" spans="1:3" ht="12.75">
      <c r="A524" s="100"/>
      <c r="B524" s="52" t="s">
        <v>1257</v>
      </c>
      <c r="C524" s="52" t="s">
        <v>1258</v>
      </c>
    </row>
    <row r="525" spans="1:3" ht="12.75">
      <c r="A525" s="100"/>
      <c r="B525" s="52" t="s">
        <v>1259</v>
      </c>
      <c r="C525" s="52" t="s">
        <v>1260</v>
      </c>
    </row>
    <row r="526" spans="1:3" ht="12.75">
      <c r="A526" s="100"/>
      <c r="B526" s="52" t="s">
        <v>1261</v>
      </c>
      <c r="C526" s="52" t="s">
        <v>1262</v>
      </c>
    </row>
    <row r="527" spans="1:3" ht="12.75">
      <c r="A527" s="100"/>
      <c r="B527" s="52" t="s">
        <v>1263</v>
      </c>
      <c r="C527" s="52" t="s">
        <v>1264</v>
      </c>
    </row>
    <row r="528" spans="1:3" ht="12.75">
      <c r="A528" s="100"/>
      <c r="B528" s="52" t="s">
        <v>1265</v>
      </c>
      <c r="C528" s="52" t="s">
        <v>1266</v>
      </c>
    </row>
    <row r="529" spans="1:3" ht="12.75">
      <c r="A529" s="100"/>
      <c r="B529" s="52" t="s">
        <v>1267</v>
      </c>
      <c r="C529" s="52" t="s">
        <v>1268</v>
      </c>
    </row>
    <row r="530" spans="1:3" ht="12.75">
      <c r="A530" s="100"/>
      <c r="B530" s="52" t="s">
        <v>1269</v>
      </c>
      <c r="C530" s="52" t="s">
        <v>1270</v>
      </c>
    </row>
    <row r="531" spans="1:3" ht="12.75">
      <c r="A531" s="100"/>
      <c r="B531" s="52" t="s">
        <v>1271</v>
      </c>
      <c r="C531" s="52" t="s">
        <v>1272</v>
      </c>
    </row>
    <row r="532" spans="1:3" ht="12.75">
      <c r="A532" s="100"/>
      <c r="B532" s="52" t="s">
        <v>1273</v>
      </c>
      <c r="C532" s="52" t="s">
        <v>1274</v>
      </c>
    </row>
    <row r="533" spans="1:3" ht="12.75">
      <c r="A533" s="100"/>
      <c r="B533" s="52" t="s">
        <v>1275</v>
      </c>
      <c r="C533" s="52" t="s">
        <v>1276</v>
      </c>
    </row>
    <row r="534" spans="1:3" ht="12.75">
      <c r="A534" s="100"/>
      <c r="B534" s="52" t="s">
        <v>1277</v>
      </c>
      <c r="C534" s="52" t="s">
        <v>1278</v>
      </c>
    </row>
    <row r="535" spans="1:3" ht="12.75">
      <c r="A535" s="100"/>
      <c r="B535" s="52" t="s">
        <v>1279</v>
      </c>
      <c r="C535" s="52" t="s">
        <v>1280</v>
      </c>
    </row>
    <row r="536" spans="1:3" ht="12.75">
      <c r="A536" s="100"/>
      <c r="B536" s="52" t="s">
        <v>1281</v>
      </c>
      <c r="C536" s="52" t="s">
        <v>1282</v>
      </c>
    </row>
    <row r="537" spans="1:3" ht="12.75">
      <c r="A537" s="100"/>
      <c r="B537" s="52" t="s">
        <v>1283</v>
      </c>
      <c r="C537" s="52" t="s">
        <v>1284</v>
      </c>
    </row>
    <row r="538" spans="1:3" ht="12.75">
      <c r="A538" s="100"/>
      <c r="B538" s="52" t="s">
        <v>1285</v>
      </c>
      <c r="C538" s="52" t="s">
        <v>1286</v>
      </c>
    </row>
    <row r="539" spans="1:3" ht="12.75">
      <c r="A539" s="100"/>
      <c r="B539" s="52" t="s">
        <v>1287</v>
      </c>
      <c r="C539" s="52" t="s">
        <v>1288</v>
      </c>
    </row>
    <row r="540" spans="1:3" ht="12.75">
      <c r="A540" s="100"/>
      <c r="B540" s="52" t="s">
        <v>1289</v>
      </c>
      <c r="C540" s="52" t="s">
        <v>1290</v>
      </c>
    </row>
    <row r="541" spans="1:3" ht="12.75">
      <c r="A541" s="100"/>
      <c r="B541" s="52" t="s">
        <v>1291</v>
      </c>
      <c r="C541" s="52" t="s">
        <v>1292</v>
      </c>
    </row>
    <row r="542" spans="1:3" ht="12.75">
      <c r="A542" s="100"/>
      <c r="B542" s="52" t="s">
        <v>1293</v>
      </c>
      <c r="C542" s="52" t="s">
        <v>1294</v>
      </c>
    </row>
    <row r="543" spans="1:3" ht="12.75">
      <c r="A543" s="100"/>
      <c r="B543" s="52" t="s">
        <v>1295</v>
      </c>
      <c r="C543" s="52" t="s">
        <v>1296</v>
      </c>
    </row>
    <row r="544" spans="1:3" ht="12.75">
      <c r="A544" s="100"/>
      <c r="B544" s="52" t="s">
        <v>1297</v>
      </c>
      <c r="C544" s="52" t="s">
        <v>1298</v>
      </c>
    </row>
    <row r="545" spans="1:3" ht="12.75">
      <c r="A545" s="100"/>
      <c r="B545" s="52" t="s">
        <v>1299</v>
      </c>
      <c r="C545" s="52" t="s">
        <v>1300</v>
      </c>
    </row>
    <row r="546" spans="1:3" ht="12.75">
      <c r="A546" s="100"/>
      <c r="B546" s="52" t="s">
        <v>1301</v>
      </c>
      <c r="C546" s="52" t="s">
        <v>1302</v>
      </c>
    </row>
    <row r="547" spans="1:3" ht="12.75">
      <c r="A547" s="100"/>
      <c r="B547" s="52" t="s">
        <v>1303</v>
      </c>
      <c r="C547" s="52" t="s">
        <v>1304</v>
      </c>
    </row>
    <row r="548" spans="1:3" ht="12.75">
      <c r="A548" s="100"/>
      <c r="B548" s="52" t="s">
        <v>1305</v>
      </c>
      <c r="C548" s="52" t="s">
        <v>1306</v>
      </c>
    </row>
    <row r="549" spans="1:3" ht="12.75">
      <c r="A549" s="100"/>
      <c r="B549" s="52" t="s">
        <v>1307</v>
      </c>
      <c r="C549" s="52" t="s">
        <v>1308</v>
      </c>
    </row>
    <row r="550" spans="1:3" ht="12.75">
      <c r="A550" s="100"/>
      <c r="B550" s="52" t="s">
        <v>1309</v>
      </c>
      <c r="C550" s="52" t="s">
        <v>1310</v>
      </c>
    </row>
    <row r="551" spans="1:3" ht="12.75">
      <c r="A551" s="100"/>
      <c r="B551" s="52" t="s">
        <v>1311</v>
      </c>
      <c r="C551" s="52" t="s">
        <v>1312</v>
      </c>
    </row>
    <row r="552" spans="1:3" ht="12.75">
      <c r="A552" s="100"/>
      <c r="B552" s="52" t="s">
        <v>1313</v>
      </c>
      <c r="C552" s="52" t="s">
        <v>1314</v>
      </c>
    </row>
    <row r="553" spans="1:3" ht="12.75">
      <c r="A553" s="100"/>
      <c r="B553" s="52" t="s">
        <v>1315</v>
      </c>
      <c r="C553" s="52" t="s">
        <v>1316</v>
      </c>
    </row>
    <row r="554" spans="1:3" ht="12.75">
      <c r="A554" s="100"/>
      <c r="B554" s="52" t="s">
        <v>1317</v>
      </c>
      <c r="C554" s="52" t="s">
        <v>1318</v>
      </c>
    </row>
    <row r="555" spans="1:3" ht="12.75">
      <c r="A555" s="100"/>
      <c r="B555" s="52" t="s">
        <v>1319</v>
      </c>
      <c r="C555" s="52" t="s">
        <v>1320</v>
      </c>
    </row>
    <row r="556" spans="1:3" ht="12.75">
      <c r="A556" s="100"/>
      <c r="B556" s="52" t="s">
        <v>1321</v>
      </c>
      <c r="C556" s="52" t="s">
        <v>1322</v>
      </c>
    </row>
    <row r="557" spans="1:3" ht="12.75">
      <c r="A557" s="100"/>
      <c r="B557" s="52" t="s">
        <v>1323</v>
      </c>
      <c r="C557" s="52" t="s">
        <v>1324</v>
      </c>
    </row>
    <row r="558" spans="1:3" ht="12.75">
      <c r="A558" s="100"/>
      <c r="B558" s="52" t="s">
        <v>1325</v>
      </c>
      <c r="C558" s="52" t="s">
        <v>1326</v>
      </c>
    </row>
    <row r="559" spans="1:3" ht="12.75">
      <c r="A559" s="100"/>
      <c r="B559" s="52" t="s">
        <v>1327</v>
      </c>
      <c r="C559" s="52" t="s">
        <v>1328</v>
      </c>
    </row>
    <row r="560" spans="1:3" ht="12.75">
      <c r="A560" s="100"/>
      <c r="B560" s="52" t="s">
        <v>1329</v>
      </c>
      <c r="C560" s="52" t="s">
        <v>1330</v>
      </c>
    </row>
    <row r="561" spans="1:3" ht="12.75">
      <c r="A561" s="100"/>
      <c r="B561" s="52" t="s">
        <v>1331</v>
      </c>
      <c r="C561" s="52" t="s">
        <v>1332</v>
      </c>
    </row>
    <row r="562" spans="1:3" ht="12.75">
      <c r="A562" s="100"/>
      <c r="B562" s="52" t="s">
        <v>1333</v>
      </c>
      <c r="C562" s="52" t="s">
        <v>1334</v>
      </c>
    </row>
    <row r="563" spans="1:3" ht="12.75">
      <c r="A563" s="100"/>
      <c r="B563" s="52" t="s">
        <v>1335</v>
      </c>
      <c r="C563" s="52" t="s">
        <v>1336</v>
      </c>
    </row>
    <row r="564" spans="1:3" ht="12.75">
      <c r="A564" s="100"/>
      <c r="B564" s="52" t="s">
        <v>1337</v>
      </c>
      <c r="C564" s="52" t="s">
        <v>1338</v>
      </c>
    </row>
    <row r="565" spans="1:3" ht="12.75">
      <c r="A565" s="100"/>
      <c r="B565" s="52" t="s">
        <v>1339</v>
      </c>
      <c r="C565" s="52" t="s">
        <v>1340</v>
      </c>
    </row>
    <row r="566" spans="1:3" ht="12.75">
      <c r="A566" s="100"/>
      <c r="B566" s="52" t="s">
        <v>1341</v>
      </c>
      <c r="C566" s="52" t="s">
        <v>1342</v>
      </c>
    </row>
    <row r="567" spans="1:3" ht="12.75">
      <c r="A567" s="100"/>
      <c r="B567" s="52" t="s">
        <v>1343</v>
      </c>
      <c r="C567" s="52" t="s">
        <v>1344</v>
      </c>
    </row>
    <row r="568" spans="1:3" ht="12.75">
      <c r="A568" s="100"/>
      <c r="B568" s="52" t="s">
        <v>1345</v>
      </c>
      <c r="C568" s="52" t="s">
        <v>1346</v>
      </c>
    </row>
    <row r="569" spans="1:3" ht="12.75">
      <c r="A569" s="100"/>
      <c r="B569" s="52" t="s">
        <v>1347</v>
      </c>
      <c r="C569" s="52" t="s">
        <v>1348</v>
      </c>
    </row>
    <row r="570" spans="1:3" ht="12.75">
      <c r="A570" s="100"/>
      <c r="B570" s="52" t="s">
        <v>1349</v>
      </c>
      <c r="C570" s="52" t="s">
        <v>1350</v>
      </c>
    </row>
    <row r="571" spans="1:3" ht="12.75">
      <c r="A571" s="100"/>
      <c r="B571" s="52" t="s">
        <v>1351</v>
      </c>
      <c r="C571" s="52" t="s">
        <v>1352</v>
      </c>
    </row>
    <row r="572" spans="1:3" ht="12.75">
      <c r="A572" s="100"/>
      <c r="B572" s="52" t="s">
        <v>1353</v>
      </c>
      <c r="C572" s="52" t="s">
        <v>1354</v>
      </c>
    </row>
    <row r="573" spans="1:3" ht="12.75">
      <c r="A573" s="100"/>
      <c r="B573" s="52" t="s">
        <v>1355</v>
      </c>
      <c r="C573" s="52" t="s">
        <v>1356</v>
      </c>
    </row>
    <row r="574" spans="1:3" ht="12.75">
      <c r="A574" s="100"/>
      <c r="B574" s="52" t="s">
        <v>1357</v>
      </c>
      <c r="C574" s="52" t="s">
        <v>1358</v>
      </c>
    </row>
    <row r="575" spans="1:3" ht="12.75">
      <c r="A575" s="100"/>
      <c r="B575" s="52" t="s">
        <v>1359</v>
      </c>
      <c r="C575" s="52" t="s">
        <v>1360</v>
      </c>
    </row>
    <row r="576" spans="1:3" ht="12.75">
      <c r="A576" s="100"/>
      <c r="B576" s="52" t="s">
        <v>1361</v>
      </c>
      <c r="C576" s="52" t="s">
        <v>1362</v>
      </c>
    </row>
    <row r="577" spans="1:3" ht="12.75">
      <c r="A577" s="100"/>
      <c r="B577" s="52" t="s">
        <v>1363</v>
      </c>
      <c r="C577" s="52" t="s">
        <v>1364</v>
      </c>
    </row>
    <row r="578" spans="1:3" ht="12.75">
      <c r="A578" s="100"/>
      <c r="B578" s="52" t="s">
        <v>1365</v>
      </c>
      <c r="C578" s="52" t="s">
        <v>1366</v>
      </c>
    </row>
    <row r="579" spans="1:3" ht="12.75">
      <c r="A579" s="100"/>
      <c r="B579" s="52" t="s">
        <v>1367</v>
      </c>
      <c r="C579" s="52" t="s">
        <v>1368</v>
      </c>
    </row>
    <row r="580" spans="1:3" ht="12.75">
      <c r="A580" s="100"/>
      <c r="B580" s="52" t="s">
        <v>1369</v>
      </c>
      <c r="C580" s="52" t="s">
        <v>1370</v>
      </c>
    </row>
    <row r="581" spans="1:3" ht="12.75">
      <c r="A581" s="100"/>
      <c r="B581" s="52" t="s">
        <v>1371</v>
      </c>
      <c r="C581" s="52" t="s">
        <v>1372</v>
      </c>
    </row>
    <row r="582" spans="1:3" ht="12.75">
      <c r="A582" s="100"/>
      <c r="B582" s="52" t="s">
        <v>1373</v>
      </c>
      <c r="C582" s="52" t="s">
        <v>1374</v>
      </c>
    </row>
    <row r="583" spans="1:3" ht="12.75">
      <c r="A583" s="100"/>
      <c r="B583" s="52" t="s">
        <v>1375</v>
      </c>
      <c r="C583" s="52" t="s">
        <v>1376</v>
      </c>
    </row>
    <row r="584" spans="1:3" ht="12.75">
      <c r="A584" s="100"/>
      <c r="B584" s="52" t="s">
        <v>1377</v>
      </c>
      <c r="C584" s="52" t="s">
        <v>1378</v>
      </c>
    </row>
    <row r="585" spans="1:3" ht="12.75">
      <c r="A585" s="100"/>
      <c r="B585" s="52" t="s">
        <v>1379</v>
      </c>
      <c r="C585" s="52" t="s">
        <v>1380</v>
      </c>
    </row>
    <row r="586" spans="1:3" ht="12.75">
      <c r="A586" s="100"/>
      <c r="B586" s="52" t="s">
        <v>1381</v>
      </c>
      <c r="C586" s="52" t="s">
        <v>1382</v>
      </c>
    </row>
    <row r="587" spans="1:3" ht="12.75">
      <c r="A587" s="100"/>
      <c r="B587" s="52" t="s">
        <v>1383</v>
      </c>
      <c r="C587" s="52" t="s">
        <v>1384</v>
      </c>
    </row>
    <row r="588" spans="1:3" ht="12.75">
      <c r="A588" s="100"/>
      <c r="B588" s="52" t="s">
        <v>1385</v>
      </c>
      <c r="C588" s="52" t="s">
        <v>1386</v>
      </c>
    </row>
    <row r="589" spans="1:3" ht="12.75">
      <c r="A589" s="99" t="s">
        <v>1387</v>
      </c>
      <c r="B589" s="52" t="s">
        <v>1388</v>
      </c>
      <c r="C589" s="52" t="s">
        <v>1389</v>
      </c>
    </row>
    <row r="590" spans="1:3" ht="12.75">
      <c r="A590" s="100"/>
      <c r="B590" s="52" t="s">
        <v>1390</v>
      </c>
      <c r="C590" s="52" t="s">
        <v>1391</v>
      </c>
    </row>
    <row r="591" spans="1:3" ht="12.75">
      <c r="A591" s="100"/>
      <c r="B591" s="52" t="s">
        <v>1392</v>
      </c>
      <c r="C591" s="52" t="s">
        <v>1393</v>
      </c>
    </row>
    <row r="592" spans="1:3" ht="12.75">
      <c r="A592" s="100"/>
      <c r="B592" s="52" t="s">
        <v>1394</v>
      </c>
      <c r="C592" s="52" t="s">
        <v>1395</v>
      </c>
    </row>
    <row r="593" spans="1:3" ht="12.75">
      <c r="A593" s="100"/>
      <c r="B593" s="52" t="s">
        <v>1396</v>
      </c>
      <c r="C593" s="52" t="s">
        <v>1397</v>
      </c>
    </row>
    <row r="594" spans="1:3" ht="12.75">
      <c r="A594" s="100"/>
      <c r="B594" s="52" t="s">
        <v>1398</v>
      </c>
      <c r="C594" s="52" t="s">
        <v>1399</v>
      </c>
    </row>
    <row r="595" spans="1:3" ht="12.75">
      <c r="A595" s="100"/>
      <c r="B595" s="52" t="s">
        <v>1400</v>
      </c>
      <c r="C595" s="52" t="s">
        <v>1401</v>
      </c>
    </row>
    <row r="596" spans="1:3" ht="12.75">
      <c r="A596" s="100"/>
      <c r="B596" s="52" t="s">
        <v>1402</v>
      </c>
      <c r="C596" s="52" t="s">
        <v>1403</v>
      </c>
    </row>
    <row r="597" spans="1:3" ht="12.75">
      <c r="A597" s="100"/>
      <c r="B597" s="52" t="s">
        <v>1404</v>
      </c>
      <c r="C597" s="52" t="s">
        <v>1405</v>
      </c>
    </row>
    <row r="598" spans="1:3" ht="12.75">
      <c r="A598" s="100"/>
      <c r="B598" s="52" t="s">
        <v>1406</v>
      </c>
      <c r="C598" s="52" t="s">
        <v>1407</v>
      </c>
    </row>
    <row r="599" spans="1:3" ht="12.75">
      <c r="A599" s="100"/>
      <c r="B599" s="52" t="s">
        <v>1408</v>
      </c>
      <c r="C599" s="52" t="s">
        <v>1409</v>
      </c>
    </row>
    <row r="600" spans="1:3" ht="12.75">
      <c r="A600" s="100"/>
      <c r="B600" s="52" t="s">
        <v>1410</v>
      </c>
      <c r="C600" s="52" t="s">
        <v>1411</v>
      </c>
    </row>
    <row r="601" spans="1:3" ht="12.75">
      <c r="A601" s="100"/>
      <c r="B601" s="52" t="s">
        <v>1412</v>
      </c>
      <c r="C601" s="52" t="s">
        <v>1413</v>
      </c>
    </row>
    <row r="602" spans="1:3" ht="12.75">
      <c r="A602" s="100"/>
      <c r="B602" s="52" t="s">
        <v>1414</v>
      </c>
      <c r="C602" s="52" t="s">
        <v>1415</v>
      </c>
    </row>
    <row r="603" spans="1:3" ht="12.75">
      <c r="A603" s="100"/>
      <c r="B603" s="52" t="s">
        <v>1416</v>
      </c>
      <c r="C603" s="52" t="s">
        <v>1417</v>
      </c>
    </row>
    <row r="604" spans="1:3" ht="12.75">
      <c r="A604" s="100"/>
      <c r="B604" s="52" t="s">
        <v>1418</v>
      </c>
      <c r="C604" s="52" t="s">
        <v>1419</v>
      </c>
    </row>
    <row r="605" spans="1:3" ht="12.75">
      <c r="A605" s="100"/>
      <c r="B605" s="52" t="s">
        <v>1420</v>
      </c>
      <c r="C605" s="52" t="s">
        <v>1421</v>
      </c>
    </row>
    <row r="606" spans="1:3" ht="12.75">
      <c r="A606" s="100"/>
      <c r="B606" s="52" t="s">
        <v>1422</v>
      </c>
      <c r="C606" s="52" t="s">
        <v>1423</v>
      </c>
    </row>
    <row r="607" spans="1:3" ht="12.75">
      <c r="A607" s="100"/>
      <c r="B607" s="52" t="s">
        <v>1424</v>
      </c>
      <c r="C607" s="52" t="s">
        <v>1425</v>
      </c>
    </row>
    <row r="608" spans="1:3" ht="12.75">
      <c r="A608" s="100"/>
      <c r="B608" s="52" t="s">
        <v>1426</v>
      </c>
      <c r="C608" s="52" t="s">
        <v>1427</v>
      </c>
    </row>
    <row r="609" spans="1:3" ht="12.75">
      <c r="A609" s="100"/>
      <c r="B609" s="52" t="s">
        <v>1428</v>
      </c>
      <c r="C609" s="52" t="s">
        <v>1429</v>
      </c>
    </row>
    <row r="610" spans="1:3" ht="12.75">
      <c r="A610" s="100"/>
      <c r="B610" s="52" t="s">
        <v>1430</v>
      </c>
      <c r="C610" s="52" t="s">
        <v>1431</v>
      </c>
    </row>
    <row r="611" spans="1:3" ht="12.75">
      <c r="A611" s="100"/>
      <c r="B611" s="52" t="s">
        <v>1432</v>
      </c>
      <c r="C611" s="52" t="s">
        <v>1433</v>
      </c>
    </row>
    <row r="612" spans="1:3" ht="12.75">
      <c r="A612" s="100"/>
      <c r="B612" s="52" t="s">
        <v>1434</v>
      </c>
      <c r="C612" s="52" t="s">
        <v>1435</v>
      </c>
    </row>
    <row r="613" spans="1:3" ht="12.75">
      <c r="A613" s="100"/>
      <c r="B613" s="52" t="s">
        <v>1436</v>
      </c>
      <c r="C613" s="52" t="s">
        <v>1437</v>
      </c>
    </row>
    <row r="614" spans="1:3" ht="12.75">
      <c r="A614" s="100"/>
      <c r="B614" s="52" t="s">
        <v>1438</v>
      </c>
      <c r="C614" s="52" t="s">
        <v>1439</v>
      </c>
    </row>
    <row r="615" spans="1:3" ht="12.75">
      <c r="A615" s="100"/>
      <c r="B615" s="52" t="s">
        <v>1440</v>
      </c>
      <c r="C615" s="52" t="s">
        <v>1441</v>
      </c>
    </row>
    <row r="616" spans="1:3" ht="12.75">
      <c r="A616" s="100"/>
      <c r="B616" s="52" t="s">
        <v>1442</v>
      </c>
      <c r="C616" s="52" t="s">
        <v>1443</v>
      </c>
    </row>
    <row r="617" spans="1:3" ht="12.75">
      <c r="A617" s="100"/>
      <c r="B617" s="52" t="s">
        <v>1444</v>
      </c>
      <c r="C617" s="52" t="s">
        <v>1445</v>
      </c>
    </row>
    <row r="618" spans="1:3" ht="12.75">
      <c r="A618" s="100"/>
      <c r="B618" s="52" t="s">
        <v>1446</v>
      </c>
      <c r="C618" s="52" t="s">
        <v>1447</v>
      </c>
    </row>
    <row r="619" spans="1:3" ht="12.75">
      <c r="A619" s="100"/>
      <c r="B619" s="52" t="s">
        <v>1448</v>
      </c>
      <c r="C619" s="52" t="s">
        <v>1449</v>
      </c>
    </row>
    <row r="620" spans="1:3" ht="12.75">
      <c r="A620" s="100"/>
      <c r="B620" s="52" t="s">
        <v>1450</v>
      </c>
      <c r="C620" s="52" t="s">
        <v>1451</v>
      </c>
    </row>
    <row r="621" spans="1:3" ht="12.75">
      <c r="A621" s="100"/>
      <c r="B621" s="52" t="s">
        <v>1452</v>
      </c>
      <c r="C621" s="52" t="s">
        <v>1453</v>
      </c>
    </row>
    <row r="622" spans="1:3" ht="12.75">
      <c r="A622" s="100"/>
      <c r="B622" s="52" t="s">
        <v>1454</v>
      </c>
      <c r="C622" s="52" t="s">
        <v>1455</v>
      </c>
    </row>
    <row r="623" spans="1:3" ht="12.75">
      <c r="A623" s="100"/>
      <c r="B623" s="52" t="s">
        <v>1456</v>
      </c>
      <c r="C623" s="52" t="s">
        <v>1457</v>
      </c>
    </row>
    <row r="624" spans="1:3" ht="12.75">
      <c r="A624" s="100"/>
      <c r="B624" s="52" t="s">
        <v>1458</v>
      </c>
      <c r="C624" s="52" t="s">
        <v>1459</v>
      </c>
    </row>
    <row r="625" spans="1:3" ht="12.75">
      <c r="A625" s="100"/>
      <c r="B625" s="52" t="s">
        <v>1460</v>
      </c>
      <c r="C625" s="52" t="s">
        <v>1461</v>
      </c>
    </row>
    <row r="626" spans="1:3" ht="12.75">
      <c r="A626" s="100"/>
      <c r="B626" s="52" t="s">
        <v>1462</v>
      </c>
      <c r="C626" s="52" t="s">
        <v>1463</v>
      </c>
    </row>
    <row r="627" spans="1:3" ht="12.75">
      <c r="A627" s="100"/>
      <c r="B627" s="52" t="s">
        <v>1464</v>
      </c>
      <c r="C627" s="52" t="s">
        <v>1465</v>
      </c>
    </row>
    <row r="628" spans="1:3" ht="12.75">
      <c r="A628" s="100"/>
      <c r="B628" s="52" t="s">
        <v>1466</v>
      </c>
      <c r="C628" s="52" t="s">
        <v>1467</v>
      </c>
    </row>
    <row r="629" spans="1:3" ht="12.75">
      <c r="A629" s="100"/>
      <c r="B629" s="52" t="s">
        <v>1468</v>
      </c>
      <c r="C629" s="52" t="s">
        <v>1469</v>
      </c>
    </row>
    <row r="630" spans="1:3" ht="12.75">
      <c r="A630" s="100"/>
      <c r="B630" s="52" t="s">
        <v>1470</v>
      </c>
      <c r="C630" s="52" t="s">
        <v>1471</v>
      </c>
    </row>
    <row r="631" spans="1:3" ht="12.75">
      <c r="A631" s="100"/>
      <c r="B631" s="52" t="s">
        <v>1472</v>
      </c>
      <c r="C631" s="52" t="s">
        <v>1473</v>
      </c>
    </row>
    <row r="632" spans="1:3" ht="12.75">
      <c r="A632" s="100"/>
      <c r="B632" s="52" t="s">
        <v>1474</v>
      </c>
      <c r="C632" s="52" t="s">
        <v>1475</v>
      </c>
    </row>
    <row r="633" spans="1:3" ht="12.75">
      <c r="A633" s="100"/>
      <c r="B633" s="52" t="s">
        <v>1476</v>
      </c>
      <c r="C633" s="52" t="s">
        <v>1477</v>
      </c>
    </row>
    <row r="634" spans="1:3" ht="12.75">
      <c r="A634" s="100"/>
      <c r="B634" s="52" t="s">
        <v>1478</v>
      </c>
      <c r="C634" s="52" t="s">
        <v>1479</v>
      </c>
    </row>
    <row r="635" spans="1:3" ht="12.75">
      <c r="A635" s="100"/>
      <c r="B635" s="52" t="s">
        <v>1480</v>
      </c>
      <c r="C635" s="52" t="s">
        <v>1481</v>
      </c>
    </row>
    <row r="636" spans="1:3" ht="12.75">
      <c r="A636" s="100"/>
      <c r="B636" s="52" t="s">
        <v>1482</v>
      </c>
      <c r="C636" s="52" t="s">
        <v>1483</v>
      </c>
    </row>
    <row r="637" spans="1:3" ht="12.75">
      <c r="A637" s="100"/>
      <c r="B637" s="52" t="s">
        <v>1484</v>
      </c>
      <c r="C637" s="52" t="s">
        <v>1485</v>
      </c>
    </row>
    <row r="638" spans="1:3" ht="12.75">
      <c r="A638" s="96"/>
      <c r="B638" s="52" t="s">
        <v>1486</v>
      </c>
      <c r="C638" s="52" t="s">
        <v>1487</v>
      </c>
    </row>
    <row r="639" spans="1:3" ht="12.75">
      <c r="A639" s="99" t="s">
        <v>1488</v>
      </c>
      <c r="B639" s="52" t="s">
        <v>1489</v>
      </c>
      <c r="C639" s="52" t="s">
        <v>1490</v>
      </c>
    </row>
    <row r="640" spans="1:3" ht="12.75">
      <c r="A640" s="100"/>
      <c r="B640" s="52" t="s">
        <v>1491</v>
      </c>
      <c r="C640" s="52" t="s">
        <v>1492</v>
      </c>
    </row>
    <row r="641" spans="1:3" ht="12.75">
      <c r="A641" s="100"/>
      <c r="B641" s="52" t="s">
        <v>1493</v>
      </c>
      <c r="C641" s="52" t="s">
        <v>1494</v>
      </c>
    </row>
    <row r="642" spans="1:3" ht="12.75">
      <c r="A642" s="100"/>
      <c r="B642" s="52" t="s">
        <v>1495</v>
      </c>
      <c r="C642" s="52" t="s">
        <v>1496</v>
      </c>
    </row>
    <row r="643" spans="1:3" ht="12.75">
      <c r="A643" s="100"/>
      <c r="B643" s="52" t="s">
        <v>1497</v>
      </c>
      <c r="C643" s="52" t="s">
        <v>1498</v>
      </c>
    </row>
    <row r="644" spans="1:3" ht="12.75">
      <c r="A644" s="100"/>
      <c r="B644" s="52" t="s">
        <v>1499</v>
      </c>
      <c r="C644" s="52" t="s">
        <v>1500</v>
      </c>
    </row>
    <row r="645" spans="1:3" ht="12.75">
      <c r="A645" s="100"/>
      <c r="B645" s="52" t="s">
        <v>1501</v>
      </c>
      <c r="C645" s="52" t="s">
        <v>1502</v>
      </c>
    </row>
    <row r="646" spans="1:3" ht="12.75">
      <c r="A646" s="100"/>
      <c r="B646" s="52" t="s">
        <v>1503</v>
      </c>
      <c r="C646" s="52" t="s">
        <v>1504</v>
      </c>
    </row>
    <row r="647" spans="1:3" ht="12.75">
      <c r="A647" s="100"/>
      <c r="B647" s="52" t="s">
        <v>1505</v>
      </c>
      <c r="C647" s="52" t="s">
        <v>1506</v>
      </c>
    </row>
    <row r="648" spans="1:3" ht="12.75">
      <c r="A648" s="100"/>
      <c r="B648" s="52" t="s">
        <v>1507</v>
      </c>
      <c r="C648" s="52" t="s">
        <v>1508</v>
      </c>
    </row>
    <row r="649" spans="1:3" ht="12.75">
      <c r="A649" s="100"/>
      <c r="B649" s="52" t="s">
        <v>1509</v>
      </c>
      <c r="C649" s="52" t="s">
        <v>1510</v>
      </c>
    </row>
    <row r="650" spans="1:3" ht="12.75">
      <c r="A650" s="100"/>
      <c r="B650" s="52" t="s">
        <v>1511</v>
      </c>
      <c r="C650" s="52" t="s">
        <v>1512</v>
      </c>
    </row>
    <row r="651" spans="1:3" ht="12.75">
      <c r="A651" s="100"/>
      <c r="B651" s="52" t="s">
        <v>1513</v>
      </c>
      <c r="C651" s="52" t="s">
        <v>1514</v>
      </c>
    </row>
    <row r="652" spans="1:3" ht="12.75">
      <c r="A652" s="100"/>
      <c r="B652" s="52" t="s">
        <v>1515</v>
      </c>
      <c r="C652" s="52" t="s">
        <v>1516</v>
      </c>
    </row>
    <row r="653" spans="1:3" ht="12.75">
      <c r="A653" s="100"/>
      <c r="B653" s="52" t="s">
        <v>1517</v>
      </c>
      <c r="C653" s="52" t="s">
        <v>1518</v>
      </c>
    </row>
    <row r="654" spans="1:3" ht="12.75">
      <c r="A654" s="100"/>
      <c r="B654" s="52" t="s">
        <v>1519</v>
      </c>
      <c r="C654" s="52" t="s">
        <v>1520</v>
      </c>
    </row>
    <row r="655" spans="1:3" ht="12.75">
      <c r="A655" s="100"/>
      <c r="B655" s="52" t="s">
        <v>1521</v>
      </c>
      <c r="C655" s="52" t="s">
        <v>1522</v>
      </c>
    </row>
    <row r="656" spans="1:3" ht="12.75">
      <c r="A656" s="100"/>
      <c r="B656" s="52" t="s">
        <v>1523</v>
      </c>
      <c r="C656" s="52" t="s">
        <v>1524</v>
      </c>
    </row>
    <row r="657" spans="1:3" ht="12.75">
      <c r="A657" s="100"/>
      <c r="B657" s="52" t="s">
        <v>1525</v>
      </c>
      <c r="C657" s="52" t="s">
        <v>1526</v>
      </c>
    </row>
    <row r="658" spans="1:3" ht="12.75">
      <c r="A658" s="100"/>
      <c r="B658" s="52" t="s">
        <v>1527</v>
      </c>
      <c r="C658" s="52" t="s">
        <v>1528</v>
      </c>
    </row>
    <row r="659" spans="1:3" ht="12.75">
      <c r="A659" s="100"/>
      <c r="B659" s="52" t="s">
        <v>1529</v>
      </c>
      <c r="C659" s="52" t="s">
        <v>1530</v>
      </c>
    </row>
    <row r="660" spans="1:3" ht="12.75">
      <c r="A660" s="100"/>
      <c r="B660" s="52" t="s">
        <v>1531</v>
      </c>
      <c r="C660" s="52" t="s">
        <v>1532</v>
      </c>
    </row>
    <row r="661" spans="1:3" ht="12.75">
      <c r="A661" s="100"/>
      <c r="B661" s="52" t="s">
        <v>1533</v>
      </c>
      <c r="C661" s="52" t="s">
        <v>1534</v>
      </c>
    </row>
    <row r="662" spans="1:3" ht="12.75">
      <c r="A662" s="100"/>
      <c r="B662" s="52" t="s">
        <v>1535</v>
      </c>
      <c r="C662" s="52" t="s">
        <v>1536</v>
      </c>
    </row>
    <row r="663" spans="1:3" ht="12.75">
      <c r="A663" s="100"/>
      <c r="B663" s="52" t="s">
        <v>1537</v>
      </c>
      <c r="C663" s="52" t="s">
        <v>1538</v>
      </c>
    </row>
    <row r="664" spans="1:3" ht="12.75">
      <c r="A664" s="100"/>
      <c r="B664" s="52" t="s">
        <v>1539</v>
      </c>
      <c r="C664" s="52" t="s">
        <v>1540</v>
      </c>
    </row>
    <row r="665" spans="1:3" ht="12.75">
      <c r="A665" s="100"/>
      <c r="B665" s="52" t="s">
        <v>1541</v>
      </c>
      <c r="C665" s="52" t="s">
        <v>1542</v>
      </c>
    </row>
    <row r="666" spans="1:3" ht="12.75">
      <c r="A666" s="100"/>
      <c r="B666" s="52" t="s">
        <v>1543</v>
      </c>
      <c r="C666" s="52" t="s">
        <v>1544</v>
      </c>
    </row>
    <row r="667" spans="1:3" ht="12.75">
      <c r="A667" s="100"/>
      <c r="B667" s="52" t="s">
        <v>1545</v>
      </c>
      <c r="C667" s="52" t="s">
        <v>1546</v>
      </c>
    </row>
    <row r="668" spans="1:3" ht="12.75">
      <c r="A668" s="100"/>
      <c r="B668" s="52" t="s">
        <v>1547</v>
      </c>
      <c r="C668" s="52" t="s">
        <v>1548</v>
      </c>
    </row>
    <row r="669" spans="1:3" ht="12.75">
      <c r="A669" s="100"/>
      <c r="B669" s="52" t="s">
        <v>1549</v>
      </c>
      <c r="C669" s="52" t="s">
        <v>1550</v>
      </c>
    </row>
    <row r="670" spans="1:3" ht="12.75">
      <c r="A670" s="100"/>
      <c r="B670" s="52" t="s">
        <v>1551</v>
      </c>
      <c r="C670" s="52" t="s">
        <v>1552</v>
      </c>
    </row>
    <row r="671" spans="1:3" ht="12.75">
      <c r="A671" s="100"/>
      <c r="B671" s="52" t="s">
        <v>1553</v>
      </c>
      <c r="C671" s="52" t="s">
        <v>1554</v>
      </c>
    </row>
    <row r="672" spans="1:3" ht="12.75">
      <c r="A672" s="100"/>
      <c r="B672" s="52" t="s">
        <v>1555</v>
      </c>
      <c r="C672" s="52" t="s">
        <v>1556</v>
      </c>
    </row>
    <row r="673" spans="1:3" ht="12.75">
      <c r="A673" s="100"/>
      <c r="B673" s="52" t="s">
        <v>1557</v>
      </c>
      <c r="C673" s="52" t="s">
        <v>1558</v>
      </c>
    </row>
    <row r="674" spans="1:3" ht="12.75">
      <c r="A674" s="100"/>
      <c r="B674" s="52" t="s">
        <v>1559</v>
      </c>
      <c r="C674" s="52" t="s">
        <v>1560</v>
      </c>
    </row>
    <row r="675" spans="1:3" ht="12.75">
      <c r="A675" s="100"/>
      <c r="B675" s="52" t="s">
        <v>1561</v>
      </c>
      <c r="C675" s="52" t="s">
        <v>1562</v>
      </c>
    </row>
    <row r="676" spans="1:3" ht="12.75">
      <c r="A676" s="100"/>
      <c r="B676" s="52" t="s">
        <v>1563</v>
      </c>
      <c r="C676" s="52" t="s">
        <v>1564</v>
      </c>
    </row>
    <row r="677" spans="1:3" ht="12.75">
      <c r="A677" s="100"/>
      <c r="B677" s="52" t="s">
        <v>1565</v>
      </c>
      <c r="C677" s="52" t="s">
        <v>1566</v>
      </c>
    </row>
    <row r="678" spans="1:3" ht="12.75">
      <c r="A678" s="100"/>
      <c r="B678" s="52" t="s">
        <v>1567</v>
      </c>
      <c r="C678" s="52" t="s">
        <v>1568</v>
      </c>
    </row>
    <row r="679" spans="1:3" ht="12.75">
      <c r="A679" s="100"/>
      <c r="B679" s="52" t="s">
        <v>1569</v>
      </c>
      <c r="C679" s="52" t="s">
        <v>1570</v>
      </c>
    </row>
    <row r="680" spans="1:3" ht="12.75">
      <c r="A680" s="100"/>
      <c r="B680" s="52" t="s">
        <v>1571</v>
      </c>
      <c r="C680" s="52" t="s">
        <v>1572</v>
      </c>
    </row>
    <row r="681" spans="1:3" ht="12.75">
      <c r="A681" s="100"/>
      <c r="B681" s="52" t="s">
        <v>1573</v>
      </c>
      <c r="C681" s="52" t="s">
        <v>1574</v>
      </c>
    </row>
    <row r="682" spans="1:3" ht="12.75">
      <c r="A682" s="100"/>
      <c r="B682" s="52" t="s">
        <v>1575</v>
      </c>
      <c r="C682" s="52" t="s">
        <v>1576</v>
      </c>
    </row>
    <row r="683" spans="1:3" ht="12.75">
      <c r="A683" s="100"/>
      <c r="B683" s="52" t="s">
        <v>1577</v>
      </c>
      <c r="C683" s="52" t="s">
        <v>1578</v>
      </c>
    </row>
    <row r="684" spans="1:3" ht="12.75">
      <c r="A684" s="100"/>
      <c r="B684" s="52" t="s">
        <v>1579</v>
      </c>
      <c r="C684" s="52" t="s">
        <v>1580</v>
      </c>
    </row>
    <row r="685" spans="1:3" ht="12.75">
      <c r="A685" s="100"/>
      <c r="B685" s="52" t="s">
        <v>1581</v>
      </c>
      <c r="C685" s="52" t="s">
        <v>1582</v>
      </c>
    </row>
    <row r="686" spans="1:3" ht="12.75">
      <c r="A686" s="100"/>
      <c r="B686" s="52" t="s">
        <v>1583</v>
      </c>
      <c r="C686" s="52" t="s">
        <v>1584</v>
      </c>
    </row>
    <row r="687" spans="1:3" ht="12.75">
      <c r="A687" s="100"/>
      <c r="B687" s="52" t="s">
        <v>1585</v>
      </c>
      <c r="C687" s="52" t="s">
        <v>1586</v>
      </c>
    </row>
    <row r="688" spans="1:3" ht="12.75">
      <c r="A688" s="100"/>
      <c r="B688" s="52" t="s">
        <v>1587</v>
      </c>
      <c r="C688" s="52" t="s">
        <v>1588</v>
      </c>
    </row>
    <row r="689" spans="1:3" ht="12.75">
      <c r="A689" s="100"/>
      <c r="B689" s="52" t="s">
        <v>1589</v>
      </c>
      <c r="C689" s="52" t="s">
        <v>1590</v>
      </c>
    </row>
    <row r="690" spans="1:3" ht="12.75">
      <c r="A690" s="100"/>
      <c r="B690" s="52" t="s">
        <v>1591</v>
      </c>
      <c r="C690" s="52" t="s">
        <v>1592</v>
      </c>
    </row>
    <row r="691" spans="1:3" ht="12.75">
      <c r="A691" s="100"/>
      <c r="B691" s="52" t="s">
        <v>1593</v>
      </c>
      <c r="C691" s="52" t="s">
        <v>1594</v>
      </c>
    </row>
    <row r="692" spans="1:3" ht="12.75">
      <c r="A692" s="100"/>
      <c r="B692" s="52" t="s">
        <v>1595</v>
      </c>
      <c r="C692" s="52" t="s">
        <v>1596</v>
      </c>
    </row>
    <row r="693" spans="1:3" ht="12.75">
      <c r="A693" s="100"/>
      <c r="B693" s="52" t="s">
        <v>1597</v>
      </c>
      <c r="C693" s="52" t="s">
        <v>1598</v>
      </c>
    </row>
    <row r="694" spans="1:3" ht="12.75">
      <c r="A694" s="100"/>
      <c r="B694" s="52" t="s">
        <v>1599</v>
      </c>
      <c r="C694" s="52" t="s">
        <v>1600</v>
      </c>
    </row>
    <row r="695" spans="1:3" ht="12.75">
      <c r="A695" s="100"/>
      <c r="B695" s="52" t="s">
        <v>1601</v>
      </c>
      <c r="C695" s="52" t="s">
        <v>1602</v>
      </c>
    </row>
    <row r="696" spans="1:3" ht="12.75">
      <c r="A696" s="100"/>
      <c r="B696" s="52" t="s">
        <v>1603</v>
      </c>
      <c r="C696" s="52" t="s">
        <v>1604</v>
      </c>
    </row>
    <row r="697" spans="1:3" ht="12.75">
      <c r="A697" s="100"/>
      <c r="B697" s="52" t="s">
        <v>1605</v>
      </c>
      <c r="C697" s="52" t="s">
        <v>1606</v>
      </c>
    </row>
    <row r="698" spans="1:3" ht="12.75">
      <c r="A698" s="100"/>
      <c r="B698" s="52" t="s">
        <v>1607</v>
      </c>
      <c r="C698" s="52" t="s">
        <v>1608</v>
      </c>
    </row>
    <row r="699" spans="1:3" ht="12.75">
      <c r="A699" s="100"/>
      <c r="B699" s="52" t="s">
        <v>1609</v>
      </c>
      <c r="C699" s="52" t="s">
        <v>1610</v>
      </c>
    </row>
    <row r="700" spans="1:3" ht="12.75">
      <c r="A700" s="100"/>
      <c r="B700" s="52" t="s">
        <v>1611</v>
      </c>
      <c r="C700" s="52" t="s">
        <v>1612</v>
      </c>
    </row>
    <row r="701" spans="1:3" ht="12.75">
      <c r="A701" s="100"/>
      <c r="B701" s="52" t="s">
        <v>1613</v>
      </c>
      <c r="C701" s="52" t="s">
        <v>1614</v>
      </c>
    </row>
    <row r="702" spans="1:3" ht="12.75">
      <c r="A702" s="100"/>
      <c r="B702" s="52" t="s">
        <v>1615</v>
      </c>
      <c r="C702" s="52" t="s">
        <v>1616</v>
      </c>
    </row>
    <row r="703" spans="1:3" ht="12.75">
      <c r="A703" s="100"/>
      <c r="B703" s="52" t="s">
        <v>1617</v>
      </c>
      <c r="C703" s="52" t="s">
        <v>1618</v>
      </c>
    </row>
    <row r="704" spans="1:3" ht="12.75">
      <c r="A704" s="100"/>
      <c r="B704" s="52" t="s">
        <v>1619</v>
      </c>
      <c r="C704" s="52" t="s">
        <v>1620</v>
      </c>
    </row>
    <row r="705" spans="1:3" ht="12.75">
      <c r="A705" s="100"/>
      <c r="B705" s="52" t="s">
        <v>1621</v>
      </c>
      <c r="C705" s="52" t="s">
        <v>1622</v>
      </c>
    </row>
    <row r="706" spans="1:3" ht="12.75">
      <c r="A706" s="100"/>
      <c r="B706" s="52" t="s">
        <v>1623</v>
      </c>
      <c r="C706" s="52" t="s">
        <v>1624</v>
      </c>
    </row>
    <row r="707" spans="1:3" ht="12.75">
      <c r="A707" s="100"/>
      <c r="B707" s="52" t="s">
        <v>1625</v>
      </c>
      <c r="C707" s="52" t="s">
        <v>1626</v>
      </c>
    </row>
    <row r="708" spans="1:3" ht="12.75">
      <c r="A708" s="100"/>
      <c r="B708" s="52" t="s">
        <v>1627</v>
      </c>
      <c r="C708" s="52" t="s">
        <v>1628</v>
      </c>
    </row>
    <row r="709" spans="1:3" ht="12.75">
      <c r="A709" s="100"/>
      <c r="B709" s="52" t="s">
        <v>1629</v>
      </c>
      <c r="C709" s="52" t="s">
        <v>1630</v>
      </c>
    </row>
    <row r="710" spans="1:3" ht="12.75">
      <c r="A710" s="100"/>
      <c r="B710" s="52" t="s">
        <v>1631</v>
      </c>
      <c r="C710" s="52" t="s">
        <v>1632</v>
      </c>
    </row>
    <row r="711" spans="1:3" ht="12.75">
      <c r="A711" s="100"/>
      <c r="B711" s="52" t="s">
        <v>1633</v>
      </c>
      <c r="C711" s="52" t="s">
        <v>1634</v>
      </c>
    </row>
    <row r="712" spans="1:3" ht="12.75">
      <c r="A712" s="100"/>
      <c r="B712" s="52" t="s">
        <v>1635</v>
      </c>
      <c r="C712" s="52" t="s">
        <v>1636</v>
      </c>
    </row>
    <row r="713" spans="1:3" ht="12.75">
      <c r="A713" s="100"/>
      <c r="B713" s="52" t="s">
        <v>1637</v>
      </c>
      <c r="C713" s="52" t="s">
        <v>1638</v>
      </c>
    </row>
    <row r="714" spans="1:3" ht="12.75">
      <c r="A714" s="100"/>
      <c r="B714" s="52" t="s">
        <v>1639</v>
      </c>
      <c r="C714" s="52" t="s">
        <v>1640</v>
      </c>
    </row>
    <row r="715" spans="1:3" ht="12.75">
      <c r="A715" s="100"/>
      <c r="B715" s="52" t="s">
        <v>1641</v>
      </c>
      <c r="C715" s="52" t="s">
        <v>1642</v>
      </c>
    </row>
    <row r="716" spans="1:3" ht="12.75">
      <c r="A716" s="100"/>
      <c r="B716" s="52" t="s">
        <v>1643</v>
      </c>
      <c r="C716" s="52" t="s">
        <v>1644</v>
      </c>
    </row>
    <row r="717" spans="1:3" ht="12.75">
      <c r="A717" s="100"/>
      <c r="B717" s="52" t="s">
        <v>1645</v>
      </c>
      <c r="C717" s="52" t="s">
        <v>1646</v>
      </c>
    </row>
    <row r="718" spans="1:3" ht="12.75">
      <c r="A718" s="100"/>
      <c r="B718" s="52" t="s">
        <v>1647</v>
      </c>
      <c r="C718" s="52" t="s">
        <v>1648</v>
      </c>
    </row>
    <row r="719" spans="1:3" ht="12.75">
      <c r="A719" s="100"/>
      <c r="B719" s="52" t="s">
        <v>1649</v>
      </c>
      <c r="C719" s="52" t="s">
        <v>1650</v>
      </c>
    </row>
    <row r="720" spans="1:3" ht="12.75">
      <c r="A720" s="100"/>
      <c r="B720" s="52" t="s">
        <v>1651</v>
      </c>
      <c r="C720" s="52" t="s">
        <v>1652</v>
      </c>
    </row>
    <row r="721" spans="1:3" ht="12.75">
      <c r="A721" s="100"/>
      <c r="B721" s="52" t="s">
        <v>1653</v>
      </c>
      <c r="C721" s="52" t="s">
        <v>1654</v>
      </c>
    </row>
    <row r="722" spans="1:3" ht="12.75">
      <c r="A722" s="100"/>
      <c r="B722" s="52" t="s">
        <v>1655</v>
      </c>
      <c r="C722" s="52" t="s">
        <v>1656</v>
      </c>
    </row>
    <row r="723" spans="1:3" ht="12.75">
      <c r="A723" s="100"/>
      <c r="B723" s="52" t="s">
        <v>1657</v>
      </c>
      <c r="C723" s="52" t="s">
        <v>1658</v>
      </c>
    </row>
    <row r="724" spans="1:3" ht="12.75">
      <c r="A724" s="100"/>
      <c r="B724" s="52" t="s">
        <v>1659</v>
      </c>
      <c r="C724" s="52" t="s">
        <v>1660</v>
      </c>
    </row>
    <row r="725" spans="1:3" ht="12.75">
      <c r="A725" s="100"/>
      <c r="B725" s="52" t="s">
        <v>1661</v>
      </c>
      <c r="C725" s="52" t="s">
        <v>1662</v>
      </c>
    </row>
    <row r="726" spans="1:3" ht="12.75">
      <c r="A726" s="100"/>
      <c r="B726" s="52" t="s">
        <v>1663</v>
      </c>
      <c r="C726" s="52" t="s">
        <v>1664</v>
      </c>
    </row>
    <row r="727" spans="1:3" ht="12.75">
      <c r="A727" s="100"/>
      <c r="B727" s="52" t="s">
        <v>1665</v>
      </c>
      <c r="C727" s="52" t="s">
        <v>1666</v>
      </c>
    </row>
    <row r="728" spans="1:3" ht="12.75">
      <c r="A728" s="100"/>
      <c r="B728" s="52" t="s">
        <v>1667</v>
      </c>
      <c r="C728" s="52" t="s">
        <v>1668</v>
      </c>
    </row>
    <row r="729" spans="1:3" ht="12.75">
      <c r="A729" s="100"/>
      <c r="B729" s="52" t="s">
        <v>1669</v>
      </c>
      <c r="C729" s="52" t="s">
        <v>1670</v>
      </c>
    </row>
    <row r="730" spans="1:3" ht="12.75">
      <c r="A730" s="96"/>
      <c r="B730" s="52" t="s">
        <v>1671</v>
      </c>
      <c r="C730" s="52" t="s">
        <v>1672</v>
      </c>
    </row>
    <row r="731" spans="1:3" ht="12.75">
      <c r="A731" s="99" t="s">
        <v>1673</v>
      </c>
      <c r="B731" s="52" t="s">
        <v>1674</v>
      </c>
      <c r="C731" s="52" t="s">
        <v>1675</v>
      </c>
    </row>
    <row r="732" spans="1:3" ht="12.75">
      <c r="A732" s="100"/>
      <c r="B732" s="52" t="s">
        <v>1676</v>
      </c>
      <c r="C732" s="52" t="s">
        <v>1677</v>
      </c>
    </row>
    <row r="733" spans="1:3" ht="12.75">
      <c r="A733" s="100"/>
      <c r="B733" s="52" t="s">
        <v>1678</v>
      </c>
      <c r="C733" s="52" t="s">
        <v>1679</v>
      </c>
    </row>
    <row r="734" spans="1:3" ht="12.75">
      <c r="A734" s="100"/>
      <c r="B734" s="52" t="s">
        <v>1680</v>
      </c>
      <c r="C734" s="52" t="s">
        <v>1681</v>
      </c>
    </row>
    <row r="735" spans="1:3" ht="12.75">
      <c r="A735" s="100"/>
      <c r="B735" s="52" t="s">
        <v>1682</v>
      </c>
      <c r="C735" s="52" t="s">
        <v>1683</v>
      </c>
    </row>
    <row r="736" spans="1:3" ht="12.75">
      <c r="A736" s="100"/>
      <c r="B736" s="52" t="s">
        <v>1684</v>
      </c>
      <c r="C736" s="52" t="s">
        <v>1685</v>
      </c>
    </row>
    <row r="737" spans="1:3" ht="12.75">
      <c r="A737" s="100"/>
      <c r="B737" s="52" t="s">
        <v>1686</v>
      </c>
      <c r="C737" s="52" t="s">
        <v>1687</v>
      </c>
    </row>
    <row r="738" spans="1:3" ht="12.75">
      <c r="A738" s="100"/>
      <c r="B738" s="52" t="s">
        <v>1688</v>
      </c>
      <c r="C738" s="52" t="s">
        <v>1689</v>
      </c>
    </row>
    <row r="739" spans="1:3" ht="12.75">
      <c r="A739" s="100"/>
      <c r="B739" s="52" t="s">
        <v>1690</v>
      </c>
      <c r="C739" s="52" t="s">
        <v>1691</v>
      </c>
    </row>
    <row r="740" spans="1:3" ht="12.75">
      <c r="A740" s="100"/>
      <c r="B740" s="52" t="s">
        <v>1692</v>
      </c>
      <c r="C740" s="52" t="s">
        <v>1693</v>
      </c>
    </row>
    <row r="741" spans="1:3" ht="12.75">
      <c r="A741" s="100"/>
      <c r="B741" s="52" t="s">
        <v>1694</v>
      </c>
      <c r="C741" s="52" t="s">
        <v>1695</v>
      </c>
    </row>
    <row r="742" spans="1:3" ht="12.75">
      <c r="A742" s="100"/>
      <c r="B742" s="52" t="s">
        <v>1696</v>
      </c>
      <c r="C742" s="52" t="s">
        <v>1697</v>
      </c>
    </row>
    <row r="743" spans="1:3" ht="12.75">
      <c r="A743" s="100"/>
      <c r="B743" s="52" t="s">
        <v>1698</v>
      </c>
      <c r="C743" s="52" t="s">
        <v>1699</v>
      </c>
    </row>
    <row r="744" spans="1:3" ht="12.75">
      <c r="A744" s="100"/>
      <c r="B744" s="52" t="s">
        <v>1700</v>
      </c>
      <c r="C744" s="52" t="s">
        <v>1701</v>
      </c>
    </row>
    <row r="745" spans="1:3" ht="12.75">
      <c r="A745" s="100"/>
      <c r="B745" s="52" t="s">
        <v>1702</v>
      </c>
      <c r="C745" s="52" t="s">
        <v>1703</v>
      </c>
    </row>
    <row r="746" spans="1:3" ht="12.75">
      <c r="A746" s="100"/>
      <c r="B746" s="52" t="s">
        <v>1704</v>
      </c>
      <c r="C746" s="52" t="s">
        <v>1705</v>
      </c>
    </row>
    <row r="747" spans="1:3" ht="12.75">
      <c r="A747" s="100"/>
      <c r="B747" s="52" t="s">
        <v>1706</v>
      </c>
      <c r="C747" s="52" t="s">
        <v>1707</v>
      </c>
    </row>
    <row r="748" spans="1:3" ht="12.75">
      <c r="A748" s="100"/>
      <c r="B748" s="52" t="s">
        <v>1708</v>
      </c>
      <c r="C748" s="52" t="s">
        <v>1709</v>
      </c>
    </row>
    <row r="749" spans="1:3" ht="12.75">
      <c r="A749" s="100"/>
      <c r="B749" s="52" t="s">
        <v>1710</v>
      </c>
      <c r="C749" s="52" t="s">
        <v>1711</v>
      </c>
    </row>
    <row r="750" spans="1:3" ht="12.75">
      <c r="A750" s="100"/>
      <c r="B750" s="52" t="s">
        <v>1712</v>
      </c>
      <c r="C750" s="52" t="s">
        <v>1713</v>
      </c>
    </row>
    <row r="751" spans="1:3" ht="12.75">
      <c r="A751" s="100"/>
      <c r="B751" s="52" t="s">
        <v>1714</v>
      </c>
      <c r="C751" s="52" t="s">
        <v>1715</v>
      </c>
    </row>
    <row r="752" spans="1:3" ht="12.75">
      <c r="A752" s="100"/>
      <c r="B752" s="52" t="s">
        <v>1716</v>
      </c>
      <c r="C752" s="52" t="s">
        <v>1717</v>
      </c>
    </row>
    <row r="753" spans="1:3" ht="12.75">
      <c r="A753" s="96"/>
      <c r="B753" s="52" t="s">
        <v>1718</v>
      </c>
      <c r="C753" s="52" t="s">
        <v>1719</v>
      </c>
    </row>
    <row r="754" spans="1:3" ht="12.75">
      <c r="A754" s="101" t="s">
        <v>1720</v>
      </c>
      <c r="B754" s="52" t="s">
        <v>1721</v>
      </c>
      <c r="C754" s="52" t="s">
        <v>1722</v>
      </c>
    </row>
    <row r="755" spans="1:3" ht="12.75">
      <c r="A755" s="100"/>
      <c r="B755" s="52" t="s">
        <v>1723</v>
      </c>
      <c r="C755" s="52" t="s">
        <v>1724</v>
      </c>
    </row>
    <row r="756" spans="1:3" ht="12.75">
      <c r="A756" s="100"/>
      <c r="B756" s="52" t="s">
        <v>1725</v>
      </c>
      <c r="C756" s="52" t="s">
        <v>1726</v>
      </c>
    </row>
    <row r="757" spans="1:3" ht="12.75">
      <c r="A757" s="100"/>
      <c r="B757" s="52" t="s">
        <v>1727</v>
      </c>
      <c r="C757" s="52" t="s">
        <v>1728</v>
      </c>
    </row>
    <row r="758" spans="1:3" ht="12.75">
      <c r="A758" s="100"/>
      <c r="B758" s="52" t="s">
        <v>1729</v>
      </c>
      <c r="C758" s="52" t="s">
        <v>1730</v>
      </c>
    </row>
    <row r="759" spans="1:3" ht="12.75">
      <c r="A759" s="100"/>
      <c r="B759" s="52" t="s">
        <v>1731</v>
      </c>
      <c r="C759" s="52" t="s">
        <v>1732</v>
      </c>
    </row>
    <row r="760" spans="1:3" ht="12.75">
      <c r="A760" s="100"/>
      <c r="B760" s="52" t="s">
        <v>1733</v>
      </c>
      <c r="C760" s="52" t="s">
        <v>1734</v>
      </c>
    </row>
    <row r="761" spans="1:3" ht="12.75">
      <c r="A761" s="100"/>
      <c r="B761" s="52" t="s">
        <v>1735</v>
      </c>
      <c r="C761" s="52" t="s">
        <v>1736</v>
      </c>
    </row>
    <row r="762" spans="1:3" ht="12.75">
      <c r="A762" s="100"/>
      <c r="B762" s="52" t="s">
        <v>1737</v>
      </c>
      <c r="C762" s="52" t="s">
        <v>1738</v>
      </c>
    </row>
    <row r="763" spans="1:3" ht="12.75">
      <c r="A763" s="100"/>
      <c r="B763" s="52" t="s">
        <v>1739</v>
      </c>
      <c r="C763" s="52" t="s">
        <v>1740</v>
      </c>
    </row>
    <row r="764" spans="1:3" ht="12.75">
      <c r="A764" s="100"/>
      <c r="B764" s="52" t="s">
        <v>1741</v>
      </c>
      <c r="C764" s="52" t="s">
        <v>1742</v>
      </c>
    </row>
    <row r="765" spans="1:3" ht="12.75">
      <c r="A765" s="100"/>
      <c r="B765" s="52" t="s">
        <v>1743</v>
      </c>
      <c r="C765" s="52" t="s">
        <v>1744</v>
      </c>
    </row>
    <row r="766" spans="1:3" ht="12.75">
      <c r="A766" s="100"/>
      <c r="B766" s="52" t="s">
        <v>1745</v>
      </c>
      <c r="C766" s="52" t="s">
        <v>1746</v>
      </c>
    </row>
    <row r="767" spans="1:3" ht="12.75">
      <c r="A767" s="100"/>
      <c r="B767" s="52" t="s">
        <v>1747</v>
      </c>
      <c r="C767" s="52" t="s">
        <v>1748</v>
      </c>
    </row>
    <row r="768" spans="1:3" ht="12.75">
      <c r="A768" s="100"/>
      <c r="B768" s="52" t="s">
        <v>1749</v>
      </c>
      <c r="C768" s="52" t="s">
        <v>1750</v>
      </c>
    </row>
    <row r="769" spans="1:3" ht="12.75">
      <c r="A769" s="96"/>
      <c r="B769" s="52" t="s">
        <v>1751</v>
      </c>
      <c r="C769" s="52" t="s">
        <v>1752</v>
      </c>
    </row>
    <row r="770" spans="1:3" ht="12.75">
      <c r="A770" s="99" t="s">
        <v>1753</v>
      </c>
      <c r="B770" s="52" t="s">
        <v>1754</v>
      </c>
      <c r="C770" s="52" t="s">
        <v>1755</v>
      </c>
    </row>
    <row r="771" spans="1:3" ht="12.75">
      <c r="A771" s="100"/>
      <c r="B771" s="52" t="s">
        <v>1756</v>
      </c>
      <c r="C771" s="52" t="s">
        <v>1757</v>
      </c>
    </row>
    <row r="772" spans="1:3" ht="12.75">
      <c r="A772" s="100"/>
      <c r="B772" s="52" t="s">
        <v>1758</v>
      </c>
      <c r="C772" s="52" t="s">
        <v>1759</v>
      </c>
    </row>
    <row r="773" spans="1:3" ht="12.75">
      <c r="A773" s="100"/>
      <c r="B773" s="52" t="s">
        <v>1760</v>
      </c>
      <c r="C773" s="52" t="s">
        <v>1761</v>
      </c>
    </row>
    <row r="774" spans="1:3" ht="12.75">
      <c r="A774" s="100"/>
      <c r="B774" s="52" t="s">
        <v>1762</v>
      </c>
      <c r="C774" s="52" t="s">
        <v>1763</v>
      </c>
    </row>
    <row r="775" spans="1:3" ht="12.75">
      <c r="A775" s="100"/>
      <c r="B775" s="52" t="s">
        <v>1764</v>
      </c>
      <c r="C775" s="52" t="s">
        <v>1765</v>
      </c>
    </row>
    <row r="776" spans="1:3" ht="12.75">
      <c r="A776" s="100"/>
      <c r="B776" s="52" t="s">
        <v>1766</v>
      </c>
      <c r="C776" s="52" t="s">
        <v>1767</v>
      </c>
    </row>
    <row r="777" spans="1:3" ht="12.75">
      <c r="A777" s="100"/>
      <c r="B777" s="52" t="s">
        <v>1768</v>
      </c>
      <c r="C777" s="52" t="s">
        <v>1769</v>
      </c>
    </row>
    <row r="778" spans="1:3" ht="12.75">
      <c r="A778" s="100"/>
      <c r="B778" s="52" t="s">
        <v>1770</v>
      </c>
      <c r="C778" s="52" t="s">
        <v>1771</v>
      </c>
    </row>
    <row r="779" spans="1:3" ht="12.75">
      <c r="A779" s="100"/>
      <c r="B779" s="52" t="s">
        <v>1772</v>
      </c>
      <c r="C779" s="52" t="s">
        <v>1773</v>
      </c>
    </row>
    <row r="780" spans="1:3" ht="12.75">
      <c r="A780" s="100"/>
      <c r="B780" s="52" t="s">
        <v>1774</v>
      </c>
      <c r="C780" s="52" t="s">
        <v>1775</v>
      </c>
    </row>
    <row r="781" spans="1:3" ht="12.75">
      <c r="A781" s="100"/>
      <c r="B781" s="52" t="s">
        <v>1776</v>
      </c>
      <c r="C781" s="52" t="s">
        <v>1777</v>
      </c>
    </row>
    <row r="782" spans="1:3" ht="12.75">
      <c r="A782" s="100"/>
      <c r="B782" s="52" t="s">
        <v>1778</v>
      </c>
      <c r="C782" s="52" t="s">
        <v>1779</v>
      </c>
    </row>
    <row r="783" spans="1:3" ht="12.75">
      <c r="A783" s="100"/>
      <c r="B783" s="52" t="s">
        <v>1780</v>
      </c>
      <c r="C783" s="52" t="s">
        <v>1781</v>
      </c>
    </row>
    <row r="784" spans="1:3" ht="12.75">
      <c r="A784" s="100"/>
      <c r="B784" s="52" t="s">
        <v>1782</v>
      </c>
      <c r="C784" s="52" t="s">
        <v>1783</v>
      </c>
    </row>
    <row r="785" spans="1:3" ht="12.75">
      <c r="A785" s="100"/>
      <c r="B785" s="52" t="s">
        <v>1784</v>
      </c>
      <c r="C785" s="52" t="s">
        <v>1785</v>
      </c>
    </row>
    <row r="786" spans="1:3" ht="12.75">
      <c r="A786" s="100"/>
      <c r="B786" s="52" t="s">
        <v>1786</v>
      </c>
      <c r="C786" s="52" t="s">
        <v>1787</v>
      </c>
    </row>
    <row r="787" spans="1:3" ht="12.75">
      <c r="A787" s="100"/>
      <c r="B787" s="52" t="s">
        <v>1788</v>
      </c>
      <c r="C787" s="52" t="s">
        <v>1789</v>
      </c>
    </row>
    <row r="788" spans="1:3" ht="12.75">
      <c r="A788" s="96"/>
      <c r="B788" s="52" t="s">
        <v>1790</v>
      </c>
      <c r="C788" s="52" t="s">
        <v>1791</v>
      </c>
    </row>
    <row r="789" spans="1:3" ht="12.75">
      <c r="A789" s="99" t="s">
        <v>1792</v>
      </c>
      <c r="B789" s="52" t="s">
        <v>1793</v>
      </c>
      <c r="C789" s="52" t="s">
        <v>1794</v>
      </c>
    </row>
    <row r="790" spans="1:3" ht="12.75">
      <c r="A790" s="100"/>
      <c r="B790" s="52" t="s">
        <v>1795</v>
      </c>
      <c r="C790" s="52" t="s">
        <v>1796</v>
      </c>
    </row>
    <row r="791" spans="1:3" ht="12.75">
      <c r="A791" s="100"/>
      <c r="B791" s="52" t="s">
        <v>1797</v>
      </c>
      <c r="C791" s="52" t="s">
        <v>1798</v>
      </c>
    </row>
    <row r="792" spans="1:3" ht="12.75">
      <c r="A792" s="100"/>
      <c r="B792" s="52" t="s">
        <v>1799</v>
      </c>
      <c r="C792" s="52" t="s">
        <v>1800</v>
      </c>
    </row>
    <row r="793" spans="1:3" ht="12.75">
      <c r="A793" s="100"/>
      <c r="B793" s="52" t="s">
        <v>1801</v>
      </c>
      <c r="C793" s="52" t="s">
        <v>1802</v>
      </c>
    </row>
    <row r="794" spans="1:3" ht="12.75">
      <c r="A794" s="100"/>
      <c r="B794" s="52" t="s">
        <v>1803</v>
      </c>
      <c r="C794" s="52" t="s">
        <v>1804</v>
      </c>
    </row>
    <row r="795" spans="1:3" ht="12.75">
      <c r="A795" s="100"/>
      <c r="B795" s="52" t="s">
        <v>1805</v>
      </c>
      <c r="C795" s="52" t="s">
        <v>1806</v>
      </c>
    </row>
    <row r="796" spans="1:3" ht="12.75">
      <c r="A796" s="100"/>
      <c r="B796" s="52" t="s">
        <v>1807</v>
      </c>
      <c r="C796" s="52" t="s">
        <v>1808</v>
      </c>
    </row>
    <row r="797" spans="1:3" ht="12.75">
      <c r="A797" s="100"/>
      <c r="B797" s="52" t="s">
        <v>1809</v>
      </c>
      <c r="C797" s="52" t="s">
        <v>1810</v>
      </c>
    </row>
    <row r="798" spans="1:3" ht="12.75">
      <c r="A798" s="100"/>
      <c r="B798" s="52" t="s">
        <v>1811</v>
      </c>
      <c r="C798" s="52" t="s">
        <v>1812</v>
      </c>
    </row>
    <row r="799" spans="1:3" ht="12.75">
      <c r="A799" s="100"/>
      <c r="B799" s="52" t="s">
        <v>1813</v>
      </c>
      <c r="C799" s="52" t="s">
        <v>1814</v>
      </c>
    </row>
    <row r="800" spans="1:3" ht="12.75">
      <c r="A800" s="100"/>
      <c r="B800" s="52" t="s">
        <v>1815</v>
      </c>
      <c r="C800" s="52" t="s">
        <v>1816</v>
      </c>
    </row>
    <row r="801" spans="1:3" ht="12.75">
      <c r="A801" s="100"/>
      <c r="B801" s="52" t="s">
        <v>1817</v>
      </c>
      <c r="C801" s="52" t="s">
        <v>1818</v>
      </c>
    </row>
    <row r="802" spans="1:3" ht="12.75">
      <c r="A802" s="100"/>
      <c r="B802" s="52" t="s">
        <v>1819</v>
      </c>
      <c r="C802" s="52" t="s">
        <v>1820</v>
      </c>
    </row>
    <row r="803" spans="1:3" ht="12.75">
      <c r="A803" s="100"/>
      <c r="B803" s="52" t="s">
        <v>1821</v>
      </c>
      <c r="C803" s="52" t="s">
        <v>1822</v>
      </c>
    </row>
    <row r="804" spans="1:3" ht="12.75">
      <c r="A804" s="100"/>
      <c r="B804" s="52" t="s">
        <v>1823</v>
      </c>
      <c r="C804" s="52" t="s">
        <v>1824</v>
      </c>
    </row>
    <row r="805" spans="1:3" ht="12.75">
      <c r="A805" s="100"/>
      <c r="B805" s="52" t="s">
        <v>1825</v>
      </c>
      <c r="C805" s="52" t="s">
        <v>1826</v>
      </c>
    </row>
    <row r="806" spans="1:3" ht="12.75">
      <c r="A806" s="100"/>
      <c r="B806" s="52" t="s">
        <v>1827</v>
      </c>
      <c r="C806" s="52" t="s">
        <v>1828</v>
      </c>
    </row>
    <row r="807" spans="1:3" ht="12.75">
      <c r="A807" s="100"/>
      <c r="B807" s="52" t="s">
        <v>1829</v>
      </c>
      <c r="C807" s="52" t="s">
        <v>1830</v>
      </c>
    </row>
    <row r="808" spans="1:3" ht="12.75">
      <c r="A808" s="100"/>
      <c r="B808" s="52" t="s">
        <v>1831</v>
      </c>
      <c r="C808" s="52" t="s">
        <v>1832</v>
      </c>
    </row>
    <row r="809" spans="1:3" ht="12.75">
      <c r="A809" s="100"/>
      <c r="B809" s="52" t="s">
        <v>1833</v>
      </c>
      <c r="C809" s="52" t="s">
        <v>1834</v>
      </c>
    </row>
    <row r="810" spans="1:3" ht="12.75">
      <c r="A810" s="100"/>
      <c r="B810" s="52" t="s">
        <v>1835</v>
      </c>
      <c r="C810" s="52" t="s">
        <v>1836</v>
      </c>
    </row>
    <row r="811" spans="1:3" ht="12.75">
      <c r="A811" s="100"/>
      <c r="B811" s="52" t="s">
        <v>1837</v>
      </c>
      <c r="C811" s="52" t="s">
        <v>1838</v>
      </c>
    </row>
    <row r="812" spans="1:3" ht="12.75">
      <c r="A812" s="100"/>
      <c r="B812" s="52" t="s">
        <v>1839</v>
      </c>
      <c r="C812" s="52" t="s">
        <v>1840</v>
      </c>
    </row>
    <row r="813" spans="1:3" ht="12.75">
      <c r="A813" s="100"/>
      <c r="B813" s="52" t="s">
        <v>1841</v>
      </c>
      <c r="C813" s="52" t="s">
        <v>1842</v>
      </c>
    </row>
    <row r="814" spans="1:3" ht="12.75">
      <c r="A814" s="100"/>
      <c r="B814" s="52" t="s">
        <v>1843</v>
      </c>
      <c r="C814" s="52" t="s">
        <v>1844</v>
      </c>
    </row>
    <row r="815" spans="1:3" ht="12.75">
      <c r="A815" s="100"/>
      <c r="B815" s="52" t="s">
        <v>1845</v>
      </c>
      <c r="C815" s="52" t="s">
        <v>1846</v>
      </c>
    </row>
    <row r="816" spans="1:3" ht="12.75">
      <c r="A816" s="100"/>
      <c r="B816" s="52" t="s">
        <v>1847</v>
      </c>
      <c r="C816" s="52" t="s">
        <v>1848</v>
      </c>
    </row>
    <row r="817" spans="1:3" ht="12.75">
      <c r="A817" s="100"/>
      <c r="B817" s="52" t="s">
        <v>1849</v>
      </c>
      <c r="C817" s="52" t="s">
        <v>1850</v>
      </c>
    </row>
    <row r="818" spans="1:3" ht="12.75">
      <c r="A818" s="100"/>
      <c r="B818" s="52" t="s">
        <v>1851</v>
      </c>
      <c r="C818" s="52" t="s">
        <v>1852</v>
      </c>
    </row>
    <row r="819" spans="1:3" ht="12.75">
      <c r="A819" s="100"/>
      <c r="B819" s="52" t="s">
        <v>1853</v>
      </c>
      <c r="C819" s="52" t="s">
        <v>1854</v>
      </c>
    </row>
    <row r="820" spans="1:3" ht="12.75">
      <c r="A820" s="100"/>
      <c r="B820" s="52" t="s">
        <v>1855</v>
      </c>
      <c r="C820" s="52" t="s">
        <v>1856</v>
      </c>
    </row>
    <row r="821" spans="1:3" ht="12.75">
      <c r="A821" s="100"/>
      <c r="B821" s="52" t="s">
        <v>1857</v>
      </c>
      <c r="C821" s="52" t="s">
        <v>1858</v>
      </c>
    </row>
    <row r="822" spans="1:3" ht="12.75">
      <c r="A822" s="100"/>
      <c r="B822" s="52" t="s">
        <v>1859</v>
      </c>
      <c r="C822" s="52" t="s">
        <v>1860</v>
      </c>
    </row>
    <row r="823" spans="1:3" ht="12.75">
      <c r="A823" s="100"/>
      <c r="B823" s="52" t="s">
        <v>1861</v>
      </c>
      <c r="C823" s="52" t="s">
        <v>1862</v>
      </c>
    </row>
    <row r="824" spans="1:3" ht="12.75">
      <c r="A824" s="100"/>
      <c r="B824" s="52" t="s">
        <v>1863</v>
      </c>
      <c r="C824" s="52" t="s">
        <v>1864</v>
      </c>
    </row>
    <row r="825" spans="1:3" ht="12.75">
      <c r="A825" s="100"/>
      <c r="B825" s="52" t="s">
        <v>1865</v>
      </c>
      <c r="C825" s="52" t="s">
        <v>1866</v>
      </c>
    </row>
    <row r="826" spans="1:3" ht="12.75">
      <c r="A826" s="100"/>
      <c r="B826" s="52" t="s">
        <v>1867</v>
      </c>
      <c r="C826" s="52" t="s">
        <v>1868</v>
      </c>
    </row>
    <row r="827" spans="1:3" ht="12.75">
      <c r="A827" s="100"/>
      <c r="B827" s="52" t="s">
        <v>1869</v>
      </c>
      <c r="C827" s="52" t="s">
        <v>1870</v>
      </c>
    </row>
    <row r="828" spans="1:3" ht="12.75">
      <c r="A828" s="100"/>
      <c r="B828" s="52" t="s">
        <v>1871</v>
      </c>
      <c r="C828" s="52" t="s">
        <v>1872</v>
      </c>
    </row>
    <row r="829" spans="1:3" ht="12.75">
      <c r="A829" s="100"/>
      <c r="B829" s="52" t="s">
        <v>1873</v>
      </c>
      <c r="C829" s="52" t="s">
        <v>1874</v>
      </c>
    </row>
    <row r="830" spans="1:3" ht="12.75">
      <c r="A830" s="100"/>
      <c r="B830" s="52" t="s">
        <v>1875</v>
      </c>
      <c r="C830" s="52" t="s">
        <v>1876</v>
      </c>
    </row>
    <row r="831" spans="1:3" ht="12.75">
      <c r="A831" s="100"/>
      <c r="B831" s="52" t="s">
        <v>1877</v>
      </c>
      <c r="C831" s="52" t="s">
        <v>1878</v>
      </c>
    </row>
    <row r="832" spans="1:3" ht="12.75">
      <c r="A832" s="100"/>
      <c r="B832" s="52" t="s">
        <v>1879</v>
      </c>
      <c r="C832" s="52" t="s">
        <v>1880</v>
      </c>
    </row>
    <row r="833" spans="1:3" ht="12.75">
      <c r="A833" s="100"/>
      <c r="B833" s="52" t="s">
        <v>1881</v>
      </c>
      <c r="C833" s="52" t="s">
        <v>1882</v>
      </c>
    </row>
    <row r="834" spans="1:3" ht="12.75">
      <c r="A834" s="100"/>
      <c r="B834" s="52" t="s">
        <v>1883</v>
      </c>
      <c r="C834" s="52" t="s">
        <v>1884</v>
      </c>
    </row>
    <row r="835" spans="1:3" ht="12.75">
      <c r="A835" s="100"/>
      <c r="B835" s="52" t="s">
        <v>1885</v>
      </c>
      <c r="C835" s="52" t="s">
        <v>1886</v>
      </c>
    </row>
    <row r="836" spans="1:3" ht="12.75">
      <c r="A836" s="100"/>
      <c r="B836" s="52" t="s">
        <v>1887</v>
      </c>
      <c r="C836" s="52" t="s">
        <v>1888</v>
      </c>
    </row>
    <row r="837" spans="1:3" ht="12.75">
      <c r="A837" s="100"/>
      <c r="B837" s="52" t="s">
        <v>1889</v>
      </c>
      <c r="C837" s="52" t="s">
        <v>1890</v>
      </c>
    </row>
    <row r="838" spans="1:3" ht="12.75">
      <c r="A838" s="100"/>
      <c r="B838" s="52" t="s">
        <v>1891</v>
      </c>
      <c r="C838" s="52" t="s">
        <v>1892</v>
      </c>
    </row>
    <row r="839" spans="1:3" ht="12.75">
      <c r="A839" s="100"/>
      <c r="B839" s="52" t="s">
        <v>1893</v>
      </c>
      <c r="C839" s="52" t="s">
        <v>1894</v>
      </c>
    </row>
    <row r="840" spans="1:3" ht="12.75">
      <c r="A840" s="100"/>
      <c r="B840" s="52" t="s">
        <v>1895</v>
      </c>
      <c r="C840" s="52" t="s">
        <v>1896</v>
      </c>
    </row>
    <row r="841" spans="1:3" ht="12.75">
      <c r="A841" s="100"/>
      <c r="B841" s="52" t="s">
        <v>1897</v>
      </c>
      <c r="C841" s="52" t="s">
        <v>1898</v>
      </c>
    </row>
    <row r="842" spans="1:3" ht="12.75">
      <c r="A842" s="100"/>
      <c r="B842" s="52" t="s">
        <v>1899</v>
      </c>
      <c r="C842" s="52" t="s">
        <v>1900</v>
      </c>
    </row>
    <row r="843" spans="1:3" ht="12.75">
      <c r="A843" s="100"/>
      <c r="B843" s="52" t="s">
        <v>1901</v>
      </c>
      <c r="C843" s="52" t="s">
        <v>1902</v>
      </c>
    </row>
    <row r="844" spans="1:3" ht="12.75">
      <c r="A844" s="100"/>
      <c r="B844" s="52" t="s">
        <v>1903</v>
      </c>
      <c r="C844" s="52" t="s">
        <v>1904</v>
      </c>
    </row>
    <row r="845" spans="1:3" ht="12.75">
      <c r="A845" s="100"/>
      <c r="B845" s="52" t="s">
        <v>1905</v>
      </c>
      <c r="C845" s="52" t="s">
        <v>1906</v>
      </c>
    </row>
    <row r="846" spans="1:3" ht="12.75">
      <c r="A846" s="100"/>
      <c r="B846" s="52" t="s">
        <v>1907</v>
      </c>
      <c r="C846" s="52" t="s">
        <v>1908</v>
      </c>
    </row>
    <row r="847" spans="1:3" ht="12.75">
      <c r="A847" s="100"/>
      <c r="B847" s="52" t="s">
        <v>1909</v>
      </c>
      <c r="C847" s="52" t="s">
        <v>1910</v>
      </c>
    </row>
    <row r="848" spans="1:3" ht="12.75">
      <c r="A848" s="100"/>
      <c r="B848" s="52" t="s">
        <v>1911</v>
      </c>
      <c r="C848" s="52" t="s">
        <v>1912</v>
      </c>
    </row>
    <row r="849" spans="1:3" ht="12.75">
      <c r="A849" s="100"/>
      <c r="B849" s="52" t="s">
        <v>1913</v>
      </c>
      <c r="C849" s="52" t="s">
        <v>1914</v>
      </c>
    </row>
    <row r="850" spans="1:3" ht="12.75">
      <c r="A850" s="100"/>
      <c r="B850" s="52" t="s">
        <v>1915</v>
      </c>
      <c r="C850" s="52" t="s">
        <v>1916</v>
      </c>
    </row>
    <row r="851" spans="1:3" ht="12.75">
      <c r="A851" s="100"/>
      <c r="B851" s="52" t="s">
        <v>1917</v>
      </c>
      <c r="C851" s="52" t="s">
        <v>1918</v>
      </c>
    </row>
    <row r="852" spans="1:3" ht="12.75">
      <c r="A852" s="100"/>
      <c r="B852" s="52" t="s">
        <v>1919</v>
      </c>
      <c r="C852" s="52" t="s">
        <v>1920</v>
      </c>
    </row>
    <row r="853" spans="1:3" ht="12.75">
      <c r="A853" s="100"/>
      <c r="B853" s="52" t="s">
        <v>1921</v>
      </c>
      <c r="C853" s="52" t="s">
        <v>1922</v>
      </c>
    </row>
    <row r="854" spans="1:3" ht="12.75">
      <c r="A854" s="96"/>
      <c r="B854" s="52" t="s">
        <v>1923</v>
      </c>
      <c r="C854" s="52" t="s">
        <v>1924</v>
      </c>
    </row>
    <row r="855" spans="1:3" ht="12.75">
      <c r="A855" s="99" t="s">
        <v>1925</v>
      </c>
      <c r="B855" s="52" t="s">
        <v>1926</v>
      </c>
      <c r="C855" s="52" t="s">
        <v>1927</v>
      </c>
    </row>
    <row r="856" spans="1:3" ht="12.75">
      <c r="A856" s="100"/>
      <c r="B856" s="52" t="s">
        <v>1928</v>
      </c>
      <c r="C856" s="52" t="s">
        <v>1929</v>
      </c>
    </row>
    <row r="857" spans="1:3" ht="12.75">
      <c r="A857" s="100"/>
      <c r="B857" s="52" t="s">
        <v>1930</v>
      </c>
      <c r="C857" s="52" t="s">
        <v>1931</v>
      </c>
    </row>
    <row r="858" spans="1:3" ht="12.75">
      <c r="A858" s="100"/>
      <c r="B858" s="52" t="s">
        <v>1932</v>
      </c>
      <c r="C858" s="52" t="s">
        <v>1933</v>
      </c>
    </row>
    <row r="859" spans="1:3" ht="12.75">
      <c r="A859" s="100"/>
      <c r="B859" s="52" t="s">
        <v>1934</v>
      </c>
      <c r="C859" s="52" t="s">
        <v>1935</v>
      </c>
    </row>
    <row r="860" spans="1:3" ht="12.75">
      <c r="A860" s="100"/>
      <c r="B860" s="52" t="s">
        <v>1936</v>
      </c>
      <c r="C860" s="52" t="s">
        <v>1937</v>
      </c>
    </row>
    <row r="861" spans="1:3" ht="12.75">
      <c r="A861" s="100"/>
      <c r="B861" s="52" t="s">
        <v>1938</v>
      </c>
      <c r="C861" s="52" t="s">
        <v>1939</v>
      </c>
    </row>
    <row r="862" spans="1:3" ht="12.75">
      <c r="A862" s="100"/>
      <c r="B862" s="52" t="s">
        <v>1940</v>
      </c>
      <c r="C862" s="52" t="s">
        <v>1941</v>
      </c>
    </row>
    <row r="863" spans="1:3" ht="12.75">
      <c r="A863" s="100"/>
      <c r="B863" s="52" t="s">
        <v>1942</v>
      </c>
      <c r="C863" s="52" t="s">
        <v>1943</v>
      </c>
    </row>
    <row r="864" spans="1:3" ht="12.75">
      <c r="A864" s="100"/>
      <c r="B864" s="52" t="s">
        <v>1944</v>
      </c>
      <c r="C864" s="52" t="s">
        <v>1945</v>
      </c>
    </row>
    <row r="865" spans="1:3" ht="12.75">
      <c r="A865" s="100"/>
      <c r="B865" s="52" t="s">
        <v>1946</v>
      </c>
      <c r="C865" s="52" t="s">
        <v>1947</v>
      </c>
    </row>
    <row r="866" spans="1:3" ht="12.75">
      <c r="A866" s="100"/>
      <c r="B866" s="52" t="s">
        <v>1948</v>
      </c>
      <c r="C866" s="52" t="s">
        <v>1949</v>
      </c>
    </row>
    <row r="867" spans="1:3" ht="12.75">
      <c r="A867" s="100"/>
      <c r="B867" s="52" t="s">
        <v>1950</v>
      </c>
      <c r="C867" s="52" t="s">
        <v>1951</v>
      </c>
    </row>
    <row r="868" spans="1:3" ht="12.75">
      <c r="A868" s="100"/>
      <c r="B868" s="52" t="s">
        <v>1952</v>
      </c>
      <c r="C868" s="52" t="s">
        <v>1953</v>
      </c>
    </row>
    <row r="869" spans="1:3" ht="12.75">
      <c r="A869" s="100"/>
      <c r="B869" s="52" t="s">
        <v>1954</v>
      </c>
      <c r="C869" s="52" t="s">
        <v>1955</v>
      </c>
    </row>
    <row r="870" spans="1:3" ht="12.75">
      <c r="A870" s="100"/>
      <c r="B870" s="52" t="s">
        <v>1956</v>
      </c>
      <c r="C870" s="52" t="s">
        <v>1957</v>
      </c>
    </row>
    <row r="871" spans="1:3" ht="12.75">
      <c r="A871" s="100"/>
      <c r="B871" s="52" t="s">
        <v>1958</v>
      </c>
      <c r="C871" s="52" t="s">
        <v>1959</v>
      </c>
    </row>
    <row r="872" spans="1:3" ht="12.75">
      <c r="A872" s="100"/>
      <c r="B872" s="52" t="s">
        <v>1960</v>
      </c>
      <c r="C872" s="52" t="s">
        <v>1961</v>
      </c>
    </row>
    <row r="873" spans="1:3" ht="12.75">
      <c r="A873" s="100"/>
      <c r="B873" s="52" t="s">
        <v>1962</v>
      </c>
      <c r="C873" s="52" t="s">
        <v>1963</v>
      </c>
    </row>
    <row r="874" spans="1:3" ht="12.75">
      <c r="A874" s="100"/>
      <c r="B874" s="52" t="s">
        <v>1964</v>
      </c>
      <c r="C874" s="52" t="s">
        <v>1965</v>
      </c>
    </row>
    <row r="875" spans="1:3" ht="12.75">
      <c r="A875" s="100"/>
      <c r="B875" s="52" t="s">
        <v>1966</v>
      </c>
      <c r="C875" s="52" t="s">
        <v>1967</v>
      </c>
    </row>
    <row r="876" spans="1:3" ht="12.75">
      <c r="A876" s="100"/>
      <c r="B876" s="52" t="s">
        <v>1968</v>
      </c>
      <c r="C876" s="52" t="s">
        <v>1969</v>
      </c>
    </row>
    <row r="877" spans="1:3" ht="12.75">
      <c r="A877" s="100"/>
      <c r="B877" s="52" t="s">
        <v>1970</v>
      </c>
      <c r="C877" s="52" t="s">
        <v>1971</v>
      </c>
    </row>
    <row r="878" spans="1:3" ht="12.75">
      <c r="A878" s="100"/>
      <c r="B878" s="52" t="s">
        <v>1972</v>
      </c>
      <c r="C878" s="52" t="s">
        <v>1973</v>
      </c>
    </row>
    <row r="879" spans="1:3" ht="12.75">
      <c r="A879" s="100"/>
      <c r="B879" s="52" t="s">
        <v>1974</v>
      </c>
      <c r="C879" s="52" t="s">
        <v>1975</v>
      </c>
    </row>
    <row r="880" spans="1:3" ht="12.75">
      <c r="A880" s="100"/>
      <c r="B880" s="52" t="s">
        <v>1976</v>
      </c>
      <c r="C880" s="52" t="s">
        <v>1977</v>
      </c>
    </row>
    <row r="881" spans="1:3" ht="12.75">
      <c r="A881" s="100"/>
      <c r="B881" s="52" t="s">
        <v>1978</v>
      </c>
      <c r="C881" s="52" t="s">
        <v>1979</v>
      </c>
    </row>
    <row r="882" spans="1:3" ht="12.75">
      <c r="A882" s="100"/>
      <c r="B882" s="52" t="s">
        <v>1980</v>
      </c>
      <c r="C882" s="52" t="s">
        <v>1981</v>
      </c>
    </row>
    <row r="883" spans="1:3" ht="12.75">
      <c r="A883" s="100"/>
      <c r="B883" s="52" t="s">
        <v>1982</v>
      </c>
      <c r="C883" s="52" t="s">
        <v>1983</v>
      </c>
    </row>
    <row r="884" spans="1:3" ht="12.75">
      <c r="A884" s="100"/>
      <c r="B884" s="52" t="s">
        <v>1984</v>
      </c>
      <c r="C884" s="52" t="s">
        <v>1985</v>
      </c>
    </row>
    <row r="885" spans="1:3" ht="12.75">
      <c r="A885" s="100"/>
      <c r="B885" s="52" t="s">
        <v>1986</v>
      </c>
      <c r="C885" s="52" t="s">
        <v>1987</v>
      </c>
    </row>
    <row r="886" spans="1:3" ht="12.75">
      <c r="A886" s="100"/>
      <c r="B886" s="52" t="s">
        <v>1988</v>
      </c>
      <c r="C886" s="52" t="s">
        <v>1989</v>
      </c>
    </row>
    <row r="887" spans="1:3" ht="12.75">
      <c r="A887" s="100"/>
      <c r="B887" s="52" t="s">
        <v>1990</v>
      </c>
      <c r="C887" s="52" t="s">
        <v>1991</v>
      </c>
    </row>
    <row r="888" spans="1:3" ht="12.75">
      <c r="A888" s="100"/>
      <c r="B888" s="52" t="s">
        <v>1992</v>
      </c>
      <c r="C888" s="52" t="s">
        <v>1993</v>
      </c>
    </row>
    <row r="889" spans="1:3" ht="12.75">
      <c r="A889" s="100"/>
      <c r="B889" s="52" t="s">
        <v>1994</v>
      </c>
      <c r="C889" s="52" t="s">
        <v>1995</v>
      </c>
    </row>
    <row r="890" spans="1:3" ht="12.75">
      <c r="A890" s="100"/>
      <c r="B890" s="52" t="s">
        <v>1996</v>
      </c>
      <c r="C890" s="52" t="s">
        <v>1997</v>
      </c>
    </row>
    <row r="891" spans="1:3" ht="12.75">
      <c r="A891" s="100"/>
      <c r="B891" s="52" t="s">
        <v>1998</v>
      </c>
      <c r="C891" s="52" t="s">
        <v>1999</v>
      </c>
    </row>
    <row r="892" spans="1:3" ht="12.75">
      <c r="A892" s="100"/>
      <c r="B892" s="52" t="s">
        <v>2000</v>
      </c>
      <c r="C892" s="52" t="s">
        <v>2001</v>
      </c>
    </row>
    <row r="893" spans="1:3" ht="12.75">
      <c r="A893" s="100"/>
      <c r="B893" s="52" t="s">
        <v>2002</v>
      </c>
      <c r="C893" s="52" t="s">
        <v>2003</v>
      </c>
    </row>
    <row r="894" spans="1:3" ht="12.75">
      <c r="A894" s="100"/>
      <c r="B894" s="52" t="s">
        <v>2004</v>
      </c>
      <c r="C894" s="52" t="s">
        <v>2005</v>
      </c>
    </row>
    <row r="895" spans="1:3" ht="12.75">
      <c r="A895" s="100"/>
      <c r="B895" s="52" t="s">
        <v>2006</v>
      </c>
      <c r="C895" s="52" t="s">
        <v>2007</v>
      </c>
    </row>
    <row r="896" spans="1:3" ht="12.75">
      <c r="A896" s="96"/>
      <c r="B896" s="52" t="s">
        <v>2008</v>
      </c>
      <c r="C896" s="52" t="s">
        <v>2009</v>
      </c>
    </row>
    <row r="897" spans="1:3" ht="12.75">
      <c r="A897" s="99" t="s">
        <v>2010</v>
      </c>
      <c r="B897" s="52" t="s">
        <v>2011</v>
      </c>
      <c r="C897" s="52" t="s">
        <v>2012</v>
      </c>
    </row>
    <row r="898" spans="1:3" ht="12.75">
      <c r="A898" s="100"/>
      <c r="B898" s="52" t="s">
        <v>2013</v>
      </c>
      <c r="C898" s="52" t="s">
        <v>2014</v>
      </c>
    </row>
    <row r="899" spans="1:3" ht="12.75">
      <c r="A899" s="100"/>
      <c r="B899" s="52" t="s">
        <v>2015</v>
      </c>
      <c r="C899" s="52" t="s">
        <v>2016</v>
      </c>
    </row>
    <row r="900" spans="1:3" ht="12.75">
      <c r="A900" s="100"/>
      <c r="B900" s="52" t="s">
        <v>2017</v>
      </c>
      <c r="C900" s="52" t="s">
        <v>2018</v>
      </c>
    </row>
    <row r="901" spans="1:3" ht="12.75">
      <c r="A901" s="100"/>
      <c r="B901" s="52" t="s">
        <v>2019</v>
      </c>
      <c r="C901" s="52" t="s">
        <v>2020</v>
      </c>
    </row>
    <row r="902" spans="1:3" ht="12.75">
      <c r="A902" s="100"/>
      <c r="B902" s="52" t="s">
        <v>2021</v>
      </c>
      <c r="C902" s="52" t="s">
        <v>2022</v>
      </c>
    </row>
    <row r="903" spans="1:3" ht="12.75">
      <c r="A903" s="100"/>
      <c r="B903" s="52" t="s">
        <v>2023</v>
      </c>
      <c r="C903" s="52" t="s">
        <v>2024</v>
      </c>
    </row>
    <row r="904" spans="1:3" ht="12.75">
      <c r="A904" s="100"/>
      <c r="B904" s="52" t="s">
        <v>2025</v>
      </c>
      <c r="C904" s="52" t="s">
        <v>2026</v>
      </c>
    </row>
    <row r="905" spans="1:3" ht="12.75">
      <c r="A905" s="100"/>
      <c r="B905" s="52" t="s">
        <v>2027</v>
      </c>
      <c r="C905" s="52" t="s">
        <v>2028</v>
      </c>
    </row>
    <row r="906" spans="1:3" ht="12.75">
      <c r="A906" s="100"/>
      <c r="B906" s="52" t="s">
        <v>2029</v>
      </c>
      <c r="C906" s="52" t="s">
        <v>2030</v>
      </c>
    </row>
    <row r="907" spans="1:3" ht="12.75">
      <c r="A907" s="100"/>
      <c r="B907" s="52" t="s">
        <v>2031</v>
      </c>
      <c r="C907" s="52" t="s">
        <v>2032</v>
      </c>
    </row>
    <row r="908" spans="1:3" ht="12.75">
      <c r="A908" s="100"/>
      <c r="B908" s="52" t="s">
        <v>2033</v>
      </c>
      <c r="C908" s="52" t="s">
        <v>2034</v>
      </c>
    </row>
    <row r="909" spans="1:3" ht="12.75">
      <c r="A909" s="100"/>
      <c r="B909" s="52" t="s">
        <v>2035</v>
      </c>
      <c r="C909" s="52" t="s">
        <v>2036</v>
      </c>
    </row>
    <row r="910" spans="1:3" ht="12.75">
      <c r="A910" s="100"/>
      <c r="B910" s="52" t="s">
        <v>2037</v>
      </c>
      <c r="C910" s="52" t="s">
        <v>2038</v>
      </c>
    </row>
    <row r="911" spans="1:3" ht="12.75">
      <c r="A911" s="100"/>
      <c r="B911" s="52" t="s">
        <v>2039</v>
      </c>
      <c r="C911" s="52" t="s">
        <v>2040</v>
      </c>
    </row>
    <row r="912" spans="1:3" ht="12.75">
      <c r="A912" s="100"/>
      <c r="B912" s="52" t="s">
        <v>2041</v>
      </c>
      <c r="C912" s="52" t="s">
        <v>2042</v>
      </c>
    </row>
    <row r="913" spans="1:3" ht="12.75">
      <c r="A913" s="100"/>
      <c r="B913" s="52" t="s">
        <v>2043</v>
      </c>
      <c r="C913" s="52" t="s">
        <v>2044</v>
      </c>
    </row>
    <row r="914" spans="1:3" ht="12.75">
      <c r="A914" s="100"/>
      <c r="B914" s="52" t="s">
        <v>2045</v>
      </c>
      <c r="C914" s="52" t="s">
        <v>2046</v>
      </c>
    </row>
    <row r="915" spans="1:3" ht="12.75">
      <c r="A915" s="100"/>
      <c r="B915" s="52" t="s">
        <v>2047</v>
      </c>
      <c r="C915" s="52" t="s">
        <v>2048</v>
      </c>
    </row>
    <row r="916" spans="1:3" ht="12.75">
      <c r="A916" s="100"/>
      <c r="B916" s="52" t="s">
        <v>2049</v>
      </c>
      <c r="C916" s="52" t="s">
        <v>2050</v>
      </c>
    </row>
    <row r="917" spans="1:3" ht="12.75">
      <c r="A917" s="100"/>
      <c r="B917" s="52" t="s">
        <v>2051</v>
      </c>
      <c r="C917" s="52" t="s">
        <v>2052</v>
      </c>
    </row>
    <row r="918" spans="1:3" ht="12.75">
      <c r="A918" s="100"/>
      <c r="B918" s="52" t="s">
        <v>2053</v>
      </c>
      <c r="C918" s="52" t="s">
        <v>2054</v>
      </c>
    </row>
    <row r="919" spans="1:3" ht="12.75">
      <c r="A919" s="100"/>
      <c r="B919" s="52" t="s">
        <v>2055</v>
      </c>
      <c r="C919" s="52" t="s">
        <v>2056</v>
      </c>
    </row>
    <row r="920" spans="1:3" ht="12.75">
      <c r="A920" s="100"/>
      <c r="B920" s="52" t="s">
        <v>2057</v>
      </c>
      <c r="C920" s="52" t="s">
        <v>2058</v>
      </c>
    </row>
    <row r="921" spans="1:3" ht="12.75">
      <c r="A921" s="100"/>
      <c r="B921" s="52" t="s">
        <v>2059</v>
      </c>
      <c r="C921" s="52" t="s">
        <v>2060</v>
      </c>
    </row>
    <row r="922" spans="1:3" ht="12.75">
      <c r="A922" s="100"/>
      <c r="B922" s="52" t="s">
        <v>2061</v>
      </c>
      <c r="C922" s="52" t="s">
        <v>2062</v>
      </c>
    </row>
    <row r="923" spans="1:3" ht="12.75">
      <c r="A923" s="100"/>
      <c r="B923" s="52" t="s">
        <v>2063</v>
      </c>
      <c r="C923" s="52" t="s">
        <v>2064</v>
      </c>
    </row>
    <row r="924" spans="1:3" ht="12.75">
      <c r="A924" s="100"/>
      <c r="B924" s="52" t="s">
        <v>2065</v>
      </c>
      <c r="C924" s="52" t="s">
        <v>2066</v>
      </c>
    </row>
    <row r="925" spans="1:3" ht="12.75">
      <c r="A925" s="100"/>
      <c r="B925" s="52" t="s">
        <v>2067</v>
      </c>
      <c r="C925" s="52" t="s">
        <v>2068</v>
      </c>
    </row>
    <row r="926" spans="1:3" ht="12.75">
      <c r="A926" s="100"/>
      <c r="B926" s="52" t="s">
        <v>2069</v>
      </c>
      <c r="C926" s="52" t="s">
        <v>2070</v>
      </c>
    </row>
    <row r="927" spans="1:3" ht="12.75">
      <c r="A927" s="100"/>
      <c r="B927" s="52" t="s">
        <v>2071</v>
      </c>
      <c r="C927" s="52" t="s">
        <v>2072</v>
      </c>
    </row>
    <row r="928" spans="1:3" ht="12.75">
      <c r="A928" s="100"/>
      <c r="B928" s="52" t="s">
        <v>2073</v>
      </c>
      <c r="C928" s="52" t="s">
        <v>2074</v>
      </c>
    </row>
    <row r="929" spans="1:3" ht="12.75">
      <c r="A929" s="100"/>
      <c r="B929" s="52" t="s">
        <v>2075</v>
      </c>
      <c r="C929" s="52" t="s">
        <v>2076</v>
      </c>
    </row>
    <row r="930" spans="1:3" ht="12.75">
      <c r="A930" s="100"/>
      <c r="B930" s="52" t="s">
        <v>2077</v>
      </c>
      <c r="C930" s="52" t="s">
        <v>2078</v>
      </c>
    </row>
    <row r="931" spans="1:3" ht="12.75">
      <c r="A931" s="100"/>
      <c r="B931" s="52" t="s">
        <v>2079</v>
      </c>
      <c r="C931" s="52" t="s">
        <v>2080</v>
      </c>
    </row>
    <row r="932" spans="1:3" ht="12.75">
      <c r="A932" s="100"/>
      <c r="B932" s="52" t="s">
        <v>2081</v>
      </c>
      <c r="C932" s="52" t="s">
        <v>2082</v>
      </c>
    </row>
    <row r="933" spans="1:3" ht="12.75">
      <c r="A933" s="100"/>
      <c r="B933" s="52" t="s">
        <v>2083</v>
      </c>
      <c r="C933" s="52" t="s">
        <v>2084</v>
      </c>
    </row>
    <row r="934" spans="1:3" ht="12.75">
      <c r="A934" s="100"/>
      <c r="B934" s="52" t="s">
        <v>2085</v>
      </c>
      <c r="C934" s="52" t="s">
        <v>2086</v>
      </c>
    </row>
    <row r="935" spans="1:3" ht="12.75">
      <c r="A935" s="96"/>
      <c r="B935" s="52" t="s">
        <v>2087</v>
      </c>
      <c r="C935" s="52" t="s">
        <v>2088</v>
      </c>
    </row>
    <row r="936" spans="1:3" ht="12.75">
      <c r="A936" s="99" t="s">
        <v>2089</v>
      </c>
      <c r="B936" s="52" t="s">
        <v>2090</v>
      </c>
      <c r="C936" s="52" t="s">
        <v>2091</v>
      </c>
    </row>
    <row r="937" spans="1:3" ht="12.75">
      <c r="A937" s="100"/>
      <c r="B937" s="52" t="s">
        <v>2092</v>
      </c>
      <c r="C937" s="52" t="s">
        <v>2093</v>
      </c>
    </row>
    <row r="938" spans="1:3" ht="12.75">
      <c r="A938" s="100"/>
      <c r="B938" s="52" t="s">
        <v>2094</v>
      </c>
      <c r="C938" s="52" t="s">
        <v>2095</v>
      </c>
    </row>
    <row r="939" spans="1:3" ht="12.75">
      <c r="A939" s="100"/>
      <c r="B939" s="52" t="s">
        <v>2096</v>
      </c>
      <c r="C939" s="52" t="s">
        <v>2097</v>
      </c>
    </row>
    <row r="940" spans="1:3" ht="12.75">
      <c r="A940" s="100"/>
      <c r="B940" s="52" t="s">
        <v>2098</v>
      </c>
      <c r="C940" s="52" t="s">
        <v>2099</v>
      </c>
    </row>
    <row r="941" spans="1:3" ht="12.75">
      <c r="A941" s="100"/>
      <c r="B941" s="52" t="s">
        <v>2100</v>
      </c>
      <c r="C941" s="52" t="s">
        <v>2101</v>
      </c>
    </row>
    <row r="942" spans="1:3" ht="12.75">
      <c r="A942" s="100"/>
      <c r="B942" s="52" t="s">
        <v>2102</v>
      </c>
      <c r="C942" s="52" t="s">
        <v>2103</v>
      </c>
    </row>
    <row r="943" spans="1:3" ht="12.75">
      <c r="A943" s="100"/>
      <c r="B943" s="52" t="s">
        <v>2104</v>
      </c>
      <c r="C943" s="52" t="s">
        <v>2105</v>
      </c>
    </row>
    <row r="944" spans="1:3" ht="12.75">
      <c r="A944" s="100"/>
      <c r="B944" s="52" t="s">
        <v>2106</v>
      </c>
      <c r="C944" s="52" t="s">
        <v>2107</v>
      </c>
    </row>
    <row r="945" spans="1:3" ht="12.75">
      <c r="A945" s="100"/>
      <c r="B945" s="52" t="s">
        <v>2108</v>
      </c>
      <c r="C945" s="52" t="s">
        <v>2109</v>
      </c>
    </row>
    <row r="946" spans="1:3" ht="12.75">
      <c r="A946" s="100"/>
      <c r="B946" s="52" t="s">
        <v>2110</v>
      </c>
      <c r="C946" s="52" t="s">
        <v>2111</v>
      </c>
    </row>
    <row r="947" spans="1:3" ht="12.75">
      <c r="A947" s="100"/>
      <c r="B947" s="52" t="s">
        <v>2112</v>
      </c>
      <c r="C947" s="52" t="s">
        <v>2113</v>
      </c>
    </row>
    <row r="948" spans="1:3" ht="12.75">
      <c r="A948" s="100"/>
      <c r="B948" s="52" t="s">
        <v>2114</v>
      </c>
      <c r="C948" s="52" t="s">
        <v>2115</v>
      </c>
    </row>
    <row r="949" spans="1:3" ht="12.75">
      <c r="A949" s="100"/>
      <c r="B949" s="52" t="s">
        <v>2116</v>
      </c>
      <c r="C949" s="52" t="s">
        <v>2117</v>
      </c>
    </row>
    <row r="950" spans="1:3" ht="12.75">
      <c r="A950" s="100"/>
      <c r="B950" s="52" t="s">
        <v>2118</v>
      </c>
      <c r="C950" s="52" t="s">
        <v>2119</v>
      </c>
    </row>
    <row r="951" spans="1:3" ht="12.75">
      <c r="A951" s="100"/>
      <c r="B951" s="52" t="s">
        <v>2120</v>
      </c>
      <c r="C951" s="52" t="s">
        <v>2121</v>
      </c>
    </row>
    <row r="952" spans="1:3" ht="12.75">
      <c r="A952" s="100"/>
      <c r="B952" s="52" t="s">
        <v>2122</v>
      </c>
      <c r="C952" s="52" t="s">
        <v>2123</v>
      </c>
    </row>
    <row r="953" spans="1:3" ht="12.75">
      <c r="A953" s="100"/>
      <c r="B953" s="52" t="s">
        <v>2124</v>
      </c>
      <c r="C953" s="52" t="s">
        <v>2125</v>
      </c>
    </row>
    <row r="954" spans="1:3" ht="12.75">
      <c r="A954" s="100"/>
      <c r="B954" s="52" t="s">
        <v>2126</v>
      </c>
      <c r="C954" s="52" t="s">
        <v>2127</v>
      </c>
    </row>
    <row r="955" spans="1:3" ht="12.75">
      <c r="A955" s="100"/>
      <c r="B955" s="52" t="s">
        <v>2128</v>
      </c>
      <c r="C955" s="52" t="s">
        <v>2129</v>
      </c>
    </row>
    <row r="956" spans="1:3" ht="12.75">
      <c r="A956" s="100"/>
      <c r="B956" s="52" t="s">
        <v>2130</v>
      </c>
      <c r="C956" s="52" t="s">
        <v>2131</v>
      </c>
    </row>
    <row r="957" spans="1:3" ht="12.75">
      <c r="A957" s="100"/>
      <c r="B957" s="52" t="s">
        <v>2132</v>
      </c>
      <c r="C957" s="52" t="s">
        <v>2133</v>
      </c>
    </row>
    <row r="958" spans="1:3" ht="12.75">
      <c r="A958" s="100"/>
      <c r="B958" s="52" t="s">
        <v>2134</v>
      </c>
      <c r="C958" s="52" t="s">
        <v>2135</v>
      </c>
    </row>
    <row r="959" spans="1:3" ht="12.75">
      <c r="A959" s="100"/>
      <c r="B959" s="52" t="s">
        <v>2136</v>
      </c>
      <c r="C959" s="52" t="s">
        <v>2137</v>
      </c>
    </row>
    <row r="960" spans="1:3" ht="12.75">
      <c r="A960" s="100"/>
      <c r="B960" s="52" t="s">
        <v>2138</v>
      </c>
      <c r="C960" s="52" t="s">
        <v>2139</v>
      </c>
    </row>
    <row r="961" spans="1:3" ht="12.75">
      <c r="A961" s="100"/>
      <c r="B961" s="52" t="s">
        <v>2140</v>
      </c>
      <c r="C961" s="52" t="s">
        <v>2141</v>
      </c>
    </row>
    <row r="962" spans="1:3" ht="12.75">
      <c r="A962" s="100"/>
      <c r="B962" s="52" t="s">
        <v>2142</v>
      </c>
      <c r="C962" s="52" t="s">
        <v>2143</v>
      </c>
    </row>
    <row r="963" spans="1:3" ht="12.75">
      <c r="A963" s="96"/>
      <c r="B963" s="52" t="s">
        <v>2144</v>
      </c>
      <c r="C963" s="52" t="s">
        <v>2145</v>
      </c>
    </row>
    <row r="964" spans="1:3" ht="12.75">
      <c r="A964" s="99" t="s">
        <v>2146</v>
      </c>
      <c r="B964" s="52" t="s">
        <v>2147</v>
      </c>
      <c r="C964" s="52" t="s">
        <v>2148</v>
      </c>
    </row>
    <row r="965" spans="1:3" ht="12.75">
      <c r="A965" s="100"/>
      <c r="B965" s="52" t="s">
        <v>2149</v>
      </c>
      <c r="C965" s="52" t="s">
        <v>2150</v>
      </c>
    </row>
    <row r="966" spans="1:3" ht="12.75">
      <c r="A966" s="100"/>
      <c r="B966" s="52" t="s">
        <v>2151</v>
      </c>
      <c r="C966" s="52" t="s">
        <v>2152</v>
      </c>
    </row>
    <row r="967" spans="1:3" ht="12.75">
      <c r="A967" s="100"/>
      <c r="B967" s="52" t="s">
        <v>2153</v>
      </c>
      <c r="C967" s="52" t="s">
        <v>2154</v>
      </c>
    </row>
    <row r="968" spans="1:3" ht="12.75">
      <c r="A968" s="100"/>
      <c r="B968" s="52" t="s">
        <v>2155</v>
      </c>
      <c r="C968" s="52" t="s">
        <v>2156</v>
      </c>
    </row>
    <row r="969" spans="1:3" ht="12.75">
      <c r="A969" s="100"/>
      <c r="B969" s="52" t="s">
        <v>2157</v>
      </c>
      <c r="C969" s="52" t="s">
        <v>2158</v>
      </c>
    </row>
    <row r="970" spans="1:3" ht="12.75">
      <c r="A970" s="100"/>
      <c r="B970" s="52" t="s">
        <v>733</v>
      </c>
      <c r="C970" s="52" t="s">
        <v>2159</v>
      </c>
    </row>
    <row r="971" spans="1:3" ht="12.75">
      <c r="A971" s="100"/>
      <c r="B971" s="52" t="s">
        <v>2163</v>
      </c>
      <c r="C971" s="52" t="s">
        <v>2164</v>
      </c>
    </row>
    <row r="972" spans="1:3" ht="12.75">
      <c r="A972" s="100"/>
      <c r="B972" s="52" t="s">
        <v>2165</v>
      </c>
      <c r="C972" s="52" t="s">
        <v>2166</v>
      </c>
    </row>
    <row r="973" spans="1:3" ht="12.75">
      <c r="A973" s="100"/>
      <c r="B973" s="52" t="s">
        <v>2167</v>
      </c>
      <c r="C973" s="52" t="s">
        <v>2168</v>
      </c>
    </row>
    <row r="974" spans="1:3" ht="12.75">
      <c r="A974" s="100"/>
      <c r="B974" s="52" t="s">
        <v>2169</v>
      </c>
      <c r="C974" s="52" t="s">
        <v>2170</v>
      </c>
    </row>
    <row r="975" spans="1:3" ht="12.75">
      <c r="A975" s="100"/>
      <c r="B975" s="52" t="s">
        <v>2171</v>
      </c>
      <c r="C975" s="52" t="s">
        <v>2172</v>
      </c>
    </row>
    <row r="976" spans="1:3" ht="12.75">
      <c r="A976" s="100"/>
      <c r="B976" s="52" t="s">
        <v>2173</v>
      </c>
      <c r="C976" s="52" t="s">
        <v>2174</v>
      </c>
    </row>
    <row r="977" spans="1:3" ht="12.75">
      <c r="A977" s="100"/>
      <c r="B977" s="52" t="s">
        <v>734</v>
      </c>
      <c r="C977" s="52" t="s">
        <v>2175</v>
      </c>
    </row>
    <row r="978" spans="1:3" ht="12.75">
      <c r="A978" s="100"/>
      <c r="B978" s="52" t="s">
        <v>2176</v>
      </c>
      <c r="C978" s="52" t="s">
        <v>2177</v>
      </c>
    </row>
    <row r="979" spans="1:3" ht="12.75">
      <c r="A979" s="100"/>
      <c r="B979" s="52" t="s">
        <v>2178</v>
      </c>
      <c r="C979" s="52" t="s">
        <v>2179</v>
      </c>
    </row>
    <row r="980" spans="1:3" ht="12.75">
      <c r="A980" s="100"/>
      <c r="B980" s="52" t="s">
        <v>2180</v>
      </c>
      <c r="C980" s="52" t="s">
        <v>2181</v>
      </c>
    </row>
    <row r="981" spans="1:3" ht="12.75">
      <c r="A981" s="100"/>
      <c r="B981" s="52" t="s">
        <v>2182</v>
      </c>
      <c r="C981" s="52" t="s">
        <v>2183</v>
      </c>
    </row>
    <row r="982" spans="1:3" ht="12.75">
      <c r="A982" s="100"/>
      <c r="B982" s="52" t="s">
        <v>2184</v>
      </c>
      <c r="C982" s="52" t="s">
        <v>2185</v>
      </c>
    </row>
    <row r="983" spans="1:3" ht="12.75">
      <c r="A983" s="100"/>
      <c r="B983" s="52" t="s">
        <v>2186</v>
      </c>
      <c r="C983" s="52" t="s">
        <v>2187</v>
      </c>
    </row>
    <row r="984" spans="1:3" ht="12.75">
      <c r="A984" s="100"/>
      <c r="B984" s="52" t="s">
        <v>2188</v>
      </c>
      <c r="C984" s="52" t="s">
        <v>2189</v>
      </c>
    </row>
    <row r="985" spans="1:3" ht="12.75">
      <c r="A985" s="100"/>
      <c r="B985" s="52" t="s">
        <v>2190</v>
      </c>
      <c r="C985" s="52" t="s">
        <v>2191</v>
      </c>
    </row>
    <row r="986" spans="1:3" ht="12.75">
      <c r="A986" s="100"/>
      <c r="B986" s="52" t="s">
        <v>2192</v>
      </c>
      <c r="C986" s="52" t="s">
        <v>2193</v>
      </c>
    </row>
    <row r="987" spans="1:3" ht="12.75">
      <c r="A987" s="100"/>
      <c r="B987" s="52" t="s">
        <v>2194</v>
      </c>
      <c r="C987" s="52" t="s">
        <v>2195</v>
      </c>
    </row>
    <row r="988" spans="1:3" ht="12.75">
      <c r="A988" s="100"/>
      <c r="B988" s="52" t="s">
        <v>2196</v>
      </c>
      <c r="C988" s="52" t="s">
        <v>2197</v>
      </c>
    </row>
    <row r="989" spans="1:3" ht="12.75">
      <c r="A989" s="100"/>
      <c r="B989" s="52" t="s">
        <v>2198</v>
      </c>
      <c r="C989" s="52" t="s">
        <v>2199</v>
      </c>
    </row>
    <row r="990" spans="1:3" ht="12.75">
      <c r="A990" s="100"/>
      <c r="B990" s="52" t="s">
        <v>2200</v>
      </c>
      <c r="C990" s="52" t="s">
        <v>2201</v>
      </c>
    </row>
    <row r="991" spans="1:3" ht="12.75">
      <c r="A991" s="100"/>
      <c r="B991" s="52" t="s">
        <v>2202</v>
      </c>
      <c r="C991" s="52" t="s">
        <v>2203</v>
      </c>
    </row>
    <row r="992" spans="1:3" ht="12.75">
      <c r="A992" s="100"/>
      <c r="B992" s="52" t="s">
        <v>2204</v>
      </c>
      <c r="C992" s="52" t="s">
        <v>2205</v>
      </c>
    </row>
    <row r="993" spans="1:3" ht="12.75">
      <c r="A993" s="100"/>
      <c r="B993" s="52" t="s">
        <v>2206</v>
      </c>
      <c r="C993" s="52" t="s">
        <v>2207</v>
      </c>
    </row>
    <row r="994" spans="1:3" ht="12.75">
      <c r="A994" s="100"/>
      <c r="B994" s="52" t="s">
        <v>2208</v>
      </c>
      <c r="C994" s="52" t="s">
        <v>2209</v>
      </c>
    </row>
    <row r="995" spans="1:3" ht="12.75">
      <c r="A995" s="96"/>
      <c r="B995" s="52" t="s">
        <v>2210</v>
      </c>
      <c r="C995" s="52" t="s">
        <v>2211</v>
      </c>
    </row>
    <row r="996" spans="1:3" ht="12.75">
      <c r="A996" s="99" t="s">
        <v>2212</v>
      </c>
      <c r="B996" s="52" t="s">
        <v>2213</v>
      </c>
      <c r="C996" s="52" t="s">
        <v>2214</v>
      </c>
    </row>
    <row r="997" spans="1:3" ht="12.75">
      <c r="A997" s="100"/>
      <c r="B997" s="52" t="s">
        <v>2215</v>
      </c>
      <c r="C997" s="52" t="s">
        <v>2216</v>
      </c>
    </row>
    <row r="998" spans="1:3" ht="12.75">
      <c r="A998" s="100"/>
      <c r="B998" s="52" t="s">
        <v>2217</v>
      </c>
      <c r="C998" s="52" t="s">
        <v>2218</v>
      </c>
    </row>
    <row r="999" spans="1:3" ht="12.75">
      <c r="A999" s="100"/>
      <c r="B999" s="52" t="s">
        <v>2219</v>
      </c>
      <c r="C999" s="52" t="s">
        <v>2220</v>
      </c>
    </row>
    <row r="1000" spans="1:3" ht="12.75">
      <c r="A1000" s="100"/>
      <c r="B1000" s="52" t="s">
        <v>2221</v>
      </c>
      <c r="C1000" s="52" t="s">
        <v>2222</v>
      </c>
    </row>
    <row r="1001" spans="1:3" ht="12.75">
      <c r="A1001" s="100"/>
      <c r="B1001" s="52" t="s">
        <v>2223</v>
      </c>
      <c r="C1001" s="52" t="s">
        <v>2224</v>
      </c>
    </row>
    <row r="1002" spans="1:3" ht="12.75">
      <c r="A1002" s="100"/>
      <c r="B1002" s="52" t="s">
        <v>2225</v>
      </c>
      <c r="C1002" s="52" t="s">
        <v>2226</v>
      </c>
    </row>
    <row r="1003" spans="1:3" ht="12.75">
      <c r="A1003" s="100"/>
      <c r="B1003" s="52" t="s">
        <v>2227</v>
      </c>
      <c r="C1003" s="52" t="s">
        <v>2228</v>
      </c>
    </row>
    <row r="1004" spans="1:3" ht="12.75">
      <c r="A1004" s="100"/>
      <c r="B1004" s="52" t="s">
        <v>2229</v>
      </c>
      <c r="C1004" s="52" t="s">
        <v>2230</v>
      </c>
    </row>
    <row r="1005" spans="1:3" ht="12.75">
      <c r="A1005" s="100"/>
      <c r="B1005" s="52" t="s">
        <v>2231</v>
      </c>
      <c r="C1005" s="52" t="s">
        <v>2232</v>
      </c>
    </row>
    <row r="1006" spans="1:3" ht="12.75">
      <c r="A1006" s="100"/>
      <c r="B1006" s="52" t="s">
        <v>2233</v>
      </c>
      <c r="C1006" s="52" t="s">
        <v>2234</v>
      </c>
    </row>
    <row r="1007" spans="1:3" ht="12.75">
      <c r="A1007" s="100"/>
      <c r="B1007" s="52" t="s">
        <v>2235</v>
      </c>
      <c r="C1007" s="52" t="s">
        <v>2236</v>
      </c>
    </row>
    <row r="1008" spans="1:3" ht="12.75">
      <c r="A1008" s="100"/>
      <c r="B1008" s="52" t="s">
        <v>2237</v>
      </c>
      <c r="C1008" s="52" t="s">
        <v>2238</v>
      </c>
    </row>
    <row r="1009" spans="1:3" ht="12.75">
      <c r="A1009" s="100"/>
      <c r="B1009" s="52" t="s">
        <v>2239</v>
      </c>
      <c r="C1009" s="52" t="s">
        <v>2240</v>
      </c>
    </row>
    <row r="1010" spans="1:3" ht="12.75">
      <c r="A1010" s="100"/>
      <c r="B1010" s="52" t="s">
        <v>2241</v>
      </c>
      <c r="C1010" s="52" t="s">
        <v>2242</v>
      </c>
    </row>
    <row r="1011" spans="1:3" ht="12.75">
      <c r="A1011" s="100"/>
      <c r="B1011" s="52" t="s">
        <v>2243</v>
      </c>
      <c r="C1011" s="52" t="s">
        <v>2244</v>
      </c>
    </row>
    <row r="1012" spans="1:3" ht="12.75">
      <c r="A1012" s="100"/>
      <c r="B1012" s="52" t="s">
        <v>2245</v>
      </c>
      <c r="C1012" s="52" t="s">
        <v>2246</v>
      </c>
    </row>
    <row r="1013" spans="1:3" ht="12.75">
      <c r="A1013" s="100"/>
      <c r="B1013" s="52" t="s">
        <v>2247</v>
      </c>
      <c r="C1013" s="52" t="s">
        <v>2248</v>
      </c>
    </row>
    <row r="1014" spans="1:3" ht="12.75">
      <c r="A1014" s="100"/>
      <c r="B1014" s="52" t="s">
        <v>2249</v>
      </c>
      <c r="C1014" s="52" t="s">
        <v>2250</v>
      </c>
    </row>
    <row r="1015" spans="1:3" ht="12.75">
      <c r="A1015" s="100"/>
      <c r="B1015" s="52" t="s">
        <v>2251</v>
      </c>
      <c r="C1015" s="52" t="s">
        <v>2252</v>
      </c>
    </row>
    <row r="1016" spans="1:3" ht="12.75">
      <c r="A1016" s="100"/>
      <c r="B1016" s="52" t="s">
        <v>2253</v>
      </c>
      <c r="C1016" s="52" t="s">
        <v>2254</v>
      </c>
    </row>
    <row r="1017" spans="1:3" ht="12.75">
      <c r="A1017" s="100"/>
      <c r="B1017" s="52" t="s">
        <v>2255</v>
      </c>
      <c r="C1017" s="52" t="s">
        <v>2256</v>
      </c>
    </row>
    <row r="1018" spans="1:3" ht="12.75">
      <c r="A1018" s="100"/>
      <c r="B1018" s="52" t="s">
        <v>2257</v>
      </c>
      <c r="C1018" s="52" t="s">
        <v>2258</v>
      </c>
    </row>
    <row r="1019" spans="1:3" ht="12.75">
      <c r="A1019" s="96"/>
      <c r="B1019" s="52" t="s">
        <v>2259</v>
      </c>
      <c r="C1019" s="52" t="s">
        <v>2260</v>
      </c>
    </row>
    <row r="1020" spans="1:3" ht="12.75">
      <c r="A1020" s="99" t="s">
        <v>2261</v>
      </c>
      <c r="B1020" s="52" t="s">
        <v>2262</v>
      </c>
      <c r="C1020" s="52" t="s">
        <v>2263</v>
      </c>
    </row>
    <row r="1021" spans="1:3" ht="12.75">
      <c r="A1021" s="100"/>
      <c r="B1021" s="52" t="s">
        <v>2264</v>
      </c>
      <c r="C1021" s="52" t="s">
        <v>2265</v>
      </c>
    </row>
    <row r="1022" spans="1:3" ht="12.75">
      <c r="A1022" s="100"/>
      <c r="B1022" s="52" t="s">
        <v>2266</v>
      </c>
      <c r="C1022" s="52" t="s">
        <v>2267</v>
      </c>
    </row>
    <row r="1023" spans="1:3" ht="12.75">
      <c r="A1023" s="100"/>
      <c r="B1023" s="52" t="s">
        <v>2268</v>
      </c>
      <c r="C1023" s="52" t="s">
        <v>2269</v>
      </c>
    </row>
    <row r="1024" spans="1:3" ht="12.75">
      <c r="A1024" s="100"/>
      <c r="B1024" s="52" t="s">
        <v>2270</v>
      </c>
      <c r="C1024" s="52" t="s">
        <v>2271</v>
      </c>
    </row>
    <row r="1025" spans="1:3" ht="12.75">
      <c r="A1025" s="100"/>
      <c r="B1025" s="52" t="s">
        <v>2272</v>
      </c>
      <c r="C1025" s="52" t="s">
        <v>2273</v>
      </c>
    </row>
    <row r="1026" spans="1:3" ht="12.75">
      <c r="A1026" s="100"/>
      <c r="B1026" s="52" t="s">
        <v>2274</v>
      </c>
      <c r="C1026" s="52" t="s">
        <v>2275</v>
      </c>
    </row>
    <row r="1027" spans="1:3" ht="12.75">
      <c r="A1027" s="100"/>
      <c r="B1027" s="52" t="s">
        <v>2276</v>
      </c>
      <c r="C1027" s="52" t="s">
        <v>2277</v>
      </c>
    </row>
    <row r="1028" spans="1:3" ht="12.75">
      <c r="A1028" s="100"/>
      <c r="B1028" s="52" t="s">
        <v>2278</v>
      </c>
      <c r="C1028" s="52" t="s">
        <v>2279</v>
      </c>
    </row>
    <row r="1029" spans="1:3" ht="12.75">
      <c r="A1029" s="100"/>
      <c r="B1029" s="52" t="s">
        <v>2280</v>
      </c>
      <c r="C1029" s="52" t="s">
        <v>2281</v>
      </c>
    </row>
    <row r="1030" spans="1:3" ht="12.75">
      <c r="A1030" s="100"/>
      <c r="B1030" s="52" t="s">
        <v>2282</v>
      </c>
      <c r="C1030" s="52" t="s">
        <v>2283</v>
      </c>
    </row>
    <row r="1031" spans="1:3" ht="12.75">
      <c r="A1031" s="100"/>
      <c r="B1031" s="52" t="s">
        <v>2284</v>
      </c>
      <c r="C1031" s="52" t="s">
        <v>2285</v>
      </c>
    </row>
    <row r="1032" spans="1:3" ht="12.75">
      <c r="A1032" s="100"/>
      <c r="B1032" s="52" t="s">
        <v>2161</v>
      </c>
      <c r="C1032" s="52" t="s">
        <v>2286</v>
      </c>
    </row>
    <row r="1033" spans="1:3" ht="12.75">
      <c r="A1033" s="100"/>
      <c r="B1033" s="52" t="s">
        <v>2287</v>
      </c>
      <c r="C1033" s="52" t="s">
        <v>2288</v>
      </c>
    </row>
    <row r="1034" spans="1:3" ht="12.75">
      <c r="A1034" s="100"/>
      <c r="B1034" s="52" t="s">
        <v>2289</v>
      </c>
      <c r="C1034" s="52" t="s">
        <v>2290</v>
      </c>
    </row>
    <row r="1035" spans="1:3" ht="12.75">
      <c r="A1035" s="100"/>
      <c r="B1035" s="52" t="s">
        <v>2291</v>
      </c>
      <c r="C1035" s="52" t="s">
        <v>2292</v>
      </c>
    </row>
    <row r="1036" spans="1:3" ht="12.75">
      <c r="A1036" s="100"/>
      <c r="B1036" s="52" t="s">
        <v>2293</v>
      </c>
      <c r="C1036" s="52" t="s">
        <v>2294</v>
      </c>
    </row>
    <row r="1037" spans="1:3" ht="12.75">
      <c r="A1037" s="100"/>
      <c r="B1037" s="52" t="s">
        <v>2295</v>
      </c>
      <c r="C1037" s="52" t="s">
        <v>2296</v>
      </c>
    </row>
    <row r="1038" spans="1:3" ht="12.75">
      <c r="A1038" s="100"/>
      <c r="B1038" s="52" t="s">
        <v>2297</v>
      </c>
      <c r="C1038" s="52" t="s">
        <v>2298</v>
      </c>
    </row>
    <row r="1039" spans="1:3" ht="12.75">
      <c r="A1039" s="100"/>
      <c r="B1039" s="52" t="s">
        <v>2299</v>
      </c>
      <c r="C1039" s="52" t="s">
        <v>2300</v>
      </c>
    </row>
    <row r="1040" spans="1:3" ht="12.75">
      <c r="A1040" s="100"/>
      <c r="B1040" s="52" t="s">
        <v>2301</v>
      </c>
      <c r="C1040" s="52" t="s">
        <v>2302</v>
      </c>
    </row>
    <row r="1041" spans="1:3" ht="12.75">
      <c r="A1041" s="100"/>
      <c r="B1041" s="52" t="s">
        <v>2303</v>
      </c>
      <c r="C1041" s="52" t="s">
        <v>2304</v>
      </c>
    </row>
    <row r="1042" spans="1:3" ht="12.75">
      <c r="A1042" s="100"/>
      <c r="B1042" s="52" t="s">
        <v>2305</v>
      </c>
      <c r="C1042" s="52" t="s">
        <v>2306</v>
      </c>
    </row>
    <row r="1043" spans="1:3" ht="12.75">
      <c r="A1043" s="100"/>
      <c r="B1043" s="52" t="s">
        <v>2307</v>
      </c>
      <c r="C1043" s="52" t="s">
        <v>2308</v>
      </c>
    </row>
    <row r="1044" spans="1:3" ht="12.75">
      <c r="A1044" s="100"/>
      <c r="B1044" s="52" t="s">
        <v>2309</v>
      </c>
      <c r="C1044" s="52" t="s">
        <v>2310</v>
      </c>
    </row>
    <row r="1045" spans="1:3" ht="12.75">
      <c r="A1045" s="100"/>
      <c r="B1045" s="52" t="s">
        <v>2311</v>
      </c>
      <c r="C1045" s="52" t="s">
        <v>2312</v>
      </c>
    </row>
    <row r="1046" spans="1:3" ht="12.75">
      <c r="A1046" s="100"/>
      <c r="B1046" s="52" t="s">
        <v>2313</v>
      </c>
      <c r="C1046" s="52" t="s">
        <v>2314</v>
      </c>
    </row>
    <row r="1047" spans="1:3" ht="12.75">
      <c r="A1047" s="100"/>
      <c r="B1047" s="52" t="s">
        <v>2315</v>
      </c>
      <c r="C1047" s="52" t="s">
        <v>2316</v>
      </c>
    </row>
    <row r="1048" spans="1:3" ht="12.75">
      <c r="A1048" s="100"/>
      <c r="B1048" s="52" t="s">
        <v>2317</v>
      </c>
      <c r="C1048" s="52" t="s">
        <v>2318</v>
      </c>
    </row>
    <row r="1049" spans="1:3" ht="12.75">
      <c r="A1049" s="100"/>
      <c r="B1049" s="52" t="s">
        <v>2319</v>
      </c>
      <c r="C1049" s="52" t="s">
        <v>2320</v>
      </c>
    </row>
    <row r="1050" spans="1:3" ht="12.75">
      <c r="A1050" s="100"/>
      <c r="B1050" s="52" t="s">
        <v>2321</v>
      </c>
      <c r="C1050" s="52" t="s">
        <v>2322</v>
      </c>
    </row>
    <row r="1051" spans="1:3" ht="12.75">
      <c r="A1051" s="100"/>
      <c r="B1051" s="52" t="s">
        <v>2323</v>
      </c>
      <c r="C1051" s="52" t="s">
        <v>2324</v>
      </c>
    </row>
    <row r="1052" spans="1:3" ht="12.75">
      <c r="A1052" s="100"/>
      <c r="B1052" s="52" t="s">
        <v>2325</v>
      </c>
      <c r="C1052" s="52" t="s">
        <v>2326</v>
      </c>
    </row>
    <row r="1053" spans="1:3" ht="12.75">
      <c r="A1053" s="100"/>
      <c r="B1053" s="52" t="s">
        <v>2327</v>
      </c>
      <c r="C1053" s="52" t="s">
        <v>2328</v>
      </c>
    </row>
    <row r="1054" spans="1:3" ht="12.75">
      <c r="A1054" s="100"/>
      <c r="B1054" s="52" t="s">
        <v>2329</v>
      </c>
      <c r="C1054" s="52" t="s">
        <v>2330</v>
      </c>
    </row>
    <row r="1055" spans="1:3" ht="12.75">
      <c r="A1055" s="100"/>
      <c r="B1055" s="52" t="s">
        <v>2331</v>
      </c>
      <c r="C1055" s="52" t="s">
        <v>2332</v>
      </c>
    </row>
    <row r="1056" spans="1:3" ht="12.75">
      <c r="A1056" s="100"/>
      <c r="B1056" s="52" t="s">
        <v>2333</v>
      </c>
      <c r="C1056" s="52" t="s">
        <v>2334</v>
      </c>
    </row>
    <row r="1057" spans="1:3" ht="12.75">
      <c r="A1057" s="100"/>
      <c r="B1057" s="52" t="s">
        <v>2335</v>
      </c>
      <c r="C1057" s="52" t="s">
        <v>2336</v>
      </c>
    </row>
    <row r="1058" spans="1:3" ht="12.75">
      <c r="A1058" s="96"/>
      <c r="B1058" s="52" t="s">
        <v>2337</v>
      </c>
      <c r="C1058" s="52" t="s">
        <v>2338</v>
      </c>
    </row>
    <row r="1059" spans="1:3" ht="12.75">
      <c r="A1059" s="99" t="s">
        <v>2339</v>
      </c>
      <c r="B1059" s="52" t="s">
        <v>2340</v>
      </c>
      <c r="C1059" s="52" t="s">
        <v>2341</v>
      </c>
    </row>
    <row r="1060" spans="1:3" ht="12.75">
      <c r="A1060" s="100"/>
      <c r="B1060" s="52" t="s">
        <v>2342</v>
      </c>
      <c r="C1060" s="52" t="s">
        <v>2343</v>
      </c>
    </row>
    <row r="1061" spans="1:3" ht="12.75">
      <c r="A1061" s="100"/>
      <c r="B1061" s="52" t="s">
        <v>2344</v>
      </c>
      <c r="C1061" s="52" t="s">
        <v>2345</v>
      </c>
    </row>
    <row r="1062" spans="1:3" ht="12.75">
      <c r="A1062" s="100"/>
      <c r="B1062" s="52" t="s">
        <v>2346</v>
      </c>
      <c r="C1062" s="52" t="s">
        <v>2347</v>
      </c>
    </row>
    <row r="1063" spans="1:3" ht="12.75">
      <c r="A1063" s="100"/>
      <c r="B1063" s="52" t="s">
        <v>2348</v>
      </c>
      <c r="C1063" s="52" t="s">
        <v>2349</v>
      </c>
    </row>
    <row r="1064" spans="1:3" ht="12.75">
      <c r="A1064" s="100"/>
      <c r="B1064" s="52" t="s">
        <v>2350</v>
      </c>
      <c r="C1064" s="52" t="s">
        <v>2351</v>
      </c>
    </row>
    <row r="1065" spans="1:3" ht="12.75">
      <c r="A1065" s="100"/>
      <c r="B1065" s="52" t="s">
        <v>2352</v>
      </c>
      <c r="C1065" s="52" t="s">
        <v>2353</v>
      </c>
    </row>
    <row r="1066" spans="1:3" ht="12.75">
      <c r="A1066" s="100"/>
      <c r="B1066" s="52" t="s">
        <v>2354</v>
      </c>
      <c r="C1066" s="52" t="s">
        <v>2355</v>
      </c>
    </row>
    <row r="1067" spans="1:3" ht="12.75">
      <c r="A1067" s="100"/>
      <c r="B1067" s="52" t="s">
        <v>2356</v>
      </c>
      <c r="C1067" s="52" t="s">
        <v>2357</v>
      </c>
    </row>
    <row r="1068" spans="1:3" ht="12.75">
      <c r="A1068" s="100"/>
      <c r="B1068" s="52" t="s">
        <v>2358</v>
      </c>
      <c r="C1068" s="52" t="s">
        <v>2359</v>
      </c>
    </row>
    <row r="1069" spans="1:3" ht="12.75">
      <c r="A1069" s="100"/>
      <c r="B1069" s="52" t="s">
        <v>2360</v>
      </c>
      <c r="C1069" s="52" t="s">
        <v>2361</v>
      </c>
    </row>
    <row r="1070" spans="1:3" ht="12.75">
      <c r="A1070" s="100"/>
      <c r="B1070" s="52" t="s">
        <v>2362</v>
      </c>
      <c r="C1070" s="52" t="s">
        <v>2363</v>
      </c>
    </row>
    <row r="1071" spans="1:3" ht="12.75">
      <c r="A1071" s="100"/>
      <c r="B1071" s="52" t="s">
        <v>2364</v>
      </c>
      <c r="C1071" s="52" t="s">
        <v>2365</v>
      </c>
    </row>
    <row r="1072" spans="1:3" ht="12.75">
      <c r="A1072" s="100"/>
      <c r="B1072" s="52" t="s">
        <v>2366</v>
      </c>
      <c r="C1072" s="52" t="s">
        <v>2367</v>
      </c>
    </row>
    <row r="1073" spans="1:3" ht="12.75">
      <c r="A1073" s="100"/>
      <c r="B1073" s="52" t="s">
        <v>2368</v>
      </c>
      <c r="C1073" s="52" t="s">
        <v>2369</v>
      </c>
    </row>
    <row r="1074" spans="1:3" ht="12.75">
      <c r="A1074" s="100"/>
      <c r="B1074" s="52" t="s">
        <v>2370</v>
      </c>
      <c r="C1074" s="52" t="s">
        <v>2371</v>
      </c>
    </row>
    <row r="1075" spans="1:3" ht="12.75">
      <c r="A1075" s="100"/>
      <c r="B1075" s="52" t="s">
        <v>2372</v>
      </c>
      <c r="C1075" s="52" t="s">
        <v>2373</v>
      </c>
    </row>
    <row r="1076" spans="1:3" ht="12.75">
      <c r="A1076" s="100"/>
      <c r="B1076" s="52" t="s">
        <v>2374</v>
      </c>
      <c r="C1076" s="52" t="s">
        <v>2375</v>
      </c>
    </row>
    <row r="1077" spans="1:3" ht="12.75">
      <c r="A1077" s="100"/>
      <c r="B1077" s="52" t="s">
        <v>2376</v>
      </c>
      <c r="C1077" s="52" t="s">
        <v>2377</v>
      </c>
    </row>
    <row r="1078" spans="1:3" ht="12.75">
      <c r="A1078" s="100"/>
      <c r="B1078" s="52" t="s">
        <v>2378</v>
      </c>
      <c r="C1078" s="52" t="s">
        <v>2379</v>
      </c>
    </row>
    <row r="1079" spans="1:3" ht="12.75">
      <c r="A1079" s="100"/>
      <c r="B1079" s="52" t="s">
        <v>2380</v>
      </c>
      <c r="C1079" s="52" t="s">
        <v>2381</v>
      </c>
    </row>
    <row r="1080" spans="1:3" ht="12.75">
      <c r="A1080" s="100"/>
      <c r="B1080" s="52" t="s">
        <v>2382</v>
      </c>
      <c r="C1080" s="52" t="s">
        <v>2383</v>
      </c>
    </row>
    <row r="1081" spans="1:3" ht="12.75">
      <c r="A1081" s="100"/>
      <c r="B1081" s="52" t="s">
        <v>2384</v>
      </c>
      <c r="C1081" s="52" t="s">
        <v>2385</v>
      </c>
    </row>
    <row r="1082" spans="1:3" ht="12.75">
      <c r="A1082" s="100"/>
      <c r="B1082" s="52" t="s">
        <v>2386</v>
      </c>
      <c r="C1082" s="52" t="s">
        <v>2387</v>
      </c>
    </row>
    <row r="1083" spans="1:3" ht="12.75">
      <c r="A1083" s="100"/>
      <c r="B1083" s="52" t="s">
        <v>2388</v>
      </c>
      <c r="C1083" s="52" t="s">
        <v>2389</v>
      </c>
    </row>
    <row r="1084" spans="1:3" ht="12.75">
      <c r="A1084" s="100"/>
      <c r="B1084" s="52" t="s">
        <v>2390</v>
      </c>
      <c r="C1084" s="52" t="s">
        <v>2391</v>
      </c>
    </row>
    <row r="1085" spans="1:3" ht="12.75">
      <c r="A1085" s="100"/>
      <c r="B1085" s="52" t="s">
        <v>2392</v>
      </c>
      <c r="C1085" s="52" t="s">
        <v>2393</v>
      </c>
    </row>
    <row r="1086" spans="1:3" ht="12.75">
      <c r="A1086" s="100"/>
      <c r="B1086" s="52" t="s">
        <v>2394</v>
      </c>
      <c r="C1086" s="52" t="s">
        <v>2395</v>
      </c>
    </row>
    <row r="1087" spans="1:3" ht="12.75">
      <c r="A1087" s="100"/>
      <c r="B1087" s="52" t="s">
        <v>2396</v>
      </c>
      <c r="C1087" s="52" t="s">
        <v>2397</v>
      </c>
    </row>
    <row r="1088" spans="1:3" ht="12.75">
      <c r="A1088" s="100"/>
      <c r="B1088" s="52" t="s">
        <v>2398</v>
      </c>
      <c r="C1088" s="52" t="s">
        <v>2399</v>
      </c>
    </row>
    <row r="1089" spans="1:3" ht="12.75">
      <c r="A1089" s="100"/>
      <c r="B1089" s="52" t="s">
        <v>2400</v>
      </c>
      <c r="C1089" s="52" t="s">
        <v>2401</v>
      </c>
    </row>
    <row r="1090" spans="1:3" ht="12.75">
      <c r="A1090" s="100"/>
      <c r="B1090" s="52" t="s">
        <v>2402</v>
      </c>
      <c r="C1090" s="52" t="s">
        <v>2403</v>
      </c>
    </row>
    <row r="1091" spans="1:3" ht="12.75">
      <c r="A1091" s="100"/>
      <c r="B1091" s="52" t="s">
        <v>2404</v>
      </c>
      <c r="C1091" s="52" t="s">
        <v>2405</v>
      </c>
    </row>
    <row r="1092" spans="1:3" ht="12.75">
      <c r="A1092" s="100"/>
      <c r="B1092" s="52" t="s">
        <v>2406</v>
      </c>
      <c r="C1092" s="52" t="s">
        <v>2407</v>
      </c>
    </row>
    <row r="1093" spans="1:3" ht="12.75">
      <c r="A1093" s="100"/>
      <c r="B1093" s="52" t="s">
        <v>2408</v>
      </c>
      <c r="C1093" s="52" t="s">
        <v>2409</v>
      </c>
    </row>
    <row r="1094" spans="1:3" ht="12.75">
      <c r="A1094" s="100"/>
      <c r="B1094" s="52" t="s">
        <v>2410</v>
      </c>
      <c r="C1094" s="52" t="s">
        <v>2411</v>
      </c>
    </row>
    <row r="1095" spans="1:3" ht="12.75">
      <c r="A1095" s="100"/>
      <c r="B1095" s="52" t="s">
        <v>2412</v>
      </c>
      <c r="C1095" s="52" t="s">
        <v>2413</v>
      </c>
    </row>
    <row r="1096" spans="1:3" ht="12.75">
      <c r="A1096" s="100"/>
      <c r="B1096" s="52" t="s">
        <v>2414</v>
      </c>
      <c r="C1096" s="52" t="s">
        <v>2415</v>
      </c>
    </row>
    <row r="1097" spans="1:3" ht="12.75">
      <c r="A1097" s="100"/>
      <c r="B1097" s="52" t="s">
        <v>2416</v>
      </c>
      <c r="C1097" s="52" t="s">
        <v>2417</v>
      </c>
    </row>
    <row r="1098" spans="1:3" ht="12.75">
      <c r="A1098" s="100"/>
      <c r="B1098" s="52" t="s">
        <v>2418</v>
      </c>
      <c r="C1098" s="52" t="s">
        <v>2419</v>
      </c>
    </row>
    <row r="1099" spans="1:3" ht="12.75">
      <c r="A1099" s="100"/>
      <c r="B1099" s="52" t="s">
        <v>2420</v>
      </c>
      <c r="C1099" s="52" t="s">
        <v>2421</v>
      </c>
    </row>
    <row r="1100" spans="1:3" ht="12.75">
      <c r="A1100" s="100"/>
      <c r="B1100" s="52" t="s">
        <v>2422</v>
      </c>
      <c r="C1100" s="52" t="s">
        <v>2423</v>
      </c>
    </row>
    <row r="1101" spans="1:3" ht="12.75">
      <c r="A1101" s="100"/>
      <c r="B1101" s="52" t="s">
        <v>2424</v>
      </c>
      <c r="C1101" s="52" t="s">
        <v>2425</v>
      </c>
    </row>
    <row r="1102" spans="1:3" ht="12.75">
      <c r="A1102" s="100"/>
      <c r="B1102" s="52" t="s">
        <v>2426</v>
      </c>
      <c r="C1102" s="52" t="s">
        <v>2427</v>
      </c>
    </row>
    <row r="1103" spans="1:3" ht="12.75">
      <c r="A1103" s="100"/>
      <c r="B1103" s="52" t="s">
        <v>2428</v>
      </c>
      <c r="C1103" s="52" t="s">
        <v>2429</v>
      </c>
    </row>
    <row r="1104" spans="1:3" ht="12.75">
      <c r="A1104" s="100"/>
      <c r="B1104" s="52" t="s">
        <v>2430</v>
      </c>
      <c r="C1104" s="52" t="s">
        <v>2431</v>
      </c>
    </row>
    <row r="1105" spans="1:3" ht="12.75">
      <c r="A1105" s="100"/>
      <c r="B1105" s="52" t="s">
        <v>2432</v>
      </c>
      <c r="C1105" s="52" t="s">
        <v>2433</v>
      </c>
    </row>
    <row r="1106" spans="1:3" ht="12.75">
      <c r="A1106" s="100"/>
      <c r="B1106" s="52" t="s">
        <v>2434</v>
      </c>
      <c r="C1106" s="52" t="s">
        <v>2435</v>
      </c>
    </row>
    <row r="1107" spans="1:3" ht="12.75">
      <c r="A1107" s="100"/>
      <c r="B1107" s="52" t="s">
        <v>2436</v>
      </c>
      <c r="C1107" s="52" t="s">
        <v>2437</v>
      </c>
    </row>
    <row r="1108" spans="1:3" ht="12.75">
      <c r="A1108" s="96"/>
      <c r="B1108" s="52" t="s">
        <v>2438</v>
      </c>
      <c r="C1108" s="52" t="s">
        <v>2439</v>
      </c>
    </row>
    <row r="1109" spans="1:3" ht="12.75">
      <c r="A1109" s="99" t="s">
        <v>2440</v>
      </c>
      <c r="B1109" s="52" t="s">
        <v>2441</v>
      </c>
      <c r="C1109" s="52" t="s">
        <v>2442</v>
      </c>
    </row>
    <row r="1110" spans="1:3" ht="12.75">
      <c r="A1110" s="100"/>
      <c r="B1110" s="52" t="s">
        <v>2443</v>
      </c>
      <c r="C1110" s="52" t="s">
        <v>2444</v>
      </c>
    </row>
    <row r="1111" spans="1:3" ht="12.75">
      <c r="A1111" s="100"/>
      <c r="B1111" s="52" t="s">
        <v>2445</v>
      </c>
      <c r="C1111" s="52" t="s">
        <v>2446</v>
      </c>
    </row>
    <row r="1112" spans="1:3" ht="12.75">
      <c r="A1112" s="100"/>
      <c r="B1112" s="52" t="s">
        <v>2447</v>
      </c>
      <c r="C1112" s="52" t="s">
        <v>2448</v>
      </c>
    </row>
    <row r="1113" spans="1:3" ht="12.75">
      <c r="A1113" s="100"/>
      <c r="B1113" s="52" t="s">
        <v>2449</v>
      </c>
      <c r="C1113" s="52" t="s">
        <v>2450</v>
      </c>
    </row>
    <row r="1114" spans="1:3" ht="12.75">
      <c r="A1114" s="100"/>
      <c r="B1114" s="52" t="s">
        <v>2451</v>
      </c>
      <c r="C1114" s="52" t="s">
        <v>2452</v>
      </c>
    </row>
    <row r="1115" spans="1:3" ht="12.75">
      <c r="A1115" s="100"/>
      <c r="B1115" s="52" t="s">
        <v>2453</v>
      </c>
      <c r="C1115" s="52" t="s">
        <v>2454</v>
      </c>
    </row>
    <row r="1116" spans="1:3" ht="12.75">
      <c r="A1116" s="100"/>
      <c r="B1116" s="52" t="s">
        <v>2455</v>
      </c>
      <c r="C1116" s="52" t="s">
        <v>2456</v>
      </c>
    </row>
    <row r="1117" spans="1:3" ht="12.75">
      <c r="A1117" s="100"/>
      <c r="B1117" s="52" t="s">
        <v>2457</v>
      </c>
      <c r="C1117" s="52" t="s">
        <v>2458</v>
      </c>
    </row>
    <row r="1118" spans="1:3" ht="12.75">
      <c r="A1118" s="100"/>
      <c r="B1118" s="52" t="s">
        <v>2459</v>
      </c>
      <c r="C1118" s="52" t="s">
        <v>2460</v>
      </c>
    </row>
    <row r="1119" spans="1:3" ht="12.75">
      <c r="A1119" s="100"/>
      <c r="B1119" s="52" t="s">
        <v>2461</v>
      </c>
      <c r="C1119" s="52" t="s">
        <v>2462</v>
      </c>
    </row>
    <row r="1120" spans="1:3" ht="12.75">
      <c r="A1120" s="100"/>
      <c r="B1120" s="52" t="s">
        <v>2463</v>
      </c>
      <c r="C1120" s="52" t="s">
        <v>2464</v>
      </c>
    </row>
    <row r="1121" spans="1:3" ht="12.75">
      <c r="A1121" s="100"/>
      <c r="B1121" s="52" t="s">
        <v>2465</v>
      </c>
      <c r="C1121" s="52" t="s">
        <v>2466</v>
      </c>
    </row>
    <row r="1122" spans="1:3" ht="12.75">
      <c r="A1122" s="100"/>
      <c r="B1122" s="52" t="s">
        <v>2467</v>
      </c>
      <c r="C1122" s="52" t="s">
        <v>2468</v>
      </c>
    </row>
    <row r="1123" spans="1:3" ht="12.75">
      <c r="A1123" s="100"/>
      <c r="B1123" s="52" t="s">
        <v>2469</v>
      </c>
      <c r="C1123" s="52" t="s">
        <v>2470</v>
      </c>
    </row>
    <row r="1124" spans="1:3" ht="12.75">
      <c r="A1124" s="100"/>
      <c r="B1124" s="52" t="s">
        <v>2471</v>
      </c>
      <c r="C1124" s="52" t="s">
        <v>2472</v>
      </c>
    </row>
    <row r="1125" spans="1:3" ht="12.75">
      <c r="A1125" s="100"/>
      <c r="B1125" s="52" t="s">
        <v>2473</v>
      </c>
      <c r="C1125" s="52" t="s">
        <v>2474</v>
      </c>
    </row>
    <row r="1126" spans="1:3" ht="12.75">
      <c r="A1126" s="96"/>
      <c r="B1126" s="52" t="s">
        <v>2475</v>
      </c>
      <c r="C1126" s="52" t="s">
        <v>2476</v>
      </c>
    </row>
    <row r="1127" spans="1:3" ht="12.75">
      <c r="A1127" s="99" t="s">
        <v>2477</v>
      </c>
      <c r="B1127" s="52" t="s">
        <v>2478</v>
      </c>
      <c r="C1127" s="52" t="s">
        <v>2479</v>
      </c>
    </row>
    <row r="1128" spans="1:3" ht="12.75">
      <c r="A1128" s="100"/>
      <c r="B1128" s="52" t="s">
        <v>2480</v>
      </c>
      <c r="C1128" s="52" t="s">
        <v>2481</v>
      </c>
    </row>
    <row r="1129" spans="1:3" ht="12.75">
      <c r="A1129" s="100"/>
      <c r="B1129" s="52" t="s">
        <v>2482</v>
      </c>
      <c r="C1129" s="52" t="s">
        <v>2483</v>
      </c>
    </row>
    <row r="1130" spans="1:3" ht="12.75">
      <c r="A1130" s="100"/>
      <c r="B1130" s="52" t="s">
        <v>2484</v>
      </c>
      <c r="C1130" s="52" t="s">
        <v>2485</v>
      </c>
    </row>
    <row r="1131" spans="1:3" ht="12.75">
      <c r="A1131" s="100"/>
      <c r="B1131" s="52" t="s">
        <v>2486</v>
      </c>
      <c r="C1131" s="52" t="s">
        <v>2487</v>
      </c>
    </row>
    <row r="1132" spans="1:3" ht="12.75">
      <c r="A1132" s="100"/>
      <c r="B1132" s="52" t="s">
        <v>2488</v>
      </c>
      <c r="C1132" s="52" t="s">
        <v>2489</v>
      </c>
    </row>
    <row r="1133" spans="1:3" ht="12.75">
      <c r="A1133" s="100"/>
      <c r="B1133" s="52" t="s">
        <v>2490</v>
      </c>
      <c r="C1133" s="52" t="s">
        <v>2491</v>
      </c>
    </row>
    <row r="1134" spans="1:3" ht="12.75">
      <c r="A1134" s="100"/>
      <c r="B1134" s="52" t="s">
        <v>2492</v>
      </c>
      <c r="C1134" s="52" t="s">
        <v>2493</v>
      </c>
    </row>
    <row r="1135" spans="1:3" ht="12.75">
      <c r="A1135" s="100"/>
      <c r="B1135" s="52" t="s">
        <v>2494</v>
      </c>
      <c r="C1135" s="52" t="s">
        <v>2495</v>
      </c>
    </row>
    <row r="1136" spans="1:3" ht="12.75">
      <c r="A1136" s="100"/>
      <c r="B1136" s="52" t="s">
        <v>2496</v>
      </c>
      <c r="C1136" s="52" t="s">
        <v>2497</v>
      </c>
    </row>
    <row r="1137" spans="1:3" ht="12.75">
      <c r="A1137" s="100"/>
      <c r="B1137" s="52" t="s">
        <v>2162</v>
      </c>
      <c r="C1137" s="52" t="s">
        <v>2498</v>
      </c>
    </row>
    <row r="1138" spans="1:3" ht="12.75">
      <c r="A1138" s="100"/>
      <c r="B1138" s="52" t="s">
        <v>2499</v>
      </c>
      <c r="C1138" s="52" t="s">
        <v>2500</v>
      </c>
    </row>
    <row r="1139" spans="1:3" ht="12.75">
      <c r="A1139" s="100"/>
      <c r="B1139" s="52" t="s">
        <v>2501</v>
      </c>
      <c r="C1139" s="52" t="s">
        <v>2502</v>
      </c>
    </row>
    <row r="1140" spans="1:3" ht="12.75">
      <c r="A1140" s="100"/>
      <c r="B1140" s="52" t="s">
        <v>2503</v>
      </c>
      <c r="C1140" s="52" t="s">
        <v>2504</v>
      </c>
    </row>
    <row r="1141" spans="1:3" ht="12.75">
      <c r="A1141" s="100"/>
      <c r="B1141" s="52" t="s">
        <v>2505</v>
      </c>
      <c r="C1141" s="52" t="s">
        <v>2506</v>
      </c>
    </row>
    <row r="1142" spans="1:3" ht="12.75">
      <c r="A1142" s="100"/>
      <c r="B1142" s="52" t="s">
        <v>2507</v>
      </c>
      <c r="C1142" s="52" t="s">
        <v>2508</v>
      </c>
    </row>
    <row r="1143" spans="1:3" ht="12.75">
      <c r="A1143" s="100"/>
      <c r="B1143" s="52" t="s">
        <v>2509</v>
      </c>
      <c r="C1143" s="52" t="s">
        <v>2510</v>
      </c>
    </row>
    <row r="1144" spans="1:3" ht="12.75">
      <c r="A1144" s="100"/>
      <c r="B1144" s="52" t="s">
        <v>2511</v>
      </c>
      <c r="C1144" s="52" t="s">
        <v>2512</v>
      </c>
    </row>
    <row r="1145" spans="1:3" ht="12.75">
      <c r="A1145" s="100"/>
      <c r="B1145" s="52" t="s">
        <v>2513</v>
      </c>
      <c r="C1145" s="52" t="s">
        <v>2514</v>
      </c>
    </row>
    <row r="1146" spans="1:3" ht="12.75">
      <c r="A1146" s="100"/>
      <c r="B1146" s="52" t="s">
        <v>2515</v>
      </c>
      <c r="C1146" s="52" t="s">
        <v>2516</v>
      </c>
    </row>
    <row r="1147" spans="1:3" ht="12.75">
      <c r="A1147" s="100"/>
      <c r="B1147" s="52" t="s">
        <v>2517</v>
      </c>
      <c r="C1147" s="52" t="s">
        <v>2518</v>
      </c>
    </row>
    <row r="1148" spans="1:3" ht="12.75">
      <c r="A1148" s="100"/>
      <c r="B1148" s="52" t="s">
        <v>2519</v>
      </c>
      <c r="C1148" s="52" t="s">
        <v>2520</v>
      </c>
    </row>
    <row r="1149" spans="1:3" ht="12.75">
      <c r="A1149" s="100"/>
      <c r="B1149" s="52" t="s">
        <v>2521</v>
      </c>
      <c r="C1149" s="52" t="s">
        <v>2522</v>
      </c>
    </row>
    <row r="1150" spans="1:3" ht="12.75">
      <c r="A1150" s="100"/>
      <c r="B1150" s="52" t="s">
        <v>2523</v>
      </c>
      <c r="C1150" s="52" t="s">
        <v>2524</v>
      </c>
    </row>
    <row r="1151" spans="1:3" ht="12.75">
      <c r="A1151" s="100"/>
      <c r="B1151" s="52" t="s">
        <v>2525</v>
      </c>
      <c r="C1151" s="52" t="s">
        <v>2526</v>
      </c>
    </row>
    <row r="1152" spans="1:3" ht="12.75">
      <c r="A1152" s="100"/>
      <c r="B1152" s="52" t="s">
        <v>2527</v>
      </c>
      <c r="C1152" s="52" t="s">
        <v>2528</v>
      </c>
    </row>
    <row r="1153" spans="1:3" ht="12.75">
      <c r="A1153" s="100"/>
      <c r="B1153" s="52" t="s">
        <v>2529</v>
      </c>
      <c r="C1153" s="52" t="s">
        <v>2530</v>
      </c>
    </row>
    <row r="1154" spans="1:3" ht="12.75">
      <c r="A1154" s="100"/>
      <c r="B1154" s="52" t="s">
        <v>2531</v>
      </c>
      <c r="C1154" s="52" t="s">
        <v>2532</v>
      </c>
    </row>
    <row r="1155" spans="1:3" ht="12.75">
      <c r="A1155" s="100"/>
      <c r="B1155" s="52" t="s">
        <v>2533</v>
      </c>
      <c r="C1155" s="52" t="s">
        <v>2534</v>
      </c>
    </row>
    <row r="1156" spans="1:3" ht="12.75">
      <c r="A1156" s="100"/>
      <c r="B1156" s="52" t="s">
        <v>2535</v>
      </c>
      <c r="C1156" s="52" t="s">
        <v>2536</v>
      </c>
    </row>
    <row r="1157" spans="1:3" ht="12.75">
      <c r="A1157" s="100"/>
      <c r="B1157" s="52" t="s">
        <v>2537</v>
      </c>
      <c r="C1157" s="52" t="s">
        <v>2538</v>
      </c>
    </row>
    <row r="1158" spans="1:3" ht="12.75">
      <c r="A1158" s="100"/>
      <c r="B1158" s="52" t="s">
        <v>2539</v>
      </c>
      <c r="C1158" s="52" t="s">
        <v>2540</v>
      </c>
    </row>
    <row r="1159" spans="1:3" ht="12.75">
      <c r="A1159" s="100"/>
      <c r="B1159" s="52" t="s">
        <v>2541</v>
      </c>
      <c r="C1159" s="52" t="s">
        <v>2542</v>
      </c>
    </row>
    <row r="1160" spans="1:3" ht="12.75">
      <c r="A1160" s="100"/>
      <c r="B1160" s="52" t="s">
        <v>2543</v>
      </c>
      <c r="C1160" s="52" t="s">
        <v>2544</v>
      </c>
    </row>
    <row r="1161" spans="1:3" ht="12.75">
      <c r="A1161" s="100"/>
      <c r="B1161" s="52" t="s">
        <v>2545</v>
      </c>
      <c r="C1161" s="52" t="s">
        <v>2546</v>
      </c>
    </row>
    <row r="1162" spans="1:3" ht="12.75">
      <c r="A1162" s="100"/>
      <c r="B1162" s="52" t="s">
        <v>2547</v>
      </c>
      <c r="C1162" s="52" t="s">
        <v>2548</v>
      </c>
    </row>
    <row r="1163" spans="1:3" ht="12.75">
      <c r="A1163" s="100"/>
      <c r="B1163" s="52" t="s">
        <v>2549</v>
      </c>
      <c r="C1163" s="52" t="s">
        <v>2550</v>
      </c>
    </row>
    <row r="1164" spans="1:3" ht="12.75">
      <c r="A1164" s="100"/>
      <c r="B1164" s="52" t="s">
        <v>2551</v>
      </c>
      <c r="C1164" s="52" t="s">
        <v>2552</v>
      </c>
    </row>
    <row r="1165" spans="1:3" ht="12.75">
      <c r="A1165" s="100"/>
      <c r="B1165" s="52" t="s">
        <v>2553</v>
      </c>
      <c r="C1165" s="52" t="s">
        <v>2554</v>
      </c>
    </row>
    <row r="1166" spans="1:3" ht="12.75">
      <c r="A1166" s="100"/>
      <c r="B1166" s="52" t="s">
        <v>2555</v>
      </c>
      <c r="C1166" s="52" t="s">
        <v>2556</v>
      </c>
    </row>
    <row r="1167" spans="1:3" ht="12.75">
      <c r="A1167" s="100"/>
      <c r="B1167" s="52" t="s">
        <v>2557</v>
      </c>
      <c r="C1167" s="52" t="s">
        <v>2558</v>
      </c>
    </row>
    <row r="1168" spans="1:3" ht="12.75">
      <c r="A1168" s="100"/>
      <c r="B1168" s="52" t="s">
        <v>2559</v>
      </c>
      <c r="C1168" s="52" t="s">
        <v>2560</v>
      </c>
    </row>
    <row r="1169" spans="1:3" ht="12.75">
      <c r="A1169" s="100"/>
      <c r="B1169" s="52" t="s">
        <v>2561</v>
      </c>
      <c r="C1169" s="52" t="s">
        <v>2562</v>
      </c>
    </row>
    <row r="1170" spans="1:3" ht="12.75">
      <c r="A1170" s="100"/>
      <c r="B1170" s="52" t="s">
        <v>2563</v>
      </c>
      <c r="C1170" s="52" t="s">
        <v>2564</v>
      </c>
    </row>
    <row r="1171" spans="1:3" ht="12.75">
      <c r="A1171" s="100"/>
      <c r="B1171" s="52" t="s">
        <v>2565</v>
      </c>
      <c r="C1171" s="52" t="s">
        <v>2566</v>
      </c>
    </row>
    <row r="1172" spans="1:3" ht="12.75">
      <c r="A1172" s="100"/>
      <c r="B1172" s="52" t="s">
        <v>2567</v>
      </c>
      <c r="C1172" s="52" t="s">
        <v>2568</v>
      </c>
    </row>
    <row r="1173" spans="1:3" ht="12.75">
      <c r="A1173" s="100"/>
      <c r="B1173" s="52" t="s">
        <v>2569</v>
      </c>
      <c r="C1173" s="52" t="s">
        <v>2570</v>
      </c>
    </row>
    <row r="1174" spans="1:3" ht="12.75">
      <c r="A1174" s="100"/>
      <c r="B1174" s="52" t="s">
        <v>2571</v>
      </c>
      <c r="C1174" s="52" t="s">
        <v>2572</v>
      </c>
    </row>
    <row r="1175" spans="1:3" ht="12.75">
      <c r="A1175" s="100"/>
      <c r="B1175" s="52" t="s">
        <v>2573</v>
      </c>
      <c r="C1175" s="52" t="s">
        <v>2574</v>
      </c>
    </row>
    <row r="1176" spans="1:3" ht="12.75">
      <c r="A1176" s="100"/>
      <c r="B1176" s="52" t="s">
        <v>2575</v>
      </c>
      <c r="C1176" s="52" t="s">
        <v>2576</v>
      </c>
    </row>
    <row r="1177" spans="1:3" ht="12.75">
      <c r="A1177" s="100"/>
      <c r="B1177" s="52" t="s">
        <v>2577</v>
      </c>
      <c r="C1177" s="52" t="s">
        <v>2578</v>
      </c>
    </row>
    <row r="1178" spans="1:3" ht="12.75">
      <c r="A1178" s="100"/>
      <c r="B1178" s="52" t="s">
        <v>2579</v>
      </c>
      <c r="C1178" s="52" t="s">
        <v>2580</v>
      </c>
    </row>
    <row r="1179" spans="1:3" ht="12.75">
      <c r="A1179" s="100"/>
      <c r="B1179" s="52" t="s">
        <v>2581</v>
      </c>
      <c r="C1179" s="52" t="s">
        <v>2582</v>
      </c>
    </row>
    <row r="1180" spans="1:3" ht="12.75">
      <c r="A1180" s="100"/>
      <c r="B1180" s="52" t="s">
        <v>2583</v>
      </c>
      <c r="C1180" s="52" t="s">
        <v>2584</v>
      </c>
    </row>
    <row r="1181" spans="1:3" ht="12.75">
      <c r="A1181" s="100"/>
      <c r="B1181" s="52" t="s">
        <v>2585</v>
      </c>
      <c r="C1181" s="52" t="s">
        <v>2586</v>
      </c>
    </row>
    <row r="1182" spans="1:3" ht="12.75">
      <c r="A1182" s="100"/>
      <c r="B1182" s="52" t="s">
        <v>2587</v>
      </c>
      <c r="C1182" s="52" t="s">
        <v>2588</v>
      </c>
    </row>
    <row r="1183" spans="1:3" ht="12.75">
      <c r="A1183" s="100"/>
      <c r="B1183" s="52" t="s">
        <v>2589</v>
      </c>
      <c r="C1183" s="52" t="s">
        <v>2590</v>
      </c>
    </row>
    <row r="1184" spans="1:3" ht="12.75">
      <c r="A1184" s="100"/>
      <c r="B1184" s="52" t="s">
        <v>2591</v>
      </c>
      <c r="C1184" s="52" t="s">
        <v>2592</v>
      </c>
    </row>
    <row r="1185" spans="1:3" ht="12.75">
      <c r="A1185" s="100"/>
      <c r="B1185" s="52" t="s">
        <v>2593</v>
      </c>
      <c r="C1185" s="52" t="s">
        <v>2594</v>
      </c>
    </row>
    <row r="1186" spans="1:3" ht="12.75">
      <c r="A1186" s="100"/>
      <c r="B1186" s="52" t="s">
        <v>2595</v>
      </c>
      <c r="C1186" s="52" t="s">
        <v>2596</v>
      </c>
    </row>
    <row r="1187" spans="1:3" ht="12.75">
      <c r="A1187" s="96"/>
      <c r="B1187" s="52" t="s">
        <v>2597</v>
      </c>
      <c r="C1187" s="52" t="s">
        <v>2598</v>
      </c>
    </row>
    <row r="1188" spans="1:3" ht="12.75">
      <c r="A1188" s="99" t="s">
        <v>2599</v>
      </c>
      <c r="B1188" s="52" t="s">
        <v>2600</v>
      </c>
      <c r="C1188" s="52" t="s">
        <v>2601</v>
      </c>
    </row>
    <row r="1189" spans="1:3" ht="12.75">
      <c r="A1189" s="100"/>
      <c r="B1189" s="52" t="s">
        <v>2602</v>
      </c>
      <c r="C1189" s="52" t="s">
        <v>2603</v>
      </c>
    </row>
    <row r="1190" spans="1:3" ht="12.75">
      <c r="A1190" s="100"/>
      <c r="B1190" s="52" t="s">
        <v>2604</v>
      </c>
      <c r="C1190" s="52" t="s">
        <v>2605</v>
      </c>
    </row>
    <row r="1191" spans="1:3" ht="12.75">
      <c r="A1191" s="100"/>
      <c r="B1191" s="52" t="s">
        <v>2606</v>
      </c>
      <c r="C1191" s="52" t="s">
        <v>2607</v>
      </c>
    </row>
    <row r="1192" spans="1:3" ht="12.75">
      <c r="A1192" s="100"/>
      <c r="B1192" s="52" t="s">
        <v>2608</v>
      </c>
      <c r="C1192" s="52" t="s">
        <v>2609</v>
      </c>
    </row>
    <row r="1193" spans="1:3" ht="12.75">
      <c r="A1193" s="100"/>
      <c r="B1193" s="52" t="s">
        <v>2610</v>
      </c>
      <c r="C1193" s="52" t="s">
        <v>2611</v>
      </c>
    </row>
    <row r="1194" spans="1:3" ht="12.75">
      <c r="A1194" s="100"/>
      <c r="B1194" s="52" t="s">
        <v>2612</v>
      </c>
      <c r="C1194" s="52" t="s">
        <v>2613</v>
      </c>
    </row>
    <row r="1195" spans="1:3" ht="12.75">
      <c r="A1195" s="100"/>
      <c r="B1195" s="52" t="s">
        <v>2614</v>
      </c>
      <c r="C1195" s="52" t="s">
        <v>2615</v>
      </c>
    </row>
    <row r="1196" spans="1:3" ht="12.75">
      <c r="A1196" s="100"/>
      <c r="B1196" s="52" t="s">
        <v>2616</v>
      </c>
      <c r="C1196" s="52" t="s">
        <v>2617</v>
      </c>
    </row>
    <row r="1197" spans="1:3" ht="12.75">
      <c r="A1197" s="100"/>
      <c r="B1197" s="52" t="s">
        <v>2618</v>
      </c>
      <c r="C1197" s="52" t="s">
        <v>2619</v>
      </c>
    </row>
    <row r="1198" spans="1:3" ht="12.75">
      <c r="A1198" s="100"/>
      <c r="B1198" s="52" t="s">
        <v>2620</v>
      </c>
      <c r="C1198" s="52" t="s">
        <v>2621</v>
      </c>
    </row>
    <row r="1199" spans="1:3" ht="12.75">
      <c r="A1199" s="100"/>
      <c r="B1199" s="52" t="s">
        <v>2622</v>
      </c>
      <c r="C1199" s="52" t="s">
        <v>2623</v>
      </c>
    </row>
    <row r="1200" spans="1:3" ht="12.75">
      <c r="A1200" s="100"/>
      <c r="B1200" s="52" t="s">
        <v>2624</v>
      </c>
      <c r="C1200" s="52" t="s">
        <v>2625</v>
      </c>
    </row>
    <row r="1201" spans="1:3" ht="12.75">
      <c r="A1201" s="100"/>
      <c r="B1201" s="52" t="s">
        <v>2626</v>
      </c>
      <c r="C1201" s="52" t="s">
        <v>2627</v>
      </c>
    </row>
    <row r="1202" spans="1:3" ht="12.75">
      <c r="A1202" s="100"/>
      <c r="B1202" s="52" t="s">
        <v>2628</v>
      </c>
      <c r="C1202" s="52" t="s">
        <v>2629</v>
      </c>
    </row>
    <row r="1203" spans="1:3" ht="12.75">
      <c r="A1203" s="100"/>
      <c r="B1203" s="52" t="s">
        <v>2630</v>
      </c>
      <c r="C1203" s="52" t="s">
        <v>2631</v>
      </c>
    </row>
    <row r="1204" spans="1:3" ht="12.75">
      <c r="A1204" s="100"/>
      <c r="B1204" s="52" t="s">
        <v>2632</v>
      </c>
      <c r="C1204" s="52" t="s">
        <v>2633</v>
      </c>
    </row>
    <row r="1205" spans="1:3" ht="12.75">
      <c r="A1205" s="100"/>
      <c r="B1205" s="52" t="s">
        <v>2634</v>
      </c>
      <c r="C1205" s="52" t="s">
        <v>2635</v>
      </c>
    </row>
    <row r="1206" spans="1:3" ht="12.75">
      <c r="A1206" s="100"/>
      <c r="B1206" s="52" t="s">
        <v>2636</v>
      </c>
      <c r="C1206" s="52" t="s">
        <v>2637</v>
      </c>
    </row>
    <row r="1207" spans="1:3" ht="12.75">
      <c r="A1207" s="100"/>
      <c r="B1207" s="52" t="s">
        <v>2638</v>
      </c>
      <c r="C1207" s="52" t="s">
        <v>2639</v>
      </c>
    </row>
    <row r="1208" spans="1:3" ht="12.75">
      <c r="A1208" s="100"/>
      <c r="B1208" s="52" t="s">
        <v>2640</v>
      </c>
      <c r="C1208" s="52" t="s">
        <v>2641</v>
      </c>
    </row>
    <row r="1209" spans="1:3" ht="12.75">
      <c r="A1209" s="100"/>
      <c r="B1209" s="52" t="s">
        <v>2642</v>
      </c>
      <c r="C1209" s="52" t="s">
        <v>2643</v>
      </c>
    </row>
    <row r="1210" spans="1:3" ht="12.75">
      <c r="A1210" s="100"/>
      <c r="B1210" s="52" t="s">
        <v>2644</v>
      </c>
      <c r="C1210" s="52" t="s">
        <v>2645</v>
      </c>
    </row>
    <row r="1211" spans="1:3" ht="12.75">
      <c r="A1211" s="100"/>
      <c r="B1211" s="52" t="s">
        <v>2646</v>
      </c>
      <c r="C1211" s="52" t="s">
        <v>2647</v>
      </c>
    </row>
    <row r="1212" spans="1:3" ht="12.75">
      <c r="A1212" s="100"/>
      <c r="B1212" s="52" t="s">
        <v>2648</v>
      </c>
      <c r="C1212" s="52" t="s">
        <v>2649</v>
      </c>
    </row>
    <row r="1213" spans="1:3" ht="12.75">
      <c r="A1213" s="100"/>
      <c r="B1213" s="52" t="s">
        <v>2650</v>
      </c>
      <c r="C1213" s="52" t="s">
        <v>2651</v>
      </c>
    </row>
    <row r="1214" spans="1:3" ht="12.75">
      <c r="A1214" s="100"/>
      <c r="B1214" s="52" t="s">
        <v>2652</v>
      </c>
      <c r="C1214" s="52" t="s">
        <v>2653</v>
      </c>
    </row>
    <row r="1215" spans="1:3" ht="12.75">
      <c r="A1215" s="100"/>
      <c r="B1215" s="52" t="s">
        <v>2654</v>
      </c>
      <c r="C1215" s="52" t="s">
        <v>2655</v>
      </c>
    </row>
    <row r="1216" spans="1:3" ht="12.75">
      <c r="A1216" s="100"/>
      <c r="B1216" s="52" t="s">
        <v>2656</v>
      </c>
      <c r="C1216" s="52" t="s">
        <v>2657</v>
      </c>
    </row>
    <row r="1217" spans="1:3" ht="12.75">
      <c r="A1217" s="100"/>
      <c r="B1217" s="52" t="s">
        <v>2658</v>
      </c>
      <c r="C1217" s="52" t="s">
        <v>2659</v>
      </c>
    </row>
    <row r="1218" spans="1:3" ht="12.75">
      <c r="A1218" s="100"/>
      <c r="B1218" s="52" t="s">
        <v>2660</v>
      </c>
      <c r="C1218" s="52" t="s">
        <v>2661</v>
      </c>
    </row>
    <row r="1219" spans="1:3" ht="12.75">
      <c r="A1219" s="100"/>
      <c r="B1219" s="52" t="s">
        <v>2662</v>
      </c>
      <c r="C1219" s="52" t="s">
        <v>2663</v>
      </c>
    </row>
    <row r="1220" spans="1:3" ht="12.75">
      <c r="A1220" s="100"/>
      <c r="B1220" s="52" t="s">
        <v>2664</v>
      </c>
      <c r="C1220" s="52" t="s">
        <v>2665</v>
      </c>
    </row>
    <row r="1221" spans="1:3" ht="12.75">
      <c r="A1221" s="100"/>
      <c r="B1221" s="52" t="s">
        <v>2666</v>
      </c>
      <c r="C1221" s="52" t="s">
        <v>2667</v>
      </c>
    </row>
    <row r="1222" spans="1:3" ht="12.75">
      <c r="A1222" s="100"/>
      <c r="B1222" s="52" t="s">
        <v>2668</v>
      </c>
      <c r="C1222" s="52" t="s">
        <v>2669</v>
      </c>
    </row>
    <row r="1223" spans="1:3" ht="12.75">
      <c r="A1223" s="100"/>
      <c r="B1223" s="52" t="s">
        <v>2670</v>
      </c>
      <c r="C1223" s="52" t="s">
        <v>2671</v>
      </c>
    </row>
    <row r="1224" spans="1:3" ht="12.75">
      <c r="A1224" s="100"/>
      <c r="B1224" s="52" t="s">
        <v>2672</v>
      </c>
      <c r="C1224" s="52" t="s">
        <v>2673</v>
      </c>
    </row>
    <row r="1225" spans="1:3" ht="12.75">
      <c r="A1225" s="100"/>
      <c r="B1225" s="52" t="s">
        <v>2674</v>
      </c>
      <c r="C1225" s="52" t="s">
        <v>2675</v>
      </c>
    </row>
    <row r="1226" spans="1:3" ht="12.75">
      <c r="A1226" s="100"/>
      <c r="B1226" s="52" t="s">
        <v>2676</v>
      </c>
      <c r="C1226" s="52" t="s">
        <v>2677</v>
      </c>
    </row>
    <row r="1227" spans="1:3" ht="12.75">
      <c r="A1227" s="100"/>
      <c r="B1227" s="52" t="s">
        <v>2678</v>
      </c>
      <c r="C1227" s="52" t="s">
        <v>2679</v>
      </c>
    </row>
    <row r="1228" spans="1:3" ht="12.75">
      <c r="A1228" s="100"/>
      <c r="B1228" s="52" t="s">
        <v>2680</v>
      </c>
      <c r="C1228" s="52" t="s">
        <v>2681</v>
      </c>
    </row>
    <row r="1229" spans="1:3" ht="12.75">
      <c r="A1229" s="100"/>
      <c r="B1229" s="52" t="s">
        <v>2682</v>
      </c>
      <c r="C1229" s="52" t="s">
        <v>2683</v>
      </c>
    </row>
    <row r="1230" spans="1:3" ht="12.75">
      <c r="A1230" s="100"/>
      <c r="B1230" s="52" t="s">
        <v>2684</v>
      </c>
      <c r="C1230" s="52" t="s">
        <v>2685</v>
      </c>
    </row>
    <row r="1231" spans="1:3" ht="12.75">
      <c r="A1231" s="100"/>
      <c r="B1231" s="52" t="s">
        <v>2686</v>
      </c>
      <c r="C1231" s="52" t="s">
        <v>2687</v>
      </c>
    </row>
    <row r="1232" spans="1:3" ht="12.75">
      <c r="A1232" s="100"/>
      <c r="B1232" s="52" t="s">
        <v>2688</v>
      </c>
      <c r="C1232" s="52" t="s">
        <v>2689</v>
      </c>
    </row>
    <row r="1233" spans="1:3" ht="12.75">
      <c r="A1233" s="96"/>
      <c r="B1233" s="52" t="s">
        <v>2690</v>
      </c>
      <c r="C1233" s="52" t="s">
        <v>2691</v>
      </c>
    </row>
    <row r="1234" spans="1:3" ht="12.75">
      <c r="A1234" s="99" t="s">
        <v>2692</v>
      </c>
      <c r="B1234" s="52" t="s">
        <v>2693</v>
      </c>
      <c r="C1234" s="52" t="s">
        <v>2694</v>
      </c>
    </row>
    <row r="1235" spans="1:3" ht="12.75">
      <c r="A1235" s="100"/>
      <c r="B1235" s="52" t="s">
        <v>2695</v>
      </c>
      <c r="C1235" s="52" t="s">
        <v>2696</v>
      </c>
    </row>
    <row r="1236" spans="1:3" ht="12.75">
      <c r="A1236" s="100"/>
      <c r="B1236" s="52" t="s">
        <v>2697</v>
      </c>
      <c r="C1236" s="52" t="s">
        <v>2698</v>
      </c>
    </row>
    <row r="1237" spans="1:3" ht="12.75">
      <c r="A1237" s="100"/>
      <c r="B1237" s="52" t="s">
        <v>2699</v>
      </c>
      <c r="C1237" s="52" t="s">
        <v>2700</v>
      </c>
    </row>
    <row r="1238" spans="1:3" ht="12.75">
      <c r="A1238" s="100"/>
      <c r="B1238" s="52" t="s">
        <v>2701</v>
      </c>
      <c r="C1238" s="52" t="s">
        <v>2702</v>
      </c>
    </row>
    <row r="1239" spans="1:3" ht="12.75">
      <c r="A1239" s="100"/>
      <c r="B1239" s="52" t="s">
        <v>2703</v>
      </c>
      <c r="C1239" s="52" t="s">
        <v>2704</v>
      </c>
    </row>
    <row r="1240" spans="1:3" ht="12.75">
      <c r="A1240" s="100"/>
      <c r="B1240" s="52" t="s">
        <v>2705</v>
      </c>
      <c r="C1240" s="52" t="s">
        <v>2706</v>
      </c>
    </row>
    <row r="1241" spans="1:3" ht="12.75">
      <c r="A1241" s="100"/>
      <c r="B1241" s="52" t="s">
        <v>2707</v>
      </c>
      <c r="C1241" s="52" t="s">
        <v>2708</v>
      </c>
    </row>
    <row r="1242" spans="1:3" ht="12.75">
      <c r="A1242" s="100"/>
      <c r="B1242" s="52" t="s">
        <v>2709</v>
      </c>
      <c r="C1242" s="52" t="s">
        <v>2710</v>
      </c>
    </row>
    <row r="1243" spans="1:3" ht="12.75">
      <c r="A1243" s="100"/>
      <c r="B1243" s="52" t="s">
        <v>2711</v>
      </c>
      <c r="C1243" s="52" t="s">
        <v>2712</v>
      </c>
    </row>
    <row r="1244" spans="1:3" ht="12.75">
      <c r="A1244" s="100"/>
      <c r="B1244" s="52" t="s">
        <v>2713</v>
      </c>
      <c r="C1244" s="52" t="s">
        <v>2714</v>
      </c>
    </row>
    <row r="1245" spans="1:3" ht="12.75">
      <c r="A1245" s="100"/>
      <c r="B1245" s="52" t="s">
        <v>2715</v>
      </c>
      <c r="C1245" s="52" t="s">
        <v>2716</v>
      </c>
    </row>
    <row r="1246" spans="1:3" ht="12.75">
      <c r="A1246" s="100"/>
      <c r="B1246" s="52" t="s">
        <v>2717</v>
      </c>
      <c r="C1246" s="52" t="s">
        <v>2718</v>
      </c>
    </row>
    <row r="1247" spans="1:3" ht="12.75">
      <c r="A1247" s="100"/>
      <c r="B1247" s="52" t="s">
        <v>2719</v>
      </c>
      <c r="C1247" s="52" t="s">
        <v>2720</v>
      </c>
    </row>
    <row r="1248" spans="1:3" ht="12.75">
      <c r="A1248" s="100"/>
      <c r="B1248" s="52" t="s">
        <v>2721</v>
      </c>
      <c r="C1248" s="52" t="s">
        <v>2722</v>
      </c>
    </row>
    <row r="1249" spans="1:3" ht="12.75">
      <c r="A1249" s="96"/>
      <c r="B1249" s="52" t="s">
        <v>2160</v>
      </c>
      <c r="C1249" s="52" t="s">
        <v>2723</v>
      </c>
    </row>
    <row r="1250" spans="1:3" ht="12.75">
      <c r="A1250" s="99" t="s">
        <v>2724</v>
      </c>
      <c r="B1250" s="52" t="s">
        <v>2725</v>
      </c>
      <c r="C1250" s="52" t="s">
        <v>2726</v>
      </c>
    </row>
    <row r="1251" spans="1:3" ht="12.75">
      <c r="A1251" s="100"/>
      <c r="B1251" s="52" t="s">
        <v>2727</v>
      </c>
      <c r="C1251" s="52" t="s">
        <v>2728</v>
      </c>
    </row>
    <row r="1252" spans="1:3" ht="12.75">
      <c r="A1252" s="100"/>
      <c r="B1252" s="52" t="s">
        <v>2729</v>
      </c>
      <c r="C1252" s="52" t="s">
        <v>2730</v>
      </c>
    </row>
    <row r="1253" spans="1:3" ht="12.75">
      <c r="A1253" s="100"/>
      <c r="B1253" s="52" t="s">
        <v>2731</v>
      </c>
      <c r="C1253" s="52" t="s">
        <v>2732</v>
      </c>
    </row>
    <row r="1254" spans="1:3" ht="12.75">
      <c r="A1254" s="100"/>
      <c r="B1254" s="52" t="s">
        <v>2733</v>
      </c>
      <c r="C1254" s="52" t="s">
        <v>2734</v>
      </c>
    </row>
    <row r="1255" spans="1:3" ht="12.75">
      <c r="A1255" s="100"/>
      <c r="B1255" s="52" t="s">
        <v>2735</v>
      </c>
      <c r="C1255" s="52" t="s">
        <v>2736</v>
      </c>
    </row>
    <row r="1256" spans="1:3" ht="12.75">
      <c r="A1256" s="100"/>
      <c r="B1256" s="52" t="s">
        <v>2737</v>
      </c>
      <c r="C1256" s="52" t="s">
        <v>2738</v>
      </c>
    </row>
    <row r="1257" spans="1:3" ht="12.75">
      <c r="A1257" s="100"/>
      <c r="B1257" s="52" t="s">
        <v>2739</v>
      </c>
      <c r="C1257" s="52" t="s">
        <v>2740</v>
      </c>
    </row>
    <row r="1258" spans="1:3" ht="12.75">
      <c r="A1258" s="100"/>
      <c r="B1258" s="52" t="s">
        <v>2741</v>
      </c>
      <c r="C1258" s="52" t="s">
        <v>2742</v>
      </c>
    </row>
    <row r="1259" spans="1:3" ht="12.75">
      <c r="A1259" s="100"/>
      <c r="B1259" s="52" t="s">
        <v>2743</v>
      </c>
      <c r="C1259" s="52" t="s">
        <v>2744</v>
      </c>
    </row>
    <row r="1260" spans="1:3" ht="12.75">
      <c r="A1260" s="100"/>
      <c r="B1260" s="52" t="s">
        <v>2745</v>
      </c>
      <c r="C1260" s="52" t="s">
        <v>2746</v>
      </c>
    </row>
    <row r="1261" spans="1:3" ht="12.75">
      <c r="A1261" s="100"/>
      <c r="B1261" s="52" t="s">
        <v>2747</v>
      </c>
      <c r="C1261" s="52" t="s">
        <v>2748</v>
      </c>
    </row>
    <row r="1262" spans="1:3" ht="12.75">
      <c r="A1262" s="100"/>
      <c r="B1262" s="52" t="s">
        <v>2749</v>
      </c>
      <c r="C1262" s="52" t="s">
        <v>2750</v>
      </c>
    </row>
    <row r="1263" spans="1:3" ht="12.75">
      <c r="A1263" s="100"/>
      <c r="B1263" s="52" t="s">
        <v>2751</v>
      </c>
      <c r="C1263" s="52" t="s">
        <v>2752</v>
      </c>
    </row>
    <row r="1264" spans="1:3" ht="12.75">
      <c r="A1264" s="100"/>
      <c r="B1264" s="52" t="s">
        <v>2753</v>
      </c>
      <c r="C1264" s="52" t="s">
        <v>2754</v>
      </c>
    </row>
    <row r="1265" spans="1:3" ht="12.75">
      <c r="A1265" s="100"/>
      <c r="B1265" s="52" t="s">
        <v>2755</v>
      </c>
      <c r="C1265" s="52" t="s">
        <v>2756</v>
      </c>
    </row>
    <row r="1266" spans="1:3" ht="12.75">
      <c r="A1266" s="100"/>
      <c r="B1266" s="52" t="s">
        <v>2757</v>
      </c>
      <c r="C1266" s="52" t="s">
        <v>2758</v>
      </c>
    </row>
    <row r="1267" spans="1:3" ht="12.75">
      <c r="A1267" s="100"/>
      <c r="B1267" s="52" t="s">
        <v>2759</v>
      </c>
      <c r="C1267" s="52" t="s">
        <v>2760</v>
      </c>
    </row>
    <row r="1268" spans="1:3" ht="12.75">
      <c r="A1268" s="100"/>
      <c r="B1268" s="52" t="s">
        <v>2761</v>
      </c>
      <c r="C1268" s="52" t="s">
        <v>2762</v>
      </c>
    </row>
    <row r="1269" spans="1:3" ht="12.75">
      <c r="A1269" s="100"/>
      <c r="B1269" s="52" t="s">
        <v>2763</v>
      </c>
      <c r="C1269" s="52" t="s">
        <v>2764</v>
      </c>
    </row>
    <row r="1270" spans="1:3" ht="12.75">
      <c r="A1270" s="100"/>
      <c r="B1270" s="52" t="s">
        <v>2765</v>
      </c>
      <c r="C1270" s="52" t="s">
        <v>2766</v>
      </c>
    </row>
    <row r="1271" spans="1:3" ht="12.75">
      <c r="A1271" s="100"/>
      <c r="B1271" s="52" t="s">
        <v>2767</v>
      </c>
      <c r="C1271" s="52" t="s">
        <v>2768</v>
      </c>
    </row>
    <row r="1272" spans="1:3" ht="12.75">
      <c r="A1272" s="100"/>
      <c r="B1272" s="52" t="s">
        <v>2769</v>
      </c>
      <c r="C1272" s="52" t="s">
        <v>2770</v>
      </c>
    </row>
    <row r="1273" spans="1:3" ht="12.75">
      <c r="A1273" s="100"/>
      <c r="B1273" s="52" t="s">
        <v>2771</v>
      </c>
      <c r="C1273" s="52" t="s">
        <v>2772</v>
      </c>
    </row>
    <row r="1274" spans="1:3" ht="12.75">
      <c r="A1274" s="100"/>
      <c r="B1274" s="52" t="s">
        <v>2773</v>
      </c>
      <c r="C1274" s="52" t="s">
        <v>2774</v>
      </c>
    </row>
    <row r="1275" spans="1:3" ht="12.75">
      <c r="A1275" s="100"/>
      <c r="B1275" s="52" t="s">
        <v>2775</v>
      </c>
      <c r="C1275" s="52" t="s">
        <v>2776</v>
      </c>
    </row>
    <row r="1276" spans="1:3" ht="12.75">
      <c r="A1276" s="100"/>
      <c r="B1276" s="52" t="s">
        <v>2777</v>
      </c>
      <c r="C1276" s="52" t="s">
        <v>2778</v>
      </c>
    </row>
    <row r="1277" spans="1:3" ht="12.75">
      <c r="A1277" s="96"/>
      <c r="B1277" s="52" t="s">
        <v>2779</v>
      </c>
      <c r="C1277" s="52" t="s">
        <v>2780</v>
      </c>
    </row>
    <row r="1278" spans="1:3" ht="12.75">
      <c r="A1278" s="99" t="s">
        <v>2781</v>
      </c>
      <c r="B1278" s="52" t="s">
        <v>2782</v>
      </c>
      <c r="C1278" s="52" t="s">
        <v>2783</v>
      </c>
    </row>
    <row r="1279" spans="1:3" ht="12.75">
      <c r="A1279" s="100"/>
      <c r="B1279" s="52" t="s">
        <v>2784</v>
      </c>
      <c r="C1279" s="52" t="s">
        <v>2785</v>
      </c>
    </row>
    <row r="1280" spans="1:3" ht="12.75">
      <c r="A1280" s="100"/>
      <c r="B1280" s="52" t="s">
        <v>2786</v>
      </c>
      <c r="C1280" s="52" t="s">
        <v>2787</v>
      </c>
    </row>
    <row r="1281" spans="1:3" ht="12.75">
      <c r="A1281" s="100"/>
      <c r="B1281" s="52" t="s">
        <v>2788</v>
      </c>
      <c r="C1281" s="52" t="s">
        <v>2789</v>
      </c>
    </row>
    <row r="1282" spans="1:3" ht="12.75">
      <c r="A1282" s="100"/>
      <c r="B1282" s="52" t="s">
        <v>2790</v>
      </c>
      <c r="C1282" s="52" t="s">
        <v>2791</v>
      </c>
    </row>
    <row r="1283" spans="1:3" ht="12.75">
      <c r="A1283" s="100"/>
      <c r="B1283" s="52" t="s">
        <v>2792</v>
      </c>
      <c r="C1283" s="52" t="s">
        <v>2793</v>
      </c>
    </row>
    <row r="1284" spans="1:3" ht="12.75">
      <c r="A1284" s="100"/>
      <c r="B1284" s="52" t="s">
        <v>2794</v>
      </c>
      <c r="C1284" s="52" t="s">
        <v>2795</v>
      </c>
    </row>
    <row r="1285" spans="1:3" ht="12.75">
      <c r="A1285" s="100"/>
      <c r="B1285" s="52" t="s">
        <v>2796</v>
      </c>
      <c r="C1285" s="52" t="s">
        <v>2797</v>
      </c>
    </row>
    <row r="1286" spans="1:3" ht="12.75">
      <c r="A1286" s="100"/>
      <c r="B1286" s="52" t="s">
        <v>2798</v>
      </c>
      <c r="C1286" s="52" t="s">
        <v>2799</v>
      </c>
    </row>
    <row r="1287" spans="1:3" ht="12.75">
      <c r="A1287" s="100"/>
      <c r="B1287" s="52" t="s">
        <v>2800</v>
      </c>
      <c r="C1287" s="52" t="s">
        <v>2801</v>
      </c>
    </row>
    <row r="1288" spans="1:3" ht="12.75">
      <c r="A1288" s="100"/>
      <c r="B1288" s="52" t="s">
        <v>2802</v>
      </c>
      <c r="C1288" s="52" t="s">
        <v>2803</v>
      </c>
    </row>
    <row r="1289" spans="1:3" ht="12.75">
      <c r="A1289" s="100"/>
      <c r="B1289" s="52" t="s">
        <v>2804</v>
      </c>
      <c r="C1289" s="52" t="s">
        <v>2805</v>
      </c>
    </row>
    <row r="1290" spans="1:3" ht="12.75">
      <c r="A1290" s="100"/>
      <c r="B1290" s="52" t="s">
        <v>2806</v>
      </c>
      <c r="C1290" s="52" t="s">
        <v>2807</v>
      </c>
    </row>
    <row r="1291" spans="1:3" ht="12.75">
      <c r="A1291" s="100"/>
      <c r="B1291" s="52" t="s">
        <v>2808</v>
      </c>
      <c r="C1291" s="52" t="s">
        <v>2809</v>
      </c>
    </row>
    <row r="1292" spans="1:3" ht="12.75">
      <c r="A1292" s="100"/>
      <c r="B1292" s="52" t="s">
        <v>2810</v>
      </c>
      <c r="C1292" s="52" t="s">
        <v>2811</v>
      </c>
    </row>
    <row r="1293" spans="1:3" ht="12.75">
      <c r="A1293" s="96"/>
      <c r="B1293" s="52" t="s">
        <v>2812</v>
      </c>
      <c r="C1293" s="52" t="s">
        <v>2813</v>
      </c>
    </row>
    <row r="1294" spans="1:3" ht="12.75">
      <c r="A1294" s="99" t="s">
        <v>561</v>
      </c>
      <c r="B1294" s="52" t="s">
        <v>2814</v>
      </c>
      <c r="C1294" s="52" t="s">
        <v>2815</v>
      </c>
    </row>
    <row r="1295" spans="1:3" ht="12.75">
      <c r="A1295" s="96"/>
      <c r="B1295" s="52" t="s">
        <v>2816</v>
      </c>
      <c r="C1295" s="52" t="s">
        <v>2817</v>
      </c>
    </row>
    <row r="1296" spans="1:3" ht="12.75">
      <c r="A1296" s="99" t="s">
        <v>302</v>
      </c>
      <c r="B1296" s="52" t="s">
        <v>2818</v>
      </c>
      <c r="C1296" s="52" t="s">
        <v>2819</v>
      </c>
    </row>
    <row r="1297" spans="1:3" ht="12.75">
      <c r="A1297" s="100"/>
      <c r="B1297" s="52" t="s">
        <v>2820</v>
      </c>
      <c r="C1297" s="52" t="s">
        <v>2821</v>
      </c>
    </row>
    <row r="1298" spans="1:3" ht="12.75">
      <c r="A1298" s="100"/>
      <c r="B1298" s="52" t="s">
        <v>2822</v>
      </c>
      <c r="C1298" s="52" t="s">
        <v>2823</v>
      </c>
    </row>
    <row r="1299" spans="1:3" ht="12.75">
      <c r="A1299" s="100"/>
      <c r="B1299" s="52" t="s">
        <v>2824</v>
      </c>
      <c r="C1299" s="52" t="s">
        <v>2825</v>
      </c>
    </row>
    <row r="1300" spans="1:3" ht="12.75">
      <c r="A1300" s="100"/>
      <c r="B1300" s="52" t="s">
        <v>2826</v>
      </c>
      <c r="C1300" s="52" t="s">
        <v>2827</v>
      </c>
    </row>
    <row r="1301" spans="1:3" ht="12.75">
      <c r="A1301" s="100"/>
      <c r="B1301" s="52" t="s">
        <v>2828</v>
      </c>
      <c r="C1301" s="52" t="s">
        <v>2829</v>
      </c>
    </row>
    <row r="1302" spans="1:3" ht="12.75">
      <c r="A1302" s="100"/>
      <c r="B1302" s="52" t="s">
        <v>2830</v>
      </c>
      <c r="C1302" s="52" t="s">
        <v>2831</v>
      </c>
    </row>
    <row r="1303" spans="1:3" ht="12.75">
      <c r="A1303" s="100"/>
      <c r="B1303" s="52" t="s">
        <v>2832</v>
      </c>
      <c r="C1303" s="52" t="s">
        <v>2833</v>
      </c>
    </row>
    <row r="1304" spans="1:3" ht="12.75">
      <c r="A1304" s="100"/>
      <c r="B1304" s="52" t="s">
        <v>2834</v>
      </c>
      <c r="C1304" s="52" t="s">
        <v>2835</v>
      </c>
    </row>
    <row r="1305" spans="1:3" ht="12.75">
      <c r="A1305" s="100"/>
      <c r="B1305" s="52" t="s">
        <v>2836</v>
      </c>
      <c r="C1305" s="52" t="s">
        <v>2837</v>
      </c>
    </row>
    <row r="1306" spans="1:3" ht="12.75">
      <c r="A1306" s="100"/>
      <c r="B1306" s="52" t="s">
        <v>2838</v>
      </c>
      <c r="C1306" s="52" t="s">
        <v>2839</v>
      </c>
    </row>
    <row r="1307" spans="1:3" ht="12.75">
      <c r="A1307" s="100"/>
      <c r="B1307" s="52" t="s">
        <v>2840</v>
      </c>
      <c r="C1307" s="52" t="s">
        <v>2841</v>
      </c>
    </row>
    <row r="1308" spans="1:3" ht="12.75">
      <c r="A1308" s="100"/>
      <c r="B1308" s="52" t="s">
        <v>2842</v>
      </c>
      <c r="C1308" s="52" t="s">
        <v>2843</v>
      </c>
    </row>
    <row r="1309" spans="1:3" ht="12.75">
      <c r="A1309" s="100"/>
      <c r="B1309" s="52" t="s">
        <v>2844</v>
      </c>
      <c r="C1309" s="52" t="s">
        <v>2845</v>
      </c>
    </row>
    <row r="1310" spans="1:3" ht="12.75">
      <c r="A1310" s="100"/>
      <c r="B1310" s="52" t="s">
        <v>2846</v>
      </c>
      <c r="C1310" s="52" t="s">
        <v>2847</v>
      </c>
    </row>
    <row r="1311" spans="1:3" ht="12.75">
      <c r="A1311" s="100"/>
      <c r="B1311" s="52" t="s">
        <v>2848</v>
      </c>
      <c r="C1311" s="52" t="s">
        <v>2849</v>
      </c>
    </row>
    <row r="1312" spans="1:3" ht="12.75">
      <c r="A1312" s="100"/>
      <c r="B1312" s="52" t="s">
        <v>2850</v>
      </c>
      <c r="C1312" s="52" t="s">
        <v>2851</v>
      </c>
    </row>
    <row r="1313" spans="1:3" ht="12.75">
      <c r="A1313" s="100"/>
      <c r="B1313" s="52" t="s">
        <v>2852</v>
      </c>
      <c r="C1313" s="52" t="s">
        <v>2853</v>
      </c>
    </row>
    <row r="1314" spans="1:3" ht="12.75">
      <c r="A1314" s="100"/>
      <c r="B1314" s="52" t="s">
        <v>2854</v>
      </c>
      <c r="C1314" s="52" t="s">
        <v>2855</v>
      </c>
    </row>
    <row r="1315" spans="1:3" ht="12.75">
      <c r="A1315" s="96"/>
      <c r="B1315" s="52" t="s">
        <v>2848</v>
      </c>
      <c r="C1315" s="52" t="s">
        <v>2849</v>
      </c>
    </row>
    <row r="1316" spans="1:3" ht="12.75">
      <c r="A1316" s="99" t="s">
        <v>585</v>
      </c>
      <c r="B1316" s="52" t="s">
        <v>2856</v>
      </c>
      <c r="C1316" s="52" t="s">
        <v>2857</v>
      </c>
    </row>
    <row r="1317" spans="1:3" ht="12.75">
      <c r="A1317" s="100"/>
      <c r="B1317" s="52" t="s">
        <v>2858</v>
      </c>
      <c r="C1317" s="52" t="s">
        <v>2859</v>
      </c>
    </row>
    <row r="1318" spans="1:3" ht="12.75">
      <c r="A1318" s="96"/>
      <c r="B1318" s="52" t="s">
        <v>2860</v>
      </c>
      <c r="C1318" s="52" t="s">
        <v>2861</v>
      </c>
    </row>
    <row r="1319" spans="1:3" ht="12.75">
      <c r="A1319" s="99" t="s">
        <v>88</v>
      </c>
      <c r="B1319" s="52" t="s">
        <v>2862</v>
      </c>
      <c r="C1319" s="52" t="s">
        <v>2863</v>
      </c>
    </row>
    <row r="1320" spans="1:3" ht="12.75">
      <c r="A1320" s="100"/>
      <c r="B1320" s="52" t="s">
        <v>2864</v>
      </c>
      <c r="C1320" s="52" t="s">
        <v>2865</v>
      </c>
    </row>
    <row r="1321" spans="1:3" ht="12.75">
      <c r="A1321" s="100"/>
      <c r="B1321" s="52" t="s">
        <v>2866</v>
      </c>
      <c r="C1321" s="52" t="s">
        <v>2867</v>
      </c>
    </row>
    <row r="1322" spans="1:3" ht="12.75">
      <c r="A1322" s="100"/>
      <c r="B1322" s="52" t="s">
        <v>2868</v>
      </c>
      <c r="C1322" s="52" t="s">
        <v>2869</v>
      </c>
    </row>
    <row r="1323" spans="1:3" ht="12.75">
      <c r="A1323" s="100"/>
      <c r="B1323" s="52" t="s">
        <v>2870</v>
      </c>
      <c r="C1323" s="52" t="s">
        <v>2871</v>
      </c>
    </row>
    <row r="1324" spans="1:3" ht="12.75">
      <c r="A1324" s="100"/>
      <c r="B1324" s="52" t="s">
        <v>2872</v>
      </c>
      <c r="C1324" s="52" t="s">
        <v>2873</v>
      </c>
    </row>
    <row r="1325" spans="1:3" ht="12.75">
      <c r="A1325" s="100"/>
      <c r="B1325" s="52" t="s">
        <v>2874</v>
      </c>
      <c r="C1325" s="52" t="s">
        <v>2875</v>
      </c>
    </row>
    <row r="1326" spans="1:3" ht="12.75">
      <c r="A1326" s="100"/>
      <c r="B1326" s="52" t="s">
        <v>2876</v>
      </c>
      <c r="C1326" s="52" t="s">
        <v>2877</v>
      </c>
    </row>
    <row r="1327" spans="1:3" ht="12.75">
      <c r="A1327" s="100"/>
      <c r="B1327" s="52" t="s">
        <v>2878</v>
      </c>
      <c r="C1327" s="52" t="s">
        <v>2879</v>
      </c>
    </row>
    <row r="1328" spans="1:3" ht="12.75">
      <c r="A1328" s="100"/>
      <c r="B1328" s="52" t="s">
        <v>2880</v>
      </c>
      <c r="C1328" s="52" t="s">
        <v>2881</v>
      </c>
    </row>
    <row r="1329" spans="1:3" ht="12.75">
      <c r="A1329" s="100"/>
      <c r="B1329" s="52" t="s">
        <v>2882</v>
      </c>
      <c r="C1329" s="52" t="s">
        <v>2883</v>
      </c>
    </row>
    <row r="1330" spans="1:3" ht="12.75">
      <c r="A1330" s="100"/>
      <c r="B1330" s="52" t="s">
        <v>2884</v>
      </c>
      <c r="C1330" s="52" t="s">
        <v>2885</v>
      </c>
    </row>
    <row r="1331" spans="1:3" ht="12.75">
      <c r="A1331" s="100"/>
      <c r="B1331" s="52" t="s">
        <v>2886</v>
      </c>
      <c r="C1331" s="52" t="s">
        <v>2887</v>
      </c>
    </row>
    <row r="1332" spans="1:3" ht="12.75">
      <c r="A1332" s="100"/>
      <c r="B1332" s="52" t="s">
        <v>2888</v>
      </c>
      <c r="C1332" s="52" t="s">
        <v>2889</v>
      </c>
    </row>
    <row r="1333" spans="1:3" ht="12.75">
      <c r="A1333" s="100"/>
      <c r="B1333" s="52" t="s">
        <v>2890</v>
      </c>
      <c r="C1333" s="52" t="s">
        <v>2891</v>
      </c>
    </row>
    <row r="1334" spans="1:3" ht="12.75">
      <c r="A1334" s="100"/>
      <c r="B1334" s="52" t="s">
        <v>2892</v>
      </c>
      <c r="C1334" s="52" t="s">
        <v>2893</v>
      </c>
    </row>
    <row r="1335" spans="1:3" ht="12.75">
      <c r="A1335" s="100"/>
      <c r="B1335" s="52" t="s">
        <v>2894</v>
      </c>
      <c r="C1335" s="52" t="s">
        <v>2895</v>
      </c>
    </row>
    <row r="1336" spans="1:3" ht="12.75">
      <c r="A1336" s="100"/>
      <c r="B1336" s="52" t="s">
        <v>2896</v>
      </c>
      <c r="C1336" s="52" t="s">
        <v>2897</v>
      </c>
    </row>
    <row r="1337" spans="1:3" ht="12.75">
      <c r="A1337" s="100"/>
      <c r="B1337" s="52" t="s">
        <v>2898</v>
      </c>
      <c r="C1337" s="52" t="s">
        <v>2899</v>
      </c>
    </row>
    <row r="1338" spans="1:3" ht="12.75">
      <c r="A1338" s="100"/>
      <c r="B1338" s="52" t="s">
        <v>2900</v>
      </c>
      <c r="C1338" s="52" t="s">
        <v>2901</v>
      </c>
    </row>
    <row r="1339" spans="1:3" ht="12.75">
      <c r="A1339" s="100"/>
      <c r="B1339" s="52" t="s">
        <v>2902</v>
      </c>
      <c r="C1339" s="52" t="s">
        <v>2903</v>
      </c>
    </row>
    <row r="1340" spans="1:3" ht="12.75">
      <c r="A1340" s="100"/>
      <c r="B1340" s="52" t="s">
        <v>2904</v>
      </c>
      <c r="C1340" s="52" t="s">
        <v>2905</v>
      </c>
    </row>
    <row r="1341" spans="1:3" ht="12.75">
      <c r="A1341" s="100"/>
      <c r="B1341" s="52" t="s">
        <v>2906</v>
      </c>
      <c r="C1341" s="52" t="s">
        <v>2907</v>
      </c>
    </row>
    <row r="1342" spans="1:3" ht="12.75">
      <c r="A1342" s="100"/>
      <c r="B1342" s="52" t="s">
        <v>2908</v>
      </c>
      <c r="C1342" s="52" t="s">
        <v>2909</v>
      </c>
    </row>
    <row r="1343" spans="1:3" ht="12.75">
      <c r="A1343" s="100"/>
      <c r="B1343" s="52" t="s">
        <v>2910</v>
      </c>
      <c r="C1343" s="52" t="s">
        <v>2911</v>
      </c>
    </row>
    <row r="1344" spans="1:3" ht="12.75">
      <c r="A1344" s="100"/>
      <c r="B1344" s="52" t="s">
        <v>2912</v>
      </c>
      <c r="C1344" s="52" t="s">
        <v>2913</v>
      </c>
    </row>
    <row r="1345" spans="1:3" ht="12.75">
      <c r="A1345" s="100"/>
      <c r="B1345" s="52" t="s">
        <v>2914</v>
      </c>
      <c r="C1345" s="52" t="s">
        <v>2915</v>
      </c>
    </row>
    <row r="1346" spans="1:3" ht="12.75">
      <c r="A1346" s="100"/>
      <c r="B1346" s="52" t="s">
        <v>2916</v>
      </c>
      <c r="C1346" s="52" t="s">
        <v>2917</v>
      </c>
    </row>
    <row r="1347" spans="1:3" ht="12.75">
      <c r="A1347" s="100"/>
      <c r="B1347" s="52" t="s">
        <v>2918</v>
      </c>
      <c r="C1347" s="52" t="s">
        <v>2919</v>
      </c>
    </row>
    <row r="1348" spans="1:3" ht="12.75">
      <c r="A1348" s="100"/>
      <c r="B1348" s="52" t="s">
        <v>2920</v>
      </c>
      <c r="C1348" s="52" t="s">
        <v>2921</v>
      </c>
    </row>
    <row r="1349" spans="1:3" ht="12.75">
      <c r="A1349" s="100"/>
      <c r="B1349" s="52" t="s">
        <v>2922</v>
      </c>
      <c r="C1349" s="52" t="s">
        <v>2923</v>
      </c>
    </row>
    <row r="1350" spans="1:3" ht="12.75">
      <c r="A1350" s="96"/>
      <c r="B1350" s="52" t="s">
        <v>2924</v>
      </c>
      <c r="C1350" s="52" t="s">
        <v>2925</v>
      </c>
    </row>
    <row r="1351" spans="1:3" ht="12.75">
      <c r="A1351" s="99" t="s">
        <v>48</v>
      </c>
      <c r="B1351" s="52" t="s">
        <v>2926</v>
      </c>
      <c r="C1351" s="52" t="s">
        <v>2927</v>
      </c>
    </row>
    <row r="1352" spans="1:3" ht="12.75">
      <c r="A1352" s="100"/>
      <c r="B1352" s="52" t="s">
        <v>2928</v>
      </c>
      <c r="C1352" s="52" t="s">
        <v>2929</v>
      </c>
    </row>
    <row r="1353" spans="1:3" ht="12.75">
      <c r="A1353" s="100"/>
      <c r="B1353" s="52" t="s">
        <v>2930</v>
      </c>
      <c r="C1353" s="52" t="s">
        <v>2931</v>
      </c>
    </row>
    <row r="1354" spans="1:3" ht="12.75">
      <c r="A1354" s="100"/>
      <c r="B1354" s="52" t="s">
        <v>2932</v>
      </c>
      <c r="C1354" s="52" t="s">
        <v>2933</v>
      </c>
    </row>
    <row r="1355" spans="1:3" ht="12.75">
      <c r="A1355" s="100"/>
      <c r="B1355" s="52" t="s">
        <v>2934</v>
      </c>
      <c r="C1355" s="52" t="s">
        <v>2935</v>
      </c>
    </row>
    <row r="1356" spans="1:3" ht="12.75">
      <c r="A1356" s="100"/>
      <c r="B1356" s="52" t="s">
        <v>2936</v>
      </c>
      <c r="C1356" s="52" t="s">
        <v>2937</v>
      </c>
    </row>
    <row r="1357" spans="1:3" ht="12.75">
      <c r="A1357" s="100"/>
      <c r="B1357" s="52" t="s">
        <v>2938</v>
      </c>
      <c r="C1357" s="52" t="s">
        <v>2939</v>
      </c>
    </row>
    <row r="1358" spans="1:3" ht="12.75">
      <c r="A1358" s="100"/>
      <c r="B1358" s="52" t="s">
        <v>2940</v>
      </c>
      <c r="C1358" s="52" t="s">
        <v>2941</v>
      </c>
    </row>
    <row r="1359" spans="1:3" ht="12.75">
      <c r="A1359" s="100"/>
      <c r="B1359" s="52" t="s">
        <v>2942</v>
      </c>
      <c r="C1359" s="52" t="s">
        <v>2943</v>
      </c>
    </row>
    <row r="1360" spans="1:3" ht="12.75">
      <c r="A1360" s="100"/>
      <c r="B1360" s="52" t="s">
        <v>2944</v>
      </c>
      <c r="C1360" s="52" t="s">
        <v>2945</v>
      </c>
    </row>
    <row r="1361" spans="1:3" ht="12.75">
      <c r="A1361" s="100"/>
      <c r="B1361" s="52" t="s">
        <v>2946</v>
      </c>
      <c r="C1361" s="52" t="s">
        <v>2947</v>
      </c>
    </row>
    <row r="1362" spans="1:3" ht="12.75">
      <c r="A1362" s="100"/>
      <c r="B1362" s="52" t="s">
        <v>2948</v>
      </c>
      <c r="C1362" s="52" t="s">
        <v>2949</v>
      </c>
    </row>
    <row r="1363" spans="1:3" ht="12.75">
      <c r="A1363" s="100"/>
      <c r="B1363" s="52" t="s">
        <v>2950</v>
      </c>
      <c r="C1363" s="52" t="s">
        <v>2951</v>
      </c>
    </row>
    <row r="1364" spans="1:3" ht="12.75">
      <c r="A1364" s="100"/>
      <c r="B1364" s="52" t="s">
        <v>987</v>
      </c>
      <c r="C1364" s="52" t="s">
        <v>2952</v>
      </c>
    </row>
    <row r="1365" spans="1:3" ht="12.75">
      <c r="A1365" s="100"/>
      <c r="B1365" s="52" t="s">
        <v>2953</v>
      </c>
      <c r="C1365" s="52" t="s">
        <v>2954</v>
      </c>
    </row>
    <row r="1366" spans="1:3" ht="12.75">
      <c r="A1366" s="100"/>
      <c r="B1366" s="52" t="s">
        <v>2955</v>
      </c>
      <c r="C1366" s="52" t="s">
        <v>2956</v>
      </c>
    </row>
    <row r="1367" spans="1:3" ht="12.75">
      <c r="A1367" s="100"/>
      <c r="B1367" s="52" t="s">
        <v>2957</v>
      </c>
      <c r="C1367" s="52" t="s">
        <v>2958</v>
      </c>
    </row>
    <row r="1368" spans="1:3" ht="12.75">
      <c r="A1368" s="100"/>
      <c r="B1368" s="52" t="s">
        <v>2959</v>
      </c>
      <c r="C1368" s="52" t="s">
        <v>2960</v>
      </c>
    </row>
    <row r="1369" spans="1:3" ht="12.75">
      <c r="A1369" s="100"/>
      <c r="B1369" s="52" t="s">
        <v>2961</v>
      </c>
      <c r="C1369" s="52" t="s">
        <v>2962</v>
      </c>
    </row>
    <row r="1370" spans="1:3" ht="12.75">
      <c r="A1370" s="100"/>
      <c r="B1370" s="52" t="s">
        <v>2963</v>
      </c>
      <c r="C1370" s="52" t="s">
        <v>2964</v>
      </c>
    </row>
    <row r="1371" spans="1:3" ht="12.75">
      <c r="A1371" s="100"/>
      <c r="B1371" s="52" t="s">
        <v>2965</v>
      </c>
      <c r="C1371" s="52" t="s">
        <v>2966</v>
      </c>
    </row>
    <row r="1372" spans="1:3" ht="12.75">
      <c r="A1372" s="100"/>
      <c r="B1372" s="52" t="s">
        <v>2967</v>
      </c>
      <c r="C1372" s="52" t="s">
        <v>2968</v>
      </c>
    </row>
    <row r="1373" spans="1:3" ht="12.75">
      <c r="A1373" s="100"/>
      <c r="B1373" s="52" t="s">
        <v>2969</v>
      </c>
      <c r="C1373" s="52" t="s">
        <v>2970</v>
      </c>
    </row>
    <row r="1374" spans="1:3" ht="12.75">
      <c r="A1374" s="100"/>
      <c r="B1374" s="52" t="s">
        <v>2971</v>
      </c>
      <c r="C1374" s="52" t="s">
        <v>2972</v>
      </c>
    </row>
    <row r="1375" spans="1:3" ht="12.75">
      <c r="A1375" s="100"/>
      <c r="B1375" s="52" t="s">
        <v>2973</v>
      </c>
      <c r="C1375" s="52" t="s">
        <v>2974</v>
      </c>
    </row>
    <row r="1376" spans="1:3" ht="12.75">
      <c r="A1376" s="100"/>
      <c r="B1376" s="52" t="s">
        <v>2975</v>
      </c>
      <c r="C1376" s="52" t="s">
        <v>2976</v>
      </c>
    </row>
    <row r="1377" spans="1:3" ht="12.75">
      <c r="A1377" s="100"/>
      <c r="B1377" s="52" t="s">
        <v>2977</v>
      </c>
      <c r="C1377" s="52" t="s">
        <v>2978</v>
      </c>
    </row>
    <row r="1378" spans="1:3" ht="12.75">
      <c r="A1378" s="100"/>
      <c r="B1378" s="52" t="s">
        <v>2979</v>
      </c>
      <c r="C1378" s="52" t="s">
        <v>2980</v>
      </c>
    </row>
    <row r="1379" spans="1:3" ht="12.75">
      <c r="A1379" s="100"/>
      <c r="B1379" s="52" t="s">
        <v>2981</v>
      </c>
      <c r="C1379" s="52" t="s">
        <v>2982</v>
      </c>
    </row>
    <row r="1380" spans="1:3" ht="12.75">
      <c r="A1380" s="100"/>
      <c r="B1380" s="52" t="s">
        <v>2983</v>
      </c>
      <c r="C1380" s="52" t="s">
        <v>2984</v>
      </c>
    </row>
    <row r="1381" spans="1:3" ht="12.75">
      <c r="A1381" s="100"/>
      <c r="B1381" s="52" t="s">
        <v>2985</v>
      </c>
      <c r="C1381" s="52" t="s">
        <v>2986</v>
      </c>
    </row>
    <row r="1382" spans="1:3" ht="12.75">
      <c r="A1382" s="100"/>
      <c r="B1382" s="52" t="s">
        <v>2987</v>
      </c>
      <c r="C1382" s="52" t="s">
        <v>2988</v>
      </c>
    </row>
    <row r="1383" spans="1:3" ht="12.75">
      <c r="A1383" s="96"/>
      <c r="B1383" s="52" t="s">
        <v>2989</v>
      </c>
      <c r="C1383" s="52" t="s">
        <v>2990</v>
      </c>
    </row>
    <row r="1384" spans="1:3" ht="12.75">
      <c r="A1384" s="99" t="s">
        <v>225</v>
      </c>
      <c r="B1384" s="52" t="s">
        <v>2991</v>
      </c>
      <c r="C1384" s="52" t="s">
        <v>2992</v>
      </c>
    </row>
    <row r="1385" spans="1:3" ht="12.75">
      <c r="A1385" s="100"/>
      <c r="B1385" s="52" t="s">
        <v>2920</v>
      </c>
      <c r="C1385" s="52" t="s">
        <v>2993</v>
      </c>
    </row>
    <row r="1386" spans="1:3" ht="12.75">
      <c r="A1386" s="100"/>
      <c r="B1386" s="52" t="s">
        <v>2994</v>
      </c>
      <c r="C1386" s="52" t="s">
        <v>2995</v>
      </c>
    </row>
    <row r="1387" spans="1:3" ht="12.75">
      <c r="A1387" s="100"/>
      <c r="B1387" s="52" t="s">
        <v>2996</v>
      </c>
      <c r="C1387" s="52" t="s">
        <v>2997</v>
      </c>
    </row>
    <row r="1388" spans="1:3" ht="12.75">
      <c r="A1388" s="100"/>
      <c r="B1388" s="52" t="s">
        <v>2998</v>
      </c>
      <c r="C1388" s="52" t="s">
        <v>2999</v>
      </c>
    </row>
    <row r="1389" spans="1:3" ht="12.75">
      <c r="A1389" s="100"/>
      <c r="B1389" s="52" t="s">
        <v>3000</v>
      </c>
      <c r="C1389" s="52" t="s">
        <v>3001</v>
      </c>
    </row>
    <row r="1390" spans="1:3" ht="12.75">
      <c r="A1390" s="100"/>
      <c r="B1390" s="52" t="s">
        <v>3002</v>
      </c>
      <c r="C1390" s="52" t="s">
        <v>3003</v>
      </c>
    </row>
    <row r="1391" spans="1:3" ht="12.75">
      <c r="A1391" s="100"/>
      <c r="B1391" s="52" t="s">
        <v>3004</v>
      </c>
      <c r="C1391" s="52" t="s">
        <v>3005</v>
      </c>
    </row>
    <row r="1392" spans="1:3" ht="12.75">
      <c r="A1392" s="100"/>
      <c r="B1392" s="52" t="s">
        <v>3006</v>
      </c>
      <c r="C1392" s="52" t="s">
        <v>3007</v>
      </c>
    </row>
    <row r="1393" spans="1:3" ht="12.75">
      <c r="A1393" s="100"/>
      <c r="B1393" s="52" t="s">
        <v>3008</v>
      </c>
      <c r="C1393" s="52" t="s">
        <v>3009</v>
      </c>
    </row>
    <row r="1394" spans="1:3" ht="12.75">
      <c r="A1394" s="100"/>
      <c r="B1394" s="52" t="s">
        <v>3010</v>
      </c>
      <c r="C1394" s="52" t="s">
        <v>3011</v>
      </c>
    </row>
    <row r="1395" spans="1:3" ht="12.75">
      <c r="A1395" s="100"/>
      <c r="B1395" s="52" t="s">
        <v>3012</v>
      </c>
      <c r="C1395" s="52" t="s">
        <v>3013</v>
      </c>
    </row>
    <row r="1396" spans="1:3" ht="12.75">
      <c r="A1396" s="100"/>
      <c r="B1396" s="52" t="s">
        <v>3014</v>
      </c>
      <c r="C1396" s="52" t="s">
        <v>3015</v>
      </c>
    </row>
    <row r="1397" spans="1:3" ht="12.75">
      <c r="A1397" s="100"/>
      <c r="B1397" s="52" t="s">
        <v>3016</v>
      </c>
      <c r="C1397" s="52" t="s">
        <v>3017</v>
      </c>
    </row>
    <row r="1398" spans="1:3" ht="12.75">
      <c r="A1398" s="100"/>
      <c r="B1398" s="52" t="s">
        <v>3018</v>
      </c>
      <c r="C1398" s="52" t="s">
        <v>3019</v>
      </c>
    </row>
    <row r="1399" spans="1:3" ht="12.75">
      <c r="A1399" s="100"/>
      <c r="B1399" s="52" t="s">
        <v>3020</v>
      </c>
      <c r="C1399" s="52" t="s">
        <v>3021</v>
      </c>
    </row>
    <row r="1400" spans="1:3" ht="12.75">
      <c r="A1400" s="100"/>
      <c r="B1400" s="52" t="s">
        <v>3022</v>
      </c>
      <c r="C1400" s="52" t="s">
        <v>3023</v>
      </c>
    </row>
    <row r="1401" spans="1:3" ht="12.75">
      <c r="A1401" s="100"/>
      <c r="B1401" s="52" t="s">
        <v>3024</v>
      </c>
      <c r="C1401" s="52" t="s">
        <v>3025</v>
      </c>
    </row>
    <row r="1402" spans="1:3" ht="12.75">
      <c r="A1402" s="100"/>
      <c r="B1402" s="52" t="s">
        <v>3026</v>
      </c>
      <c r="C1402" s="52" t="s">
        <v>3027</v>
      </c>
    </row>
    <row r="1403" spans="1:3" ht="12.75">
      <c r="A1403" s="100"/>
      <c r="B1403" s="52" t="s">
        <v>3028</v>
      </c>
      <c r="C1403" s="52" t="s">
        <v>3029</v>
      </c>
    </row>
    <row r="1404" spans="1:3" ht="12.75">
      <c r="A1404" s="96"/>
      <c r="B1404" s="52" t="s">
        <v>3030</v>
      </c>
      <c r="C1404" s="52" t="s">
        <v>3031</v>
      </c>
    </row>
    <row r="1405" spans="1:3" ht="12.75">
      <c r="A1405" s="71" t="s">
        <v>3032</v>
      </c>
      <c r="B1405" s="52" t="s">
        <v>3033</v>
      </c>
      <c r="C1405" s="52" t="s">
        <v>3034</v>
      </c>
    </row>
    <row r="1406" spans="1:3" ht="12.75">
      <c r="A1406" s="71"/>
      <c r="B1406" s="52" t="s">
        <v>3035</v>
      </c>
      <c r="C1406" s="52" t="s">
        <v>2756</v>
      </c>
    </row>
    <row r="1407" spans="1:3" ht="12.75">
      <c r="A1407" s="71"/>
      <c r="B1407" s="52" t="s">
        <v>3036</v>
      </c>
      <c r="C1407" s="52" t="s">
        <v>3037</v>
      </c>
    </row>
    <row r="1408" spans="1:3" ht="12.75">
      <c r="A1408" s="71"/>
      <c r="B1408" s="52" t="s">
        <v>3038</v>
      </c>
      <c r="C1408" s="52" t="s">
        <v>3039</v>
      </c>
    </row>
    <row r="1409" spans="1:3" ht="12.75">
      <c r="A1409" s="71"/>
      <c r="B1409" s="52" t="s">
        <v>3040</v>
      </c>
      <c r="C1409" s="52" t="s">
        <v>3041</v>
      </c>
    </row>
    <row r="1410" spans="1:3" ht="12.75">
      <c r="A1410" s="71"/>
      <c r="B1410" s="52" t="s">
        <v>3042</v>
      </c>
      <c r="C1410" s="52" t="s">
        <v>3043</v>
      </c>
    </row>
    <row r="1411" spans="1:3" ht="12.75">
      <c r="A1411" s="71"/>
      <c r="B1411" s="52" t="s">
        <v>3044</v>
      </c>
      <c r="C1411" s="52" t="s">
        <v>3045</v>
      </c>
    </row>
    <row r="1412" spans="1:3" ht="12.75">
      <c r="A1412" s="71"/>
      <c r="B1412" s="52" t="s">
        <v>3046</v>
      </c>
      <c r="C1412" s="52" t="s">
        <v>3047</v>
      </c>
    </row>
    <row r="1413" spans="1:3" ht="12.75">
      <c r="A1413" s="71"/>
      <c r="B1413" s="52" t="s">
        <v>3048</v>
      </c>
      <c r="C1413" s="52" t="s">
        <v>3049</v>
      </c>
    </row>
    <row r="1414" spans="1:3" ht="12.75">
      <c r="A1414" s="71"/>
      <c r="B1414" s="52" t="s">
        <v>3050</v>
      </c>
      <c r="C1414" s="52" t="s">
        <v>3051</v>
      </c>
    </row>
    <row r="1415" spans="1:3" ht="12.75">
      <c r="A1415" s="71"/>
      <c r="B1415" s="52" t="s">
        <v>3052</v>
      </c>
      <c r="C1415" s="52" t="s">
        <v>3053</v>
      </c>
    </row>
    <row r="1416" spans="1:3" ht="12.75">
      <c r="A1416" s="72"/>
      <c r="B1416" s="52" t="s">
        <v>3054</v>
      </c>
      <c r="C1416" s="52" t="s">
        <v>3055</v>
      </c>
    </row>
    <row r="1417" spans="1:3" ht="12.75">
      <c r="A1417" s="73"/>
      <c r="B1417" s="74" t="s">
        <v>3056</v>
      </c>
      <c r="C1417" s="75" t="s">
        <v>2952</v>
      </c>
    </row>
    <row r="1418" spans="1:3" ht="12.75">
      <c r="A1418" s="73"/>
      <c r="B1418" s="76" t="s">
        <v>3057</v>
      </c>
      <c r="C1418" s="77" t="s">
        <v>3058</v>
      </c>
    </row>
    <row r="1419" spans="1:3" ht="12.75">
      <c r="A1419" s="73"/>
      <c r="B1419" s="76" t="s">
        <v>3059</v>
      </c>
      <c r="C1419" s="77" t="s">
        <v>3060</v>
      </c>
    </row>
    <row r="1420" spans="1:3" ht="12.75">
      <c r="A1420" s="73"/>
      <c r="B1420" s="76" t="s">
        <v>3061</v>
      </c>
      <c r="C1420" s="77" t="s">
        <v>3062</v>
      </c>
    </row>
    <row r="1421" spans="1:3" ht="12.75">
      <c r="A1421" s="73"/>
      <c r="B1421" s="76" t="s">
        <v>3063</v>
      </c>
      <c r="C1421" s="77" t="s">
        <v>3064</v>
      </c>
    </row>
    <row r="1422" spans="1:3" ht="12.75">
      <c r="A1422" s="73"/>
      <c r="B1422" s="76" t="s">
        <v>3065</v>
      </c>
      <c r="C1422" s="77" t="s">
        <v>3066</v>
      </c>
    </row>
    <row r="1423" spans="1:3" ht="12.75">
      <c r="A1423" s="73"/>
      <c r="B1423" s="76" t="s">
        <v>3067</v>
      </c>
      <c r="C1423" s="77" t="s">
        <v>3068</v>
      </c>
    </row>
    <row r="1424" spans="1:3" ht="15" customHeight="1">
      <c r="A1424" s="73"/>
      <c r="B1424" s="76" t="s">
        <v>3069</v>
      </c>
      <c r="C1424" s="77" t="s">
        <v>3070</v>
      </c>
    </row>
    <row r="1425" spans="1:3" ht="12.75">
      <c r="A1425" s="73"/>
      <c r="B1425" s="76" t="s">
        <v>3071</v>
      </c>
      <c r="C1425" s="76" t="s">
        <v>3072</v>
      </c>
    </row>
    <row r="1426" spans="1:3" ht="12.75">
      <c r="A1426" s="73"/>
      <c r="B1426" s="76" t="s">
        <v>3073</v>
      </c>
      <c r="C1426" s="76" t="s">
        <v>3074</v>
      </c>
    </row>
    <row r="1427" spans="1:3" ht="12.75">
      <c r="A1427" s="73"/>
      <c r="B1427" s="76" t="s">
        <v>3075</v>
      </c>
      <c r="C1427" s="76" t="s">
        <v>3076</v>
      </c>
    </row>
    <row r="1428" spans="1:3" ht="12.75">
      <c r="A1428" s="73"/>
      <c r="B1428" s="76" t="s">
        <v>3077</v>
      </c>
      <c r="C1428" s="76" t="s">
        <v>3078</v>
      </c>
    </row>
    <row r="1429" spans="1:3" ht="12.75">
      <c r="A1429" s="73"/>
      <c r="B1429" s="76" t="s">
        <v>3079</v>
      </c>
      <c r="C1429" s="76" t="s">
        <v>3080</v>
      </c>
    </row>
    <row r="1430" spans="1:3" ht="12.75">
      <c r="A1430" s="73"/>
      <c r="B1430" s="76" t="s">
        <v>3081</v>
      </c>
      <c r="C1430" s="76" t="s">
        <v>3082</v>
      </c>
    </row>
    <row r="1431" spans="1:3" ht="12.75">
      <c r="A1431" s="73"/>
      <c r="B1431" s="76" t="s">
        <v>3083</v>
      </c>
      <c r="C1431" s="76" t="s">
        <v>3084</v>
      </c>
    </row>
    <row r="1432" spans="1:3" ht="12.75">
      <c r="A1432" s="73"/>
      <c r="B1432" s="76" t="s">
        <v>3085</v>
      </c>
      <c r="C1432" s="76" t="s">
        <v>680</v>
      </c>
    </row>
    <row r="1433" spans="1:3" ht="12.75">
      <c r="A1433" s="73"/>
      <c r="B1433" s="76" t="s">
        <v>3086</v>
      </c>
      <c r="C1433" s="76" t="s">
        <v>3087</v>
      </c>
    </row>
    <row r="1434" spans="1:3" ht="12.75">
      <c r="A1434" s="73"/>
      <c r="B1434" s="76" t="s">
        <v>3088</v>
      </c>
      <c r="C1434" s="76" t="s">
        <v>3089</v>
      </c>
    </row>
    <row r="1435" spans="1:3" ht="12.75">
      <c r="A1435" s="73"/>
      <c r="B1435" s="76" t="s">
        <v>3090</v>
      </c>
      <c r="C1435" s="76" t="s">
        <v>3091</v>
      </c>
    </row>
    <row r="1436" spans="1:3" ht="12.75">
      <c r="A1436" s="73"/>
      <c r="B1436" s="76"/>
      <c r="C1436" s="76"/>
    </row>
    <row r="1437" spans="1:3" ht="12.75">
      <c r="A1437" s="73"/>
      <c r="B1437" s="76"/>
      <c r="C1437" s="76"/>
    </row>
    <row r="1438" spans="1:3" ht="12.75">
      <c r="A1438" s="73"/>
      <c r="B1438" s="76" t="s">
        <v>3092</v>
      </c>
      <c r="C1438" s="76" t="s">
        <v>3093</v>
      </c>
    </row>
    <row r="1439" spans="1:3" ht="12.75">
      <c r="A1439" s="73"/>
      <c r="B1439" s="76" t="s">
        <v>3094</v>
      </c>
      <c r="C1439" s="76" t="s">
        <v>3095</v>
      </c>
    </row>
    <row r="1440" spans="1:3" ht="12.75">
      <c r="A1440" s="73"/>
      <c r="B1440" s="76" t="s">
        <v>3096</v>
      </c>
      <c r="C1440" s="76" t="s">
        <v>3097</v>
      </c>
    </row>
    <row r="1441" spans="1:3" ht="12.75">
      <c r="A1441" s="73"/>
      <c r="B1441" s="76" t="s">
        <v>3098</v>
      </c>
      <c r="C1441" s="76" t="s">
        <v>3099</v>
      </c>
    </row>
    <row r="1442" spans="1:3" ht="12.75">
      <c r="A1442" s="73"/>
      <c r="B1442" s="76"/>
      <c r="C1442" s="76"/>
    </row>
    <row r="1443" spans="1:3" ht="12.75">
      <c r="A1443" s="73"/>
      <c r="B1443" s="76"/>
      <c r="C1443" s="76"/>
    </row>
    <row r="1444" spans="1:3" ht="12.75">
      <c r="A1444" s="73"/>
      <c r="B1444" s="76"/>
      <c r="C1444" s="77"/>
    </row>
    <row r="1445" spans="1:3" ht="12.75">
      <c r="A1445" s="73"/>
      <c r="B1445" s="78"/>
      <c r="C1445" s="78"/>
    </row>
    <row r="1446" spans="1:3" ht="12.75">
      <c r="A1446" s="73"/>
      <c r="B1446" s="78"/>
      <c r="C1446" s="78"/>
    </row>
    <row r="1447" spans="1:3" ht="12.75">
      <c r="A1447" s="73"/>
      <c r="B1447" s="78"/>
      <c r="C1447" s="78"/>
    </row>
    <row r="1448" spans="1:3" ht="12.75">
      <c r="A1448" s="73"/>
      <c r="B1448" s="78"/>
      <c r="C1448" s="78"/>
    </row>
    <row r="1449" spans="1:3" ht="12.75">
      <c r="A1449" s="73"/>
      <c r="B1449" s="78"/>
      <c r="C1449" s="78"/>
    </row>
  </sheetData>
  <mergeCells count="41">
    <mergeCell ref="M1:M2"/>
    <mergeCell ref="A57:A101"/>
    <mergeCell ref="A2:A56"/>
    <mergeCell ref="A247:A264"/>
    <mergeCell ref="A188:A222"/>
    <mergeCell ref="A237:A246"/>
    <mergeCell ref="A223:A236"/>
    <mergeCell ref="A331:A350"/>
    <mergeCell ref="A317:A330"/>
    <mergeCell ref="A102:A124"/>
    <mergeCell ref="A639:A730"/>
    <mergeCell ref="A589:A638"/>
    <mergeCell ref="A379:A588"/>
    <mergeCell ref="A125:A187"/>
    <mergeCell ref="A265:A291"/>
    <mergeCell ref="A292:A304"/>
    <mergeCell ref="A305:A316"/>
    <mergeCell ref="A351:A378"/>
    <mergeCell ref="A1250:A1277"/>
    <mergeCell ref="A1234:A1249"/>
    <mergeCell ref="A770:A788"/>
    <mergeCell ref="A731:A753"/>
    <mergeCell ref="A754:A769"/>
    <mergeCell ref="A1188:A1233"/>
    <mergeCell ref="A1127:A1187"/>
    <mergeCell ref="A1109:A1126"/>
    <mergeCell ref="A855:A896"/>
    <mergeCell ref="A897:A935"/>
    <mergeCell ref="A789:A854"/>
    <mergeCell ref="A1059:A1108"/>
    <mergeCell ref="A936:A963"/>
    <mergeCell ref="A964:A995"/>
    <mergeCell ref="A996:A1019"/>
    <mergeCell ref="A1020:A1058"/>
    <mergeCell ref="A1319:A1350"/>
    <mergeCell ref="A1351:A1383"/>
    <mergeCell ref="A1384:A1404"/>
    <mergeCell ref="A1278:A1293"/>
    <mergeCell ref="A1296:A1315"/>
    <mergeCell ref="A1294:A1295"/>
    <mergeCell ref="A1316:A13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1"/>
  <sheetViews>
    <sheetView workbookViewId="0">
      <selection sqref="A1:A3"/>
    </sheetView>
  </sheetViews>
  <sheetFormatPr defaultColWidth="14.42578125" defaultRowHeight="15.75" customHeight="1"/>
  <sheetData>
    <row r="1" spans="1:10" ht="15.75" customHeight="1">
      <c r="A1" s="106" t="s">
        <v>540</v>
      </c>
      <c r="B1" s="104" t="s">
        <v>544</v>
      </c>
      <c r="C1" s="105"/>
      <c r="D1" s="105"/>
      <c r="E1" s="105"/>
      <c r="F1" s="105"/>
      <c r="G1" s="105"/>
      <c r="H1" s="105"/>
      <c r="I1" s="105"/>
      <c r="J1" s="94"/>
    </row>
    <row r="2" spans="1:10" ht="15.75" customHeight="1">
      <c r="A2" s="100"/>
      <c r="B2" s="104" t="s">
        <v>555</v>
      </c>
      <c r="C2" s="105"/>
      <c r="D2" s="105"/>
      <c r="E2" s="105"/>
      <c r="F2" s="105"/>
      <c r="G2" s="105"/>
      <c r="H2" s="105"/>
      <c r="I2" s="105"/>
      <c r="J2" s="94"/>
    </row>
    <row r="3" spans="1:10" ht="15.75" customHeight="1">
      <c r="A3" s="96"/>
      <c r="B3" s="104" t="s">
        <v>564</v>
      </c>
      <c r="C3" s="105"/>
      <c r="D3" s="105"/>
      <c r="E3" s="105"/>
      <c r="F3" s="105"/>
      <c r="G3" s="105"/>
      <c r="H3" s="105"/>
      <c r="I3" s="105"/>
      <c r="J3" s="94"/>
    </row>
    <row r="4" spans="1:10" ht="15.75" customHeight="1">
      <c r="A4" s="21" t="s">
        <v>571</v>
      </c>
      <c r="B4" s="104" t="s">
        <v>573</v>
      </c>
      <c r="C4" s="105"/>
      <c r="D4" s="105"/>
      <c r="E4" s="105"/>
      <c r="F4" s="105"/>
      <c r="G4" s="105"/>
      <c r="H4" s="105"/>
      <c r="I4" s="105"/>
      <c r="J4" s="94"/>
    </row>
    <row r="5" spans="1:10" ht="15.75" customHeight="1">
      <c r="A5" s="21" t="s">
        <v>581</v>
      </c>
      <c r="B5" s="104" t="s">
        <v>582</v>
      </c>
      <c r="C5" s="105"/>
      <c r="D5" s="105"/>
      <c r="E5" s="105"/>
      <c r="F5" s="105"/>
      <c r="G5" s="105"/>
      <c r="H5" s="105"/>
      <c r="I5" s="105"/>
      <c r="J5" s="105"/>
    </row>
    <row r="6" spans="1:10" ht="15.75" customHeight="1">
      <c r="A6" s="21" t="s">
        <v>591</v>
      </c>
      <c r="B6" s="104" t="s">
        <v>592</v>
      </c>
      <c r="C6" s="105"/>
      <c r="D6" s="105"/>
      <c r="E6" s="105"/>
      <c r="F6" s="105"/>
      <c r="G6" s="105"/>
      <c r="H6" s="105"/>
      <c r="I6" s="105"/>
      <c r="J6" s="105"/>
    </row>
    <row r="7" spans="1:10" ht="15.75" customHeight="1">
      <c r="A7" s="21" t="s">
        <v>601</v>
      </c>
      <c r="B7" s="104" t="s">
        <v>602</v>
      </c>
      <c r="C7" s="105"/>
      <c r="D7" s="105"/>
      <c r="E7" s="105"/>
      <c r="F7" s="105"/>
      <c r="G7" s="105"/>
      <c r="H7" s="105"/>
      <c r="I7" s="105"/>
      <c r="J7" s="105"/>
    </row>
    <row r="8" spans="1:10" ht="15.75" customHeight="1">
      <c r="A8" s="21" t="s">
        <v>609</v>
      </c>
      <c r="B8" s="104" t="s">
        <v>612</v>
      </c>
      <c r="C8" s="105"/>
      <c r="D8" s="105"/>
      <c r="E8" s="105"/>
      <c r="F8" s="105"/>
      <c r="G8" s="105"/>
      <c r="H8" s="105"/>
      <c r="I8" s="105"/>
      <c r="J8" s="105"/>
    </row>
    <row r="9" spans="1:10" ht="15.75" customHeight="1">
      <c r="A9" s="67"/>
      <c r="B9" s="103"/>
      <c r="C9" s="103"/>
      <c r="D9" s="103"/>
      <c r="E9" s="103"/>
      <c r="F9" s="103"/>
      <c r="G9" s="103"/>
      <c r="H9" s="103"/>
      <c r="I9" s="103"/>
      <c r="J9" s="103"/>
    </row>
    <row r="10" spans="1:10" ht="15.75" customHeight="1">
      <c r="B10" s="103"/>
      <c r="C10" s="103"/>
      <c r="D10" s="103"/>
      <c r="E10" s="103"/>
      <c r="F10" s="103"/>
      <c r="G10" s="103"/>
      <c r="H10" s="103"/>
      <c r="I10" s="103"/>
      <c r="J10" s="103"/>
    </row>
    <row r="11" spans="1:10" ht="15.75" customHeight="1">
      <c r="B11" s="107"/>
      <c r="C11" s="103"/>
      <c r="D11" s="103"/>
      <c r="E11" s="103"/>
      <c r="F11" s="103"/>
      <c r="G11" s="103"/>
      <c r="H11" s="103"/>
      <c r="I11" s="103"/>
      <c r="J11" s="103"/>
    </row>
    <row r="12" spans="1:10" ht="15.75" customHeight="1"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0" ht="15.75" customHeight="1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0" ht="15.75" customHeight="1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0" ht="15.75" customHeight="1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1:10" ht="15.75" customHeight="1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 ht="15.75" customHeight="1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 ht="15.75" customHeight="1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 ht="15.75" customHeight="1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 ht="15.75" customHeight="1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 ht="15.75" customHeight="1">
      <c r="B21" s="103"/>
      <c r="C21" s="103"/>
      <c r="D21" s="103"/>
      <c r="E21" s="103"/>
      <c r="F21" s="103"/>
      <c r="G21" s="103"/>
      <c r="H21" s="103"/>
      <c r="I21" s="103"/>
      <c r="J21" s="103"/>
    </row>
  </sheetData>
  <mergeCells count="22">
    <mergeCell ref="B2:J2"/>
    <mergeCell ref="A1:A3"/>
    <mergeCell ref="B1:J1"/>
    <mergeCell ref="B9:J9"/>
    <mergeCell ref="B14:J14"/>
    <mergeCell ref="B5:J5"/>
    <mergeCell ref="B6:J6"/>
    <mergeCell ref="B3:J3"/>
    <mergeCell ref="B4:J4"/>
    <mergeCell ref="B7:J7"/>
    <mergeCell ref="B8:J8"/>
    <mergeCell ref="B13:J13"/>
    <mergeCell ref="B12:J12"/>
    <mergeCell ref="B11:J11"/>
    <mergeCell ref="B10:J10"/>
    <mergeCell ref="B15:J15"/>
    <mergeCell ref="B20:J20"/>
    <mergeCell ref="B21:J21"/>
    <mergeCell ref="B19:J19"/>
    <mergeCell ref="B17:J17"/>
    <mergeCell ref="B18:J18"/>
    <mergeCell ref="B16:J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50"/>
  <sheetViews>
    <sheetView workbookViewId="0">
      <selection activeCell="L2" sqref="L2"/>
    </sheetView>
  </sheetViews>
  <sheetFormatPr defaultColWidth="14.42578125" defaultRowHeight="15.75" customHeight="1"/>
  <cols>
    <col min="1" max="1" width="7.7109375" customWidth="1"/>
    <col min="2" max="2" width="9.85546875" customWidth="1"/>
    <col min="3" max="3" width="17" customWidth="1"/>
    <col min="4" max="5" width="22" customWidth="1"/>
    <col min="6" max="6" width="22" hidden="1" customWidth="1"/>
    <col min="7" max="7" width="33.28515625" hidden="1" customWidth="1"/>
    <col min="8" max="8" width="18.5703125" customWidth="1"/>
    <col min="9" max="9" width="11.7109375" customWidth="1"/>
    <col min="10" max="10" width="10.140625" customWidth="1"/>
    <col min="11" max="11" width="8" customWidth="1"/>
    <col min="12" max="12" width="81.28515625" customWidth="1"/>
    <col min="14" max="14" width="14.5703125" customWidth="1"/>
    <col min="15" max="19" width="26.85546875" customWidth="1"/>
    <col min="20" max="20" width="81.5703125" customWidth="1"/>
    <col min="21" max="21" width="10.5703125" customWidth="1"/>
    <col min="22" max="22" width="81.85546875" customWidth="1"/>
    <col min="23" max="23" width="21" customWidth="1"/>
    <col min="24" max="24" width="31.5703125" customWidth="1"/>
    <col min="25" max="25" width="38" customWidth="1"/>
    <col min="26" max="26" width="25.42578125" customWidth="1"/>
    <col min="28" max="28" width="81.85546875" customWidth="1"/>
    <col min="29" max="29" width="21" customWidth="1"/>
    <col min="30" max="30" width="31.5703125" customWidth="1"/>
    <col min="31" max="31" width="38" customWidth="1"/>
    <col min="32" max="32" width="25.42578125" customWidth="1"/>
  </cols>
  <sheetData>
    <row r="1" spans="1:32" ht="15.75" customHeight="1">
      <c r="A1" s="93" t="s">
        <v>0</v>
      </c>
      <c r="B1" s="94"/>
      <c r="C1" s="98" t="s">
        <v>1</v>
      </c>
      <c r="D1" s="94"/>
      <c r="E1" s="1" t="s">
        <v>2</v>
      </c>
      <c r="F1" s="98" t="s">
        <v>3</v>
      </c>
      <c r="G1" s="94"/>
      <c r="H1" s="2" t="s">
        <v>4</v>
      </c>
      <c r="I1" s="2" t="s">
        <v>5</v>
      </c>
      <c r="J1" s="3" t="s">
        <v>6</v>
      </c>
      <c r="L1" s="4" t="s">
        <v>7</v>
      </c>
      <c r="M1" s="5"/>
      <c r="N1" s="6" t="s">
        <v>0</v>
      </c>
      <c r="O1" s="108" t="s">
        <v>5</v>
      </c>
      <c r="P1" s="103"/>
      <c r="Q1" s="7" t="s">
        <v>8</v>
      </c>
      <c r="R1" s="7" t="s">
        <v>9</v>
      </c>
      <c r="S1" s="8" t="s">
        <v>1</v>
      </c>
      <c r="T1" s="9" t="s">
        <v>7</v>
      </c>
      <c r="U1" s="10"/>
      <c r="V1" s="9" t="s">
        <v>7</v>
      </c>
      <c r="W1" s="11" t="s">
        <v>0</v>
      </c>
      <c r="X1" s="12" t="s">
        <v>1</v>
      </c>
      <c r="Y1" s="13" t="s">
        <v>2</v>
      </c>
      <c r="Z1" s="17" t="s">
        <v>4</v>
      </c>
      <c r="AB1" s="9" t="s">
        <v>7</v>
      </c>
      <c r="AC1" s="11" t="s">
        <v>0</v>
      </c>
      <c r="AD1" s="12" t="s">
        <v>1</v>
      </c>
      <c r="AE1" s="13" t="s">
        <v>2</v>
      </c>
      <c r="AF1" s="17" t="s">
        <v>4</v>
      </c>
    </row>
    <row r="2" spans="1:32" ht="15.75" customHeight="1">
      <c r="A2" s="18" t="s">
        <v>14</v>
      </c>
      <c r="B2" s="21" t="s">
        <v>15</v>
      </c>
      <c r="C2" s="23" t="s">
        <v>19</v>
      </c>
      <c r="D2" s="24" t="s">
        <v>20</v>
      </c>
      <c r="E2" s="25"/>
      <c r="F2" s="23" t="s">
        <v>19</v>
      </c>
      <c r="G2" s="24" t="s">
        <v>20</v>
      </c>
      <c r="H2" s="27"/>
      <c r="I2" s="27"/>
      <c r="J2" s="29"/>
      <c r="L2" s="4"/>
      <c r="M2" s="5"/>
      <c r="N2" s="30"/>
      <c r="O2" s="108"/>
      <c r="P2" s="103"/>
      <c r="Q2" s="7"/>
      <c r="R2" s="7"/>
      <c r="S2" s="31"/>
      <c r="T2" s="35"/>
      <c r="U2" s="10"/>
      <c r="V2" s="35" t="s">
        <v>26</v>
      </c>
      <c r="W2" s="36" t="s">
        <v>26</v>
      </c>
      <c r="X2" s="39" t="s">
        <v>26</v>
      </c>
      <c r="Y2" s="13" t="s">
        <v>26</v>
      </c>
      <c r="Z2" s="13" t="s">
        <v>26</v>
      </c>
      <c r="AB2" s="35" t="s">
        <v>29</v>
      </c>
      <c r="AC2" s="36" t="s">
        <v>29</v>
      </c>
      <c r="AD2" s="39" t="s">
        <v>29</v>
      </c>
      <c r="AE2" s="13" t="s">
        <v>29</v>
      </c>
      <c r="AF2" s="13" t="s">
        <v>29</v>
      </c>
    </row>
    <row r="3" spans="1:32" ht="15.75" customHeight="1">
      <c r="A3" s="37">
        <v>-0.20833333330000001</v>
      </c>
      <c r="B3" s="43"/>
      <c r="C3" s="45"/>
      <c r="D3" s="46"/>
      <c r="E3" s="50"/>
      <c r="F3" s="52"/>
      <c r="G3" s="52"/>
      <c r="H3" s="53"/>
      <c r="I3" s="48"/>
      <c r="J3" s="49"/>
      <c r="L3" s="56" t="e">
        <f t="shared" ref="L3:L50" ca="1" si="0">IF(J3="N",V3,IF(J3="I",AB3,T3))</f>
        <v>#NAME?</v>
      </c>
      <c r="M3" s="56"/>
      <c r="N3" s="57" t="e">
        <f t="shared" ref="N3:N50" ca="1" si="1">JOIN(" / ", B3,A3)</f>
        <v>#NAME?</v>
      </c>
      <c r="O3" s="58" t="str">
        <f t="shared" ref="O3:O50" ca="1" si="2">IFERROR(__xludf.DUMMYFUNCTION("SPLIT(I3,""-"",True)"),"#VALUE!")</f>
        <v>#VALUE!</v>
      </c>
      <c r="P3" s="58"/>
      <c r="Q3" s="60" t="str">
        <f t="shared" ref="Q3:Q50" si="3">F3 &amp; " " &amp; C3</f>
        <v xml:space="preserve"> </v>
      </c>
      <c r="R3" s="60" t="str">
        <f t="shared" ref="R3:R50" si="4">D3 &amp; " " &amp; G3</f>
        <v xml:space="preserve"> </v>
      </c>
      <c r="S3" s="56" t="e">
        <f t="shared" ref="S3:S50" ca="1" si="5">IF(I3="",JOIN(" vs ",Q3,R3),JOIN(" vs ",Q3 &amp; " (" &amp; O3 &amp; ")","(" &amp; P3 &amp; ") " &amp; R3))</f>
        <v>#NAME?</v>
      </c>
      <c r="T3" s="61" t="e">
        <f ca="1">JOIN(" | ",N3,S3,Sprites!K2 &amp; " " &amp; E3,H3,)</f>
        <v>#NAME?</v>
      </c>
      <c r="V3" s="61" t="e">
        <f t="shared" ref="V3:V50" ca="1" si="6">JOIN(" | ",W3,X3,Y3,Z3)</f>
        <v>#NAME?</v>
      </c>
      <c r="W3" s="57" t="e">
        <f t="shared" ref="W3:W50" ca="1" si="7">CONCATENATE("**",N3,"**")</f>
        <v>#NAME?</v>
      </c>
      <c r="X3" s="57" t="e">
        <f t="shared" ref="X3:X50" ca="1" si="8">CONCATENATE("**",S3,"**")</f>
        <v>#NAME?</v>
      </c>
      <c r="Y3" s="57" t="str">
        <f>Sprites!K2 &amp; " " &amp; CONCATENATE("**",E3,"**")</f>
        <v>0 ****</v>
      </c>
      <c r="Z3" s="57" t="str">
        <f t="shared" ref="Z3:Z50" si="9">IF(H3="","",CONCATENATE("**",H3,"**"))</f>
        <v/>
      </c>
      <c r="AB3" s="62" t="e">
        <f t="shared" ref="AB3:AB50" ca="1" si="10">JOIN(" | ",AC3,AD3,AE3,AF3)</f>
        <v>#NAME?</v>
      </c>
      <c r="AC3" s="57" t="e">
        <f t="shared" ref="AC3:AC50" ca="1" si="11">CONCATENATE("*",N3,"*")</f>
        <v>#NAME?</v>
      </c>
      <c r="AD3" s="57" t="e">
        <f t="shared" ref="AD3:AD50" ca="1" si="12">CONCATENATE("*",S3,"*")</f>
        <v>#NAME?</v>
      </c>
      <c r="AE3" s="57" t="str">
        <f>Sprites!K2 &amp; " " &amp; CONCATENATE("*",E3,"*")</f>
        <v>0 **</v>
      </c>
      <c r="AF3" s="57" t="str">
        <f t="shared" ref="AF3:AF50" si="13">IF(H3="","",CONCATENATE("*",H3,"*"))</f>
        <v/>
      </c>
    </row>
    <row r="4" spans="1:32" ht="15.75" customHeight="1">
      <c r="A4" s="37">
        <v>-0.20833333333333334</v>
      </c>
      <c r="B4" s="43"/>
      <c r="C4" s="45"/>
      <c r="D4" s="46"/>
      <c r="E4" s="50"/>
      <c r="F4" s="46"/>
      <c r="G4" s="45"/>
      <c r="H4" s="53"/>
      <c r="I4" s="48"/>
      <c r="J4" s="49"/>
      <c r="L4" s="56" t="e">
        <f t="shared" ca="1" si="0"/>
        <v>#NAME?</v>
      </c>
      <c r="M4" s="56"/>
      <c r="N4" s="57" t="e">
        <f t="shared" ca="1" si="1"/>
        <v>#NAME?</v>
      </c>
      <c r="O4" s="58" t="str">
        <f t="shared" ca="1" si="2"/>
        <v>#VALUE!</v>
      </c>
      <c r="P4" s="56"/>
      <c r="Q4" s="60" t="str">
        <f t="shared" si="3"/>
        <v xml:space="preserve"> </v>
      </c>
      <c r="R4" s="60" t="str">
        <f t="shared" si="4"/>
        <v xml:space="preserve"> </v>
      </c>
      <c r="S4" s="56" t="e">
        <f t="shared" ca="1" si="5"/>
        <v>#NAME?</v>
      </c>
      <c r="T4" s="62" t="e">
        <f ca="1">JOIN(" | ",N4,S4,Sprites!K3 &amp; " " &amp; E4,H4,)</f>
        <v>#NAME?</v>
      </c>
      <c r="V4" s="62" t="e">
        <f t="shared" ca="1" si="6"/>
        <v>#NAME?</v>
      </c>
      <c r="W4" s="57" t="e">
        <f t="shared" ca="1" si="7"/>
        <v>#NAME?</v>
      </c>
      <c r="X4" s="57" t="e">
        <f t="shared" ca="1" si="8"/>
        <v>#NAME?</v>
      </c>
      <c r="Y4" s="57" t="str">
        <f>Sprites!K3 &amp; " " &amp; CONCATENATE("**",E4,"**")</f>
        <v>0 ****</v>
      </c>
      <c r="Z4" s="57" t="str">
        <f t="shared" si="9"/>
        <v/>
      </c>
      <c r="AB4" s="62" t="e">
        <f t="shared" ca="1" si="10"/>
        <v>#NAME?</v>
      </c>
      <c r="AC4" s="57" t="e">
        <f t="shared" ca="1" si="11"/>
        <v>#NAME?</v>
      </c>
      <c r="AD4" s="57" t="e">
        <f t="shared" ca="1" si="12"/>
        <v>#NAME?</v>
      </c>
      <c r="AE4" s="57" t="str">
        <f>Sprites!K3 &amp; " " &amp; CONCATENATE("*",E4,"*")</f>
        <v>0 **</v>
      </c>
      <c r="AF4" s="57" t="str">
        <f t="shared" si="13"/>
        <v/>
      </c>
    </row>
    <row r="5" spans="1:32" ht="15.75" customHeight="1">
      <c r="A5" s="37">
        <v>-0.20833333333333334</v>
      </c>
      <c r="B5" s="43"/>
      <c r="C5" s="45"/>
      <c r="D5" s="46"/>
      <c r="E5" s="50"/>
      <c r="F5" s="46"/>
      <c r="G5" s="45"/>
      <c r="H5" s="53"/>
      <c r="I5" s="48"/>
      <c r="J5" s="49"/>
      <c r="L5" s="56" t="e">
        <f t="shared" ca="1" si="0"/>
        <v>#NAME?</v>
      </c>
      <c r="M5" s="56"/>
      <c r="N5" s="57" t="e">
        <f t="shared" ca="1" si="1"/>
        <v>#NAME?</v>
      </c>
      <c r="O5" s="58" t="str">
        <f t="shared" ca="1" si="2"/>
        <v>#VALUE!</v>
      </c>
      <c r="P5" s="56"/>
      <c r="Q5" s="60" t="str">
        <f t="shared" si="3"/>
        <v xml:space="preserve"> </v>
      </c>
      <c r="R5" s="60" t="str">
        <f t="shared" si="4"/>
        <v xml:space="preserve"> </v>
      </c>
      <c r="S5" s="56" t="e">
        <f t="shared" ca="1" si="5"/>
        <v>#NAME?</v>
      </c>
      <c r="T5" s="62" t="e">
        <f ca="1">JOIN(" | ",N5,S5,Sprites!K4 &amp; " " &amp; E5,H5,)</f>
        <v>#NAME?</v>
      </c>
      <c r="V5" s="62" t="e">
        <f t="shared" ca="1" si="6"/>
        <v>#NAME?</v>
      </c>
      <c r="W5" s="57" t="e">
        <f t="shared" ca="1" si="7"/>
        <v>#NAME?</v>
      </c>
      <c r="X5" s="57" t="e">
        <f t="shared" ca="1" si="8"/>
        <v>#NAME?</v>
      </c>
      <c r="Y5" s="57" t="str">
        <f>Sprites!K4 &amp; " " &amp; CONCATENATE("**",E5,"**")</f>
        <v>0 ****</v>
      </c>
      <c r="Z5" s="57" t="str">
        <f t="shared" si="9"/>
        <v/>
      </c>
      <c r="AB5" s="62" t="e">
        <f t="shared" ca="1" si="10"/>
        <v>#NAME?</v>
      </c>
      <c r="AC5" s="57" t="e">
        <f t="shared" ca="1" si="11"/>
        <v>#NAME?</v>
      </c>
      <c r="AD5" s="57" t="e">
        <f t="shared" ca="1" si="12"/>
        <v>#NAME?</v>
      </c>
      <c r="AE5" s="57" t="str">
        <f>Sprites!K4 &amp; " " &amp; CONCATENATE("*",E5,"*")</f>
        <v>0 **</v>
      </c>
      <c r="AF5" s="57" t="str">
        <f t="shared" si="13"/>
        <v/>
      </c>
    </row>
    <row r="6" spans="1:32" ht="15.75" customHeight="1">
      <c r="A6" s="37">
        <v>-0.20833333333333334</v>
      </c>
      <c r="B6" s="43"/>
      <c r="C6" s="45"/>
      <c r="D6" s="46"/>
      <c r="E6" s="50"/>
      <c r="F6" s="46"/>
      <c r="G6" s="45"/>
      <c r="H6" s="53"/>
      <c r="I6" s="48"/>
      <c r="J6" s="49"/>
      <c r="L6" s="56" t="e">
        <f t="shared" ca="1" si="0"/>
        <v>#NAME?</v>
      </c>
      <c r="M6" s="56"/>
      <c r="N6" s="57" t="e">
        <f t="shared" ca="1" si="1"/>
        <v>#NAME?</v>
      </c>
      <c r="O6" s="58" t="str">
        <f t="shared" ca="1" si="2"/>
        <v>#VALUE!</v>
      </c>
      <c r="P6" s="56"/>
      <c r="Q6" s="60" t="str">
        <f t="shared" si="3"/>
        <v xml:space="preserve"> </v>
      </c>
      <c r="R6" s="60" t="str">
        <f t="shared" si="4"/>
        <v xml:space="preserve"> </v>
      </c>
      <c r="S6" s="56" t="e">
        <f t="shared" ca="1" si="5"/>
        <v>#NAME?</v>
      </c>
      <c r="T6" s="62" t="e">
        <f ca="1">JOIN(" | ",N6,S6,Sprites!K5 &amp; " " &amp; E6,H6,)</f>
        <v>#NAME?</v>
      </c>
      <c r="V6" s="62" t="e">
        <f t="shared" ca="1" si="6"/>
        <v>#NAME?</v>
      </c>
      <c r="W6" s="57" t="e">
        <f t="shared" ca="1" si="7"/>
        <v>#NAME?</v>
      </c>
      <c r="X6" s="57" t="e">
        <f t="shared" ca="1" si="8"/>
        <v>#NAME?</v>
      </c>
      <c r="Y6" s="57" t="str">
        <f>Sprites!K5 &amp; " " &amp; CONCATENATE("**",E6,"**")</f>
        <v>0 ****</v>
      </c>
      <c r="Z6" s="57" t="str">
        <f t="shared" si="9"/>
        <v/>
      </c>
      <c r="AB6" s="62" t="e">
        <f t="shared" ca="1" si="10"/>
        <v>#NAME?</v>
      </c>
      <c r="AC6" s="57" t="e">
        <f t="shared" ca="1" si="11"/>
        <v>#NAME?</v>
      </c>
      <c r="AD6" s="57" t="e">
        <f t="shared" ca="1" si="12"/>
        <v>#NAME?</v>
      </c>
      <c r="AE6" s="57" t="str">
        <f>Sprites!K5 &amp; " " &amp; CONCATENATE("*",E6,"*")</f>
        <v>0 **</v>
      </c>
      <c r="AF6" s="57" t="str">
        <f t="shared" si="13"/>
        <v/>
      </c>
    </row>
    <row r="7" spans="1:32" ht="15.75" customHeight="1">
      <c r="A7" s="37">
        <v>-0.20833333333333334</v>
      </c>
      <c r="B7" s="43"/>
      <c r="C7" s="45"/>
      <c r="D7" s="46"/>
      <c r="E7" s="50"/>
      <c r="F7" s="46"/>
      <c r="G7" s="45"/>
      <c r="H7" s="53"/>
      <c r="I7" s="48"/>
      <c r="J7" s="49"/>
      <c r="L7" s="56" t="e">
        <f t="shared" ca="1" si="0"/>
        <v>#NAME?</v>
      </c>
      <c r="M7" s="56"/>
      <c r="N7" s="57" t="e">
        <f t="shared" ca="1" si="1"/>
        <v>#NAME?</v>
      </c>
      <c r="O7" s="58" t="str">
        <f t="shared" ca="1" si="2"/>
        <v>#VALUE!</v>
      </c>
      <c r="P7" s="56"/>
      <c r="Q7" s="60" t="str">
        <f t="shared" si="3"/>
        <v xml:space="preserve"> </v>
      </c>
      <c r="R7" s="60" t="str">
        <f t="shared" si="4"/>
        <v xml:space="preserve"> </v>
      </c>
      <c r="S7" s="56" t="e">
        <f t="shared" ca="1" si="5"/>
        <v>#NAME?</v>
      </c>
      <c r="T7" s="62" t="e">
        <f ca="1">JOIN(" | ",N7,S7,Sprites!K6 &amp; " " &amp; E7,H7,)</f>
        <v>#NAME?</v>
      </c>
      <c r="V7" s="62" t="e">
        <f t="shared" ca="1" si="6"/>
        <v>#NAME?</v>
      </c>
      <c r="W7" s="57" t="e">
        <f t="shared" ca="1" si="7"/>
        <v>#NAME?</v>
      </c>
      <c r="X7" s="57" t="e">
        <f t="shared" ca="1" si="8"/>
        <v>#NAME?</v>
      </c>
      <c r="Y7" s="57" t="str">
        <f>Sprites!K6 &amp; " " &amp; CONCATENATE("**",E7,"**")</f>
        <v>0 ****</v>
      </c>
      <c r="Z7" s="57" t="str">
        <f t="shared" si="9"/>
        <v/>
      </c>
      <c r="AB7" s="62" t="e">
        <f t="shared" ca="1" si="10"/>
        <v>#NAME?</v>
      </c>
      <c r="AC7" s="57" t="e">
        <f t="shared" ca="1" si="11"/>
        <v>#NAME?</v>
      </c>
      <c r="AD7" s="57" t="e">
        <f t="shared" ca="1" si="12"/>
        <v>#NAME?</v>
      </c>
      <c r="AE7" s="57" t="str">
        <f>Sprites!K6 &amp; " " &amp; CONCATENATE("*",E7,"*")</f>
        <v>0 **</v>
      </c>
      <c r="AF7" s="57" t="str">
        <f t="shared" si="13"/>
        <v/>
      </c>
    </row>
    <row r="8" spans="1:32" ht="15.75" customHeight="1">
      <c r="A8" s="37">
        <v>-0.20833333333333334</v>
      </c>
      <c r="B8" s="43"/>
      <c r="C8" s="45"/>
      <c r="D8" s="46"/>
      <c r="E8" s="50"/>
      <c r="F8" s="46"/>
      <c r="G8" s="45"/>
      <c r="H8" s="53"/>
      <c r="I8" s="48"/>
      <c r="J8" s="49"/>
      <c r="L8" s="56" t="e">
        <f t="shared" ca="1" si="0"/>
        <v>#NAME?</v>
      </c>
      <c r="M8" s="56"/>
      <c r="N8" s="57" t="e">
        <f t="shared" ca="1" si="1"/>
        <v>#NAME?</v>
      </c>
      <c r="O8" s="58" t="str">
        <f t="shared" ca="1" si="2"/>
        <v>#VALUE!</v>
      </c>
      <c r="P8" s="56"/>
      <c r="Q8" s="60" t="str">
        <f t="shared" si="3"/>
        <v xml:space="preserve"> </v>
      </c>
      <c r="R8" s="60" t="str">
        <f t="shared" si="4"/>
        <v xml:space="preserve"> </v>
      </c>
      <c r="S8" s="56" t="e">
        <f t="shared" ca="1" si="5"/>
        <v>#NAME?</v>
      </c>
      <c r="T8" s="62" t="e">
        <f ca="1">JOIN(" | ",N8,S8,Sprites!K7 &amp; " " &amp; E8,H8,)</f>
        <v>#NAME?</v>
      </c>
      <c r="V8" s="62" t="e">
        <f t="shared" ca="1" si="6"/>
        <v>#NAME?</v>
      </c>
      <c r="W8" s="57" t="e">
        <f t="shared" ca="1" si="7"/>
        <v>#NAME?</v>
      </c>
      <c r="X8" s="57" t="e">
        <f t="shared" ca="1" si="8"/>
        <v>#NAME?</v>
      </c>
      <c r="Y8" s="57" t="str">
        <f>Sprites!K7 &amp; " " &amp; CONCATENATE("**",E8,"**")</f>
        <v>0 ****</v>
      </c>
      <c r="Z8" s="57" t="str">
        <f t="shared" si="9"/>
        <v/>
      </c>
      <c r="AB8" s="62" t="e">
        <f t="shared" ca="1" si="10"/>
        <v>#NAME?</v>
      </c>
      <c r="AC8" s="57" t="e">
        <f t="shared" ca="1" si="11"/>
        <v>#NAME?</v>
      </c>
      <c r="AD8" s="57" t="e">
        <f t="shared" ca="1" si="12"/>
        <v>#NAME?</v>
      </c>
      <c r="AE8" s="57" t="str">
        <f>Sprites!K7 &amp; " " &amp; CONCATENATE("*",E8,"*")</f>
        <v>0 **</v>
      </c>
      <c r="AF8" s="57" t="str">
        <f t="shared" si="13"/>
        <v/>
      </c>
    </row>
    <row r="9" spans="1:32" ht="15.75" customHeight="1">
      <c r="A9" s="37">
        <v>-0.20833333333333334</v>
      </c>
      <c r="B9" s="43"/>
      <c r="C9" s="45"/>
      <c r="D9" s="46"/>
      <c r="E9" s="50"/>
      <c r="F9" s="46"/>
      <c r="G9" s="45"/>
      <c r="H9" s="53"/>
      <c r="I9" s="48"/>
      <c r="J9" s="49"/>
      <c r="L9" s="56" t="e">
        <f t="shared" ca="1" si="0"/>
        <v>#NAME?</v>
      </c>
      <c r="M9" s="56"/>
      <c r="N9" s="57" t="e">
        <f t="shared" ca="1" si="1"/>
        <v>#NAME?</v>
      </c>
      <c r="O9" s="58" t="str">
        <f t="shared" ca="1" si="2"/>
        <v>#VALUE!</v>
      </c>
      <c r="P9" s="56"/>
      <c r="Q9" s="60" t="str">
        <f t="shared" si="3"/>
        <v xml:space="preserve"> </v>
      </c>
      <c r="R9" s="60" t="str">
        <f t="shared" si="4"/>
        <v xml:space="preserve"> </v>
      </c>
      <c r="S9" s="56" t="e">
        <f t="shared" ca="1" si="5"/>
        <v>#NAME?</v>
      </c>
      <c r="T9" s="62" t="e">
        <f ca="1">JOIN(" | ",N9,S9,Sprites!K8 &amp; " " &amp; E9,H9,)</f>
        <v>#NAME?</v>
      </c>
      <c r="V9" s="62" t="e">
        <f t="shared" ca="1" si="6"/>
        <v>#NAME?</v>
      </c>
      <c r="W9" s="57" t="e">
        <f t="shared" ca="1" si="7"/>
        <v>#NAME?</v>
      </c>
      <c r="X9" s="57" t="e">
        <f t="shared" ca="1" si="8"/>
        <v>#NAME?</v>
      </c>
      <c r="Y9" s="57" t="str">
        <f>Sprites!K8 &amp; " " &amp; CONCATENATE("**",E9,"**")</f>
        <v>0 ****</v>
      </c>
      <c r="Z9" s="57" t="str">
        <f t="shared" si="9"/>
        <v/>
      </c>
      <c r="AB9" s="62" t="e">
        <f t="shared" ca="1" si="10"/>
        <v>#NAME?</v>
      </c>
      <c r="AC9" s="57" t="e">
        <f t="shared" ca="1" si="11"/>
        <v>#NAME?</v>
      </c>
      <c r="AD9" s="57" t="e">
        <f t="shared" ca="1" si="12"/>
        <v>#NAME?</v>
      </c>
      <c r="AE9" s="57" t="str">
        <f>Sprites!K8 &amp; " " &amp; CONCATENATE("*",E9,"*")</f>
        <v>0 **</v>
      </c>
      <c r="AF9" s="57" t="str">
        <f t="shared" si="13"/>
        <v/>
      </c>
    </row>
    <row r="10" spans="1:32" ht="15.75" customHeight="1">
      <c r="A10" s="37">
        <v>-0.20833333333333334</v>
      </c>
      <c r="B10" s="43"/>
      <c r="C10" s="45"/>
      <c r="D10" s="46"/>
      <c r="E10" s="50"/>
      <c r="F10" s="46"/>
      <c r="G10" s="45"/>
      <c r="H10" s="53"/>
      <c r="I10" s="48"/>
      <c r="J10" s="49"/>
      <c r="L10" s="56" t="e">
        <f t="shared" ca="1" si="0"/>
        <v>#NAME?</v>
      </c>
      <c r="M10" s="56"/>
      <c r="N10" s="57" t="e">
        <f t="shared" ca="1" si="1"/>
        <v>#NAME?</v>
      </c>
      <c r="O10" s="58" t="str">
        <f t="shared" ca="1" si="2"/>
        <v>#VALUE!</v>
      </c>
      <c r="P10" s="56"/>
      <c r="Q10" s="60" t="str">
        <f t="shared" si="3"/>
        <v xml:space="preserve"> </v>
      </c>
      <c r="R10" s="60" t="str">
        <f t="shared" si="4"/>
        <v xml:space="preserve"> </v>
      </c>
      <c r="S10" s="56" t="e">
        <f t="shared" ca="1" si="5"/>
        <v>#NAME?</v>
      </c>
      <c r="T10" s="62" t="e">
        <f ca="1">JOIN(" | ",N10,S10,Sprites!K9 &amp; " " &amp; E10,H10,)</f>
        <v>#NAME?</v>
      </c>
      <c r="V10" s="62" t="e">
        <f t="shared" ca="1" si="6"/>
        <v>#NAME?</v>
      </c>
      <c r="W10" s="57" t="e">
        <f t="shared" ca="1" si="7"/>
        <v>#NAME?</v>
      </c>
      <c r="X10" s="57" t="e">
        <f t="shared" ca="1" si="8"/>
        <v>#NAME?</v>
      </c>
      <c r="Y10" s="57" t="str">
        <f>Sprites!K9 &amp; " " &amp; CONCATENATE("**",E10,"**")</f>
        <v>0 ****</v>
      </c>
      <c r="Z10" s="57" t="str">
        <f t="shared" si="9"/>
        <v/>
      </c>
      <c r="AB10" s="62" t="e">
        <f t="shared" ca="1" si="10"/>
        <v>#NAME?</v>
      </c>
      <c r="AC10" s="57" t="e">
        <f t="shared" ca="1" si="11"/>
        <v>#NAME?</v>
      </c>
      <c r="AD10" s="57" t="e">
        <f t="shared" ca="1" si="12"/>
        <v>#NAME?</v>
      </c>
      <c r="AE10" s="57" t="str">
        <f>Sprites!K9 &amp; " " &amp; CONCATENATE("*",E10,"*")</f>
        <v>0 **</v>
      </c>
      <c r="AF10" s="57" t="str">
        <f t="shared" si="13"/>
        <v/>
      </c>
    </row>
    <row r="11" spans="1:32" ht="15.75" customHeight="1">
      <c r="A11" s="37">
        <v>-0.20833333333333334</v>
      </c>
      <c r="B11" s="43"/>
      <c r="C11" s="45"/>
      <c r="D11" s="46"/>
      <c r="E11" s="50"/>
      <c r="F11" s="46"/>
      <c r="G11" s="45"/>
      <c r="H11" s="53"/>
      <c r="I11" s="48"/>
      <c r="J11" s="49"/>
      <c r="L11" s="56" t="e">
        <f t="shared" ca="1" si="0"/>
        <v>#NAME?</v>
      </c>
      <c r="M11" s="56"/>
      <c r="N11" s="57" t="e">
        <f t="shared" ca="1" si="1"/>
        <v>#NAME?</v>
      </c>
      <c r="O11" s="58" t="str">
        <f t="shared" ca="1" si="2"/>
        <v>#VALUE!</v>
      </c>
      <c r="P11" s="56"/>
      <c r="Q11" s="60" t="str">
        <f t="shared" si="3"/>
        <v xml:space="preserve"> </v>
      </c>
      <c r="R11" s="60" t="str">
        <f t="shared" si="4"/>
        <v xml:space="preserve"> </v>
      </c>
      <c r="S11" s="56" t="e">
        <f t="shared" ca="1" si="5"/>
        <v>#NAME?</v>
      </c>
      <c r="T11" s="62" t="e">
        <f ca="1">JOIN(" | ",N11,S11,Sprites!K10 &amp; " " &amp; E11,H11,)</f>
        <v>#NAME?</v>
      </c>
      <c r="V11" s="62" t="e">
        <f t="shared" ca="1" si="6"/>
        <v>#NAME?</v>
      </c>
      <c r="W11" s="57" t="e">
        <f t="shared" ca="1" si="7"/>
        <v>#NAME?</v>
      </c>
      <c r="X11" s="57" t="e">
        <f t="shared" ca="1" si="8"/>
        <v>#NAME?</v>
      </c>
      <c r="Y11" s="57" t="str">
        <f>Sprites!K10 &amp; " " &amp; CONCATENATE("**",E11,"**")</f>
        <v>0 ****</v>
      </c>
      <c r="Z11" s="57" t="str">
        <f t="shared" si="9"/>
        <v/>
      </c>
      <c r="AB11" s="62" t="e">
        <f t="shared" ca="1" si="10"/>
        <v>#NAME?</v>
      </c>
      <c r="AC11" s="57" t="e">
        <f t="shared" ca="1" si="11"/>
        <v>#NAME?</v>
      </c>
      <c r="AD11" s="57" t="e">
        <f t="shared" ca="1" si="12"/>
        <v>#NAME?</v>
      </c>
      <c r="AE11" s="57" t="str">
        <f>Sprites!K10 &amp; " " &amp; CONCATENATE("*",E11,"*")</f>
        <v>0 **</v>
      </c>
      <c r="AF11" s="57" t="str">
        <f t="shared" si="13"/>
        <v/>
      </c>
    </row>
    <row r="12" spans="1:32" ht="15.75" customHeight="1">
      <c r="A12" s="37">
        <v>-0.20833333333333334</v>
      </c>
      <c r="B12" s="43"/>
      <c r="C12" s="45"/>
      <c r="D12" s="46"/>
      <c r="E12" s="50"/>
      <c r="F12" s="46"/>
      <c r="G12" s="45"/>
      <c r="H12" s="53"/>
      <c r="I12" s="48"/>
      <c r="J12" s="49"/>
      <c r="L12" s="56" t="e">
        <f t="shared" ca="1" si="0"/>
        <v>#NAME?</v>
      </c>
      <c r="M12" s="56"/>
      <c r="N12" s="57" t="e">
        <f t="shared" ca="1" si="1"/>
        <v>#NAME?</v>
      </c>
      <c r="O12" s="58" t="str">
        <f t="shared" ca="1" si="2"/>
        <v>#VALUE!</v>
      </c>
      <c r="P12" s="56"/>
      <c r="Q12" s="60" t="str">
        <f t="shared" si="3"/>
        <v xml:space="preserve"> </v>
      </c>
      <c r="R12" s="60" t="str">
        <f t="shared" si="4"/>
        <v xml:space="preserve"> </v>
      </c>
      <c r="S12" s="56" t="e">
        <f t="shared" ca="1" si="5"/>
        <v>#NAME?</v>
      </c>
      <c r="T12" s="62" t="e">
        <f ca="1">JOIN(" | ",N12,S12,Sprites!K11 &amp; " " &amp; E12,H12,)</f>
        <v>#NAME?</v>
      </c>
      <c r="V12" s="62" t="e">
        <f t="shared" ca="1" si="6"/>
        <v>#NAME?</v>
      </c>
      <c r="W12" s="57" t="e">
        <f t="shared" ca="1" si="7"/>
        <v>#NAME?</v>
      </c>
      <c r="X12" s="57" t="e">
        <f t="shared" ca="1" si="8"/>
        <v>#NAME?</v>
      </c>
      <c r="Y12" s="57" t="str">
        <f>Sprites!K11 &amp; " " &amp; CONCATENATE("**",E12,"**")</f>
        <v>0 ****</v>
      </c>
      <c r="Z12" s="57" t="str">
        <f t="shared" si="9"/>
        <v/>
      </c>
      <c r="AB12" s="62" t="e">
        <f t="shared" ca="1" si="10"/>
        <v>#NAME?</v>
      </c>
      <c r="AC12" s="57" t="e">
        <f t="shared" ca="1" si="11"/>
        <v>#NAME?</v>
      </c>
      <c r="AD12" s="57" t="e">
        <f t="shared" ca="1" si="12"/>
        <v>#NAME?</v>
      </c>
      <c r="AE12" s="57" t="str">
        <f>Sprites!K11 &amp; " " &amp; CONCATENATE("*",E12,"*")</f>
        <v>0 **</v>
      </c>
      <c r="AF12" s="57" t="str">
        <f t="shared" si="13"/>
        <v/>
      </c>
    </row>
    <row r="13" spans="1:32" ht="15.75" customHeight="1">
      <c r="A13" s="37">
        <v>-0.20833333333333334</v>
      </c>
      <c r="B13" s="43"/>
      <c r="C13" s="45"/>
      <c r="D13" s="46"/>
      <c r="E13" s="50"/>
      <c r="F13" s="46"/>
      <c r="G13" s="45"/>
      <c r="H13" s="53"/>
      <c r="I13" s="48"/>
      <c r="J13" s="49"/>
      <c r="L13" s="56" t="e">
        <f t="shared" ca="1" si="0"/>
        <v>#NAME?</v>
      </c>
      <c r="M13" s="56"/>
      <c r="N13" s="57" t="e">
        <f t="shared" ca="1" si="1"/>
        <v>#NAME?</v>
      </c>
      <c r="O13" s="58" t="str">
        <f t="shared" ca="1" si="2"/>
        <v>#VALUE!</v>
      </c>
      <c r="P13" s="56"/>
      <c r="Q13" s="60" t="str">
        <f t="shared" si="3"/>
        <v xml:space="preserve"> </v>
      </c>
      <c r="R13" s="60" t="str">
        <f t="shared" si="4"/>
        <v xml:space="preserve"> </v>
      </c>
      <c r="S13" s="56" t="e">
        <f t="shared" ca="1" si="5"/>
        <v>#NAME?</v>
      </c>
      <c r="T13" s="62" t="e">
        <f ca="1">JOIN(" | ",N13,S13,Sprites!K12 &amp; " " &amp; E13,H13,)</f>
        <v>#NAME?</v>
      </c>
      <c r="V13" s="62" t="e">
        <f t="shared" ca="1" si="6"/>
        <v>#NAME?</v>
      </c>
      <c r="W13" s="57" t="e">
        <f t="shared" ca="1" si="7"/>
        <v>#NAME?</v>
      </c>
      <c r="X13" s="57" t="e">
        <f t="shared" ca="1" si="8"/>
        <v>#NAME?</v>
      </c>
      <c r="Y13" s="57" t="str">
        <f>Sprites!K12 &amp; " " &amp; CONCATENATE("**",E13,"**")</f>
        <v>0 ****</v>
      </c>
      <c r="Z13" s="57" t="str">
        <f t="shared" si="9"/>
        <v/>
      </c>
      <c r="AB13" s="62" t="e">
        <f t="shared" ca="1" si="10"/>
        <v>#NAME?</v>
      </c>
      <c r="AC13" s="57" t="e">
        <f t="shared" ca="1" si="11"/>
        <v>#NAME?</v>
      </c>
      <c r="AD13" s="57" t="e">
        <f t="shared" ca="1" si="12"/>
        <v>#NAME?</v>
      </c>
      <c r="AE13" s="57" t="str">
        <f>Sprites!K12 &amp; " " &amp; CONCATENATE("*",E13,"*")</f>
        <v>0 **</v>
      </c>
      <c r="AF13" s="57" t="str">
        <f t="shared" si="13"/>
        <v/>
      </c>
    </row>
    <row r="14" spans="1:32" ht="15.75" customHeight="1">
      <c r="A14" s="37">
        <v>-0.20833333333333334</v>
      </c>
      <c r="B14" s="43"/>
      <c r="C14" s="45"/>
      <c r="D14" s="46"/>
      <c r="E14" s="50"/>
      <c r="F14" s="46"/>
      <c r="G14" s="45"/>
      <c r="H14" s="53"/>
      <c r="I14" s="48"/>
      <c r="J14" s="49"/>
      <c r="L14" s="56" t="e">
        <f t="shared" ca="1" si="0"/>
        <v>#NAME?</v>
      </c>
      <c r="M14" s="56"/>
      <c r="N14" s="57" t="e">
        <f t="shared" ca="1" si="1"/>
        <v>#NAME?</v>
      </c>
      <c r="O14" s="58" t="str">
        <f t="shared" ca="1" si="2"/>
        <v>#VALUE!</v>
      </c>
      <c r="P14" s="56"/>
      <c r="Q14" s="60" t="str">
        <f t="shared" si="3"/>
        <v xml:space="preserve"> </v>
      </c>
      <c r="R14" s="60" t="str">
        <f t="shared" si="4"/>
        <v xml:space="preserve"> </v>
      </c>
      <c r="S14" s="56" t="e">
        <f t="shared" ca="1" si="5"/>
        <v>#NAME?</v>
      </c>
      <c r="T14" s="62" t="e">
        <f ca="1">JOIN(" | ",N14,S14,Sprites!K13 &amp; " " &amp; E14,H14,)</f>
        <v>#NAME?</v>
      </c>
      <c r="V14" s="62" t="e">
        <f t="shared" ca="1" si="6"/>
        <v>#NAME?</v>
      </c>
      <c r="W14" s="57" t="e">
        <f t="shared" ca="1" si="7"/>
        <v>#NAME?</v>
      </c>
      <c r="X14" s="57" t="e">
        <f t="shared" ca="1" si="8"/>
        <v>#NAME?</v>
      </c>
      <c r="Y14" s="57" t="str">
        <f>Sprites!K13 &amp; " " &amp; CONCATENATE("**",E14,"**")</f>
        <v>0 ****</v>
      </c>
      <c r="Z14" s="57" t="str">
        <f t="shared" si="9"/>
        <v/>
      </c>
      <c r="AB14" s="62" t="e">
        <f t="shared" ca="1" si="10"/>
        <v>#NAME?</v>
      </c>
      <c r="AC14" s="57" t="e">
        <f t="shared" ca="1" si="11"/>
        <v>#NAME?</v>
      </c>
      <c r="AD14" s="57" t="e">
        <f t="shared" ca="1" si="12"/>
        <v>#NAME?</v>
      </c>
      <c r="AE14" s="57" t="str">
        <f>Sprites!K13 &amp; " " &amp; CONCATENATE("*",E14,"*")</f>
        <v>0 **</v>
      </c>
      <c r="AF14" s="57" t="str">
        <f t="shared" si="13"/>
        <v/>
      </c>
    </row>
    <row r="15" spans="1:32" ht="15.75" customHeight="1">
      <c r="A15" s="37">
        <v>-0.20833333333333334</v>
      </c>
      <c r="B15" s="43"/>
      <c r="C15" s="45"/>
      <c r="D15" s="46"/>
      <c r="E15" s="50"/>
      <c r="F15" s="46"/>
      <c r="G15" s="45"/>
      <c r="H15" s="53"/>
      <c r="I15" s="48"/>
      <c r="J15" s="49"/>
      <c r="L15" s="56" t="e">
        <f t="shared" ca="1" si="0"/>
        <v>#NAME?</v>
      </c>
      <c r="M15" s="56"/>
      <c r="N15" s="57" t="e">
        <f t="shared" ca="1" si="1"/>
        <v>#NAME?</v>
      </c>
      <c r="O15" s="58" t="str">
        <f t="shared" ca="1" si="2"/>
        <v>#VALUE!</v>
      </c>
      <c r="P15" s="56"/>
      <c r="Q15" s="60" t="str">
        <f t="shared" si="3"/>
        <v xml:space="preserve"> </v>
      </c>
      <c r="R15" s="60" t="str">
        <f t="shared" si="4"/>
        <v xml:space="preserve"> </v>
      </c>
      <c r="S15" s="56" t="e">
        <f t="shared" ca="1" si="5"/>
        <v>#NAME?</v>
      </c>
      <c r="T15" s="62" t="e">
        <f ca="1">JOIN(" | ",N15,S15,Sprites!K14 &amp; " " &amp; E15,H15,)</f>
        <v>#NAME?</v>
      </c>
      <c r="V15" s="62" t="e">
        <f t="shared" ca="1" si="6"/>
        <v>#NAME?</v>
      </c>
      <c r="W15" s="57" t="e">
        <f t="shared" ca="1" si="7"/>
        <v>#NAME?</v>
      </c>
      <c r="X15" s="57" t="e">
        <f t="shared" ca="1" si="8"/>
        <v>#NAME?</v>
      </c>
      <c r="Y15" s="57" t="str">
        <f>Sprites!K14 &amp; " " &amp; CONCATENATE("**",E15,"**")</f>
        <v>0 ****</v>
      </c>
      <c r="Z15" s="57" t="str">
        <f t="shared" si="9"/>
        <v/>
      </c>
      <c r="AB15" s="62" t="e">
        <f t="shared" ca="1" si="10"/>
        <v>#NAME?</v>
      </c>
      <c r="AC15" s="57" t="e">
        <f t="shared" ca="1" si="11"/>
        <v>#NAME?</v>
      </c>
      <c r="AD15" s="57" t="e">
        <f t="shared" ca="1" si="12"/>
        <v>#NAME?</v>
      </c>
      <c r="AE15" s="57" t="str">
        <f>Sprites!K14 &amp; " " &amp; CONCATENATE("*",E15,"*")</f>
        <v>0 **</v>
      </c>
      <c r="AF15" s="57" t="str">
        <f t="shared" si="13"/>
        <v/>
      </c>
    </row>
    <row r="16" spans="1:32" ht="15.75" customHeight="1">
      <c r="A16" s="37">
        <v>-0.20833333333333334</v>
      </c>
      <c r="B16" s="43"/>
      <c r="C16" s="45"/>
      <c r="D16" s="46"/>
      <c r="E16" s="50"/>
      <c r="F16" s="46"/>
      <c r="G16" s="45"/>
      <c r="H16" s="53"/>
      <c r="I16" s="48"/>
      <c r="J16" s="49"/>
      <c r="L16" s="56" t="e">
        <f t="shared" ca="1" si="0"/>
        <v>#NAME?</v>
      </c>
      <c r="M16" s="56"/>
      <c r="N16" s="57" t="e">
        <f t="shared" ca="1" si="1"/>
        <v>#NAME?</v>
      </c>
      <c r="O16" s="58" t="str">
        <f t="shared" ca="1" si="2"/>
        <v>#VALUE!</v>
      </c>
      <c r="P16" s="56"/>
      <c r="Q16" s="60" t="str">
        <f t="shared" si="3"/>
        <v xml:space="preserve"> </v>
      </c>
      <c r="R16" s="60" t="str">
        <f t="shared" si="4"/>
        <v xml:space="preserve"> </v>
      </c>
      <c r="S16" s="56" t="e">
        <f t="shared" ca="1" si="5"/>
        <v>#NAME?</v>
      </c>
      <c r="T16" s="62" t="e">
        <f ca="1">JOIN(" | ",N16,S16,Sprites!K15 &amp; " " &amp; E16,H16,)</f>
        <v>#NAME?</v>
      </c>
      <c r="V16" s="62" t="e">
        <f t="shared" ca="1" si="6"/>
        <v>#NAME?</v>
      </c>
      <c r="W16" s="57" t="e">
        <f t="shared" ca="1" si="7"/>
        <v>#NAME?</v>
      </c>
      <c r="X16" s="57" t="e">
        <f t="shared" ca="1" si="8"/>
        <v>#NAME?</v>
      </c>
      <c r="Y16" s="57" t="str">
        <f>Sprites!K15 &amp; " " &amp; CONCATENATE("**",E16,"**")</f>
        <v>0 ****</v>
      </c>
      <c r="Z16" s="57" t="str">
        <f t="shared" si="9"/>
        <v/>
      </c>
      <c r="AB16" s="62" t="e">
        <f t="shared" ca="1" si="10"/>
        <v>#NAME?</v>
      </c>
      <c r="AC16" s="57" t="e">
        <f t="shared" ca="1" si="11"/>
        <v>#NAME?</v>
      </c>
      <c r="AD16" s="57" t="e">
        <f t="shared" ca="1" si="12"/>
        <v>#NAME?</v>
      </c>
      <c r="AE16" s="57" t="str">
        <f>Sprites!K15 &amp; " " &amp; CONCATENATE("*",E16,"*")</f>
        <v>0 **</v>
      </c>
      <c r="AF16" s="57" t="str">
        <f t="shared" si="13"/>
        <v/>
      </c>
    </row>
    <row r="17" spans="1:32" ht="15.75" customHeight="1">
      <c r="A17" s="37">
        <v>-0.20833333333333334</v>
      </c>
      <c r="B17" s="43"/>
      <c r="C17" s="45"/>
      <c r="D17" s="46"/>
      <c r="E17" s="50"/>
      <c r="F17" s="46"/>
      <c r="G17" s="45"/>
      <c r="H17" s="53"/>
      <c r="I17" s="48"/>
      <c r="J17" s="49"/>
      <c r="L17" s="56" t="e">
        <f t="shared" ca="1" si="0"/>
        <v>#NAME?</v>
      </c>
      <c r="M17" s="56"/>
      <c r="N17" s="57" t="e">
        <f t="shared" ca="1" si="1"/>
        <v>#NAME?</v>
      </c>
      <c r="O17" s="58" t="str">
        <f t="shared" ca="1" si="2"/>
        <v>#VALUE!</v>
      </c>
      <c r="P17" s="56"/>
      <c r="Q17" s="60" t="str">
        <f t="shared" si="3"/>
        <v xml:space="preserve"> </v>
      </c>
      <c r="R17" s="60" t="str">
        <f t="shared" si="4"/>
        <v xml:space="preserve"> </v>
      </c>
      <c r="S17" s="56" t="e">
        <f t="shared" ca="1" si="5"/>
        <v>#NAME?</v>
      </c>
      <c r="T17" s="62" t="e">
        <f ca="1">JOIN(" | ",N17,S17,Sprites!K16 &amp; " " &amp; E17,H17,)</f>
        <v>#NAME?</v>
      </c>
      <c r="V17" s="62" t="e">
        <f t="shared" ca="1" si="6"/>
        <v>#NAME?</v>
      </c>
      <c r="W17" s="57" t="e">
        <f t="shared" ca="1" si="7"/>
        <v>#NAME?</v>
      </c>
      <c r="X17" s="57" t="e">
        <f t="shared" ca="1" si="8"/>
        <v>#NAME?</v>
      </c>
      <c r="Y17" s="57" t="str">
        <f>Sprites!K16 &amp; " " &amp; CONCATENATE("**",E17,"**")</f>
        <v>0 ****</v>
      </c>
      <c r="Z17" s="57" t="str">
        <f t="shared" si="9"/>
        <v/>
      </c>
      <c r="AB17" s="62" t="e">
        <f t="shared" ca="1" si="10"/>
        <v>#NAME?</v>
      </c>
      <c r="AC17" s="57" t="e">
        <f t="shared" ca="1" si="11"/>
        <v>#NAME?</v>
      </c>
      <c r="AD17" s="57" t="e">
        <f t="shared" ca="1" si="12"/>
        <v>#NAME?</v>
      </c>
      <c r="AE17" s="57" t="str">
        <f>Sprites!K16 &amp; " " &amp; CONCATENATE("*",E17,"*")</f>
        <v>0 **</v>
      </c>
      <c r="AF17" s="57" t="str">
        <f t="shared" si="13"/>
        <v/>
      </c>
    </row>
    <row r="18" spans="1:32" ht="15.75" customHeight="1">
      <c r="A18" s="37">
        <v>-0.20833333333333334</v>
      </c>
      <c r="B18" s="43"/>
      <c r="C18" s="45"/>
      <c r="D18" s="46"/>
      <c r="E18" s="50"/>
      <c r="F18" s="46"/>
      <c r="G18" s="45"/>
      <c r="H18" s="53"/>
      <c r="I18" s="48"/>
      <c r="J18" s="49"/>
      <c r="L18" s="56" t="e">
        <f t="shared" ca="1" si="0"/>
        <v>#NAME?</v>
      </c>
      <c r="M18" s="56"/>
      <c r="N18" s="57" t="e">
        <f t="shared" ca="1" si="1"/>
        <v>#NAME?</v>
      </c>
      <c r="O18" s="58" t="str">
        <f t="shared" ca="1" si="2"/>
        <v>#VALUE!</v>
      </c>
      <c r="P18" s="56"/>
      <c r="Q18" s="60" t="str">
        <f t="shared" si="3"/>
        <v xml:space="preserve"> </v>
      </c>
      <c r="R18" s="60" t="str">
        <f t="shared" si="4"/>
        <v xml:space="preserve"> </v>
      </c>
      <c r="S18" s="56" t="e">
        <f t="shared" ca="1" si="5"/>
        <v>#NAME?</v>
      </c>
      <c r="T18" s="62" t="e">
        <f ca="1">JOIN(" | ",N18,S18,Sprites!K17 &amp; " " &amp; E18,H18,)</f>
        <v>#NAME?</v>
      </c>
      <c r="V18" s="62" t="e">
        <f t="shared" ca="1" si="6"/>
        <v>#NAME?</v>
      </c>
      <c r="W18" s="57" t="e">
        <f t="shared" ca="1" si="7"/>
        <v>#NAME?</v>
      </c>
      <c r="X18" s="57" t="e">
        <f t="shared" ca="1" si="8"/>
        <v>#NAME?</v>
      </c>
      <c r="Y18" s="57" t="str">
        <f>Sprites!K17 &amp; " " &amp; CONCATENATE("**",E18,"**")</f>
        <v>0 ****</v>
      </c>
      <c r="Z18" s="57" t="str">
        <f t="shared" si="9"/>
        <v/>
      </c>
      <c r="AB18" s="62" t="e">
        <f t="shared" ca="1" si="10"/>
        <v>#NAME?</v>
      </c>
      <c r="AC18" s="57" t="e">
        <f t="shared" ca="1" si="11"/>
        <v>#NAME?</v>
      </c>
      <c r="AD18" s="57" t="e">
        <f t="shared" ca="1" si="12"/>
        <v>#NAME?</v>
      </c>
      <c r="AE18" s="57" t="str">
        <f>Sprites!K17 &amp; " " &amp; CONCATENATE("*",E18,"*")</f>
        <v>0 **</v>
      </c>
      <c r="AF18" s="57" t="str">
        <f t="shared" si="13"/>
        <v/>
      </c>
    </row>
    <row r="19" spans="1:32" ht="15.75" customHeight="1">
      <c r="A19" s="37">
        <v>-0.20833333333333334</v>
      </c>
      <c r="B19" s="43"/>
      <c r="C19" s="45"/>
      <c r="D19" s="46"/>
      <c r="E19" s="50"/>
      <c r="F19" s="46"/>
      <c r="G19" s="45"/>
      <c r="H19" s="53"/>
      <c r="I19" s="48"/>
      <c r="J19" s="49"/>
      <c r="L19" s="56" t="e">
        <f t="shared" ca="1" si="0"/>
        <v>#NAME?</v>
      </c>
      <c r="M19" s="56"/>
      <c r="N19" s="57" t="e">
        <f t="shared" ca="1" si="1"/>
        <v>#NAME?</v>
      </c>
      <c r="O19" s="58" t="str">
        <f t="shared" ca="1" si="2"/>
        <v>#VALUE!</v>
      </c>
      <c r="P19" s="56"/>
      <c r="Q19" s="60" t="str">
        <f t="shared" si="3"/>
        <v xml:space="preserve"> </v>
      </c>
      <c r="R19" s="60" t="str">
        <f t="shared" si="4"/>
        <v xml:space="preserve"> </v>
      </c>
      <c r="S19" s="56" t="e">
        <f t="shared" ca="1" si="5"/>
        <v>#NAME?</v>
      </c>
      <c r="T19" s="62" t="e">
        <f ca="1">JOIN(" | ",N19,S19,Sprites!K18 &amp; " " &amp; E19,H19,)</f>
        <v>#NAME?</v>
      </c>
      <c r="V19" s="62" t="e">
        <f t="shared" ca="1" si="6"/>
        <v>#NAME?</v>
      </c>
      <c r="W19" s="57" t="e">
        <f t="shared" ca="1" si="7"/>
        <v>#NAME?</v>
      </c>
      <c r="X19" s="57" t="e">
        <f t="shared" ca="1" si="8"/>
        <v>#NAME?</v>
      </c>
      <c r="Y19" s="57" t="str">
        <f>Sprites!K18 &amp; " " &amp; CONCATENATE("**",E19,"**")</f>
        <v>0 ****</v>
      </c>
      <c r="Z19" s="57" t="str">
        <f t="shared" si="9"/>
        <v/>
      </c>
      <c r="AB19" s="62" t="e">
        <f t="shared" ca="1" si="10"/>
        <v>#NAME?</v>
      </c>
      <c r="AC19" s="57" t="e">
        <f t="shared" ca="1" si="11"/>
        <v>#NAME?</v>
      </c>
      <c r="AD19" s="57" t="e">
        <f t="shared" ca="1" si="12"/>
        <v>#NAME?</v>
      </c>
      <c r="AE19" s="57" t="str">
        <f>Sprites!K18 &amp; " " &amp; CONCATENATE("*",E19,"*")</f>
        <v>0 **</v>
      </c>
      <c r="AF19" s="57" t="str">
        <f t="shared" si="13"/>
        <v/>
      </c>
    </row>
    <row r="20" spans="1:32" ht="15.75" customHeight="1">
      <c r="A20" s="37">
        <v>-0.20833333333333334</v>
      </c>
      <c r="B20" s="43"/>
      <c r="C20" s="45"/>
      <c r="D20" s="46"/>
      <c r="E20" s="50"/>
      <c r="F20" s="46"/>
      <c r="G20" s="45"/>
      <c r="H20" s="53"/>
      <c r="I20" s="48"/>
      <c r="J20" s="49"/>
      <c r="L20" s="56" t="e">
        <f t="shared" ca="1" si="0"/>
        <v>#NAME?</v>
      </c>
      <c r="M20" s="56"/>
      <c r="N20" s="57" t="e">
        <f t="shared" ca="1" si="1"/>
        <v>#NAME?</v>
      </c>
      <c r="O20" s="58" t="str">
        <f t="shared" ca="1" si="2"/>
        <v>#VALUE!</v>
      </c>
      <c r="P20" s="56"/>
      <c r="Q20" s="60" t="str">
        <f t="shared" si="3"/>
        <v xml:space="preserve"> </v>
      </c>
      <c r="R20" s="60" t="str">
        <f t="shared" si="4"/>
        <v xml:space="preserve"> </v>
      </c>
      <c r="S20" s="56" t="e">
        <f t="shared" ca="1" si="5"/>
        <v>#NAME?</v>
      </c>
      <c r="T20" s="62" t="e">
        <f ca="1">JOIN(" | ",N20,S20,Sprites!K19 &amp; " " &amp; E20,H20,)</f>
        <v>#NAME?</v>
      </c>
      <c r="V20" s="62" t="e">
        <f t="shared" ca="1" si="6"/>
        <v>#NAME?</v>
      </c>
      <c r="W20" s="57" t="e">
        <f t="shared" ca="1" si="7"/>
        <v>#NAME?</v>
      </c>
      <c r="X20" s="57" t="e">
        <f t="shared" ca="1" si="8"/>
        <v>#NAME?</v>
      </c>
      <c r="Y20" s="57" t="str">
        <f>Sprites!K19 &amp; " " &amp; CONCATENATE("**",E20,"**")</f>
        <v>0 ****</v>
      </c>
      <c r="Z20" s="57" t="str">
        <f t="shared" si="9"/>
        <v/>
      </c>
      <c r="AB20" s="62" t="e">
        <f t="shared" ca="1" si="10"/>
        <v>#NAME?</v>
      </c>
      <c r="AC20" s="57" t="e">
        <f t="shared" ca="1" si="11"/>
        <v>#NAME?</v>
      </c>
      <c r="AD20" s="57" t="e">
        <f t="shared" ca="1" si="12"/>
        <v>#NAME?</v>
      </c>
      <c r="AE20" s="57" t="str">
        <f>Sprites!K19 &amp; " " &amp; CONCATENATE("*",E20,"*")</f>
        <v>0 **</v>
      </c>
      <c r="AF20" s="57" t="str">
        <f t="shared" si="13"/>
        <v/>
      </c>
    </row>
    <row r="21" spans="1:32" ht="15.75" customHeight="1">
      <c r="A21" s="37">
        <v>-0.20833333333333334</v>
      </c>
      <c r="B21" s="43"/>
      <c r="C21" s="45"/>
      <c r="D21" s="46"/>
      <c r="E21" s="50"/>
      <c r="F21" s="46"/>
      <c r="G21" s="45"/>
      <c r="H21" s="53"/>
      <c r="I21" s="48"/>
      <c r="J21" s="49"/>
      <c r="L21" s="56" t="e">
        <f t="shared" ca="1" si="0"/>
        <v>#NAME?</v>
      </c>
      <c r="M21" s="56"/>
      <c r="N21" s="57" t="e">
        <f t="shared" ca="1" si="1"/>
        <v>#NAME?</v>
      </c>
      <c r="O21" s="58" t="str">
        <f t="shared" ca="1" si="2"/>
        <v>#VALUE!</v>
      </c>
      <c r="P21" s="56"/>
      <c r="Q21" s="60" t="str">
        <f t="shared" si="3"/>
        <v xml:space="preserve"> </v>
      </c>
      <c r="R21" s="60" t="str">
        <f t="shared" si="4"/>
        <v xml:space="preserve"> </v>
      </c>
      <c r="S21" s="56" t="e">
        <f t="shared" ca="1" si="5"/>
        <v>#NAME?</v>
      </c>
      <c r="T21" s="62" t="e">
        <f ca="1">JOIN(" | ",N21,S21,Sprites!K20 &amp; " " &amp; E21,H21,)</f>
        <v>#NAME?</v>
      </c>
      <c r="V21" s="62" t="e">
        <f t="shared" ca="1" si="6"/>
        <v>#NAME?</v>
      </c>
      <c r="W21" s="57" t="e">
        <f t="shared" ca="1" si="7"/>
        <v>#NAME?</v>
      </c>
      <c r="X21" s="57" t="e">
        <f t="shared" ca="1" si="8"/>
        <v>#NAME?</v>
      </c>
      <c r="Y21" s="57" t="str">
        <f>Sprites!K20 &amp; " " &amp; CONCATENATE("**",E21,"**")</f>
        <v>0 ****</v>
      </c>
      <c r="Z21" s="57" t="str">
        <f t="shared" si="9"/>
        <v/>
      </c>
      <c r="AB21" s="62" t="e">
        <f t="shared" ca="1" si="10"/>
        <v>#NAME?</v>
      </c>
      <c r="AC21" s="57" t="e">
        <f t="shared" ca="1" si="11"/>
        <v>#NAME?</v>
      </c>
      <c r="AD21" s="57" t="e">
        <f t="shared" ca="1" si="12"/>
        <v>#NAME?</v>
      </c>
      <c r="AE21" s="57" t="str">
        <f>Sprites!K20 &amp; " " &amp; CONCATENATE("*",E21,"*")</f>
        <v>0 **</v>
      </c>
      <c r="AF21" s="57" t="str">
        <f t="shared" si="13"/>
        <v/>
      </c>
    </row>
    <row r="22" spans="1:32" ht="15.75" customHeight="1">
      <c r="A22" s="37">
        <v>-0.20833333333333334</v>
      </c>
      <c r="B22" s="43"/>
      <c r="C22" s="45"/>
      <c r="D22" s="46"/>
      <c r="E22" s="50"/>
      <c r="F22" s="46"/>
      <c r="G22" s="45"/>
      <c r="H22" s="53"/>
      <c r="I22" s="48"/>
      <c r="J22" s="49"/>
      <c r="L22" s="56" t="e">
        <f t="shared" ca="1" si="0"/>
        <v>#NAME?</v>
      </c>
      <c r="M22" s="56"/>
      <c r="N22" s="57" t="e">
        <f t="shared" ca="1" si="1"/>
        <v>#NAME?</v>
      </c>
      <c r="O22" s="58" t="str">
        <f t="shared" ca="1" si="2"/>
        <v>#VALUE!</v>
      </c>
      <c r="P22" s="56"/>
      <c r="Q22" s="60" t="str">
        <f t="shared" si="3"/>
        <v xml:space="preserve"> </v>
      </c>
      <c r="R22" s="60" t="str">
        <f t="shared" si="4"/>
        <v xml:space="preserve"> </v>
      </c>
      <c r="S22" s="56" t="e">
        <f t="shared" ca="1" si="5"/>
        <v>#NAME?</v>
      </c>
      <c r="T22" s="62" t="e">
        <f ca="1">JOIN(" | ",N22,S22,Sprites!K21 &amp; " " &amp; E22,H22,)</f>
        <v>#NAME?</v>
      </c>
      <c r="V22" s="62" t="e">
        <f t="shared" ca="1" si="6"/>
        <v>#NAME?</v>
      </c>
      <c r="W22" s="57" t="e">
        <f t="shared" ca="1" si="7"/>
        <v>#NAME?</v>
      </c>
      <c r="X22" s="57" t="e">
        <f t="shared" ca="1" si="8"/>
        <v>#NAME?</v>
      </c>
      <c r="Y22" s="57" t="str">
        <f>Sprites!K21 &amp; " " &amp; CONCATENATE("**",E22,"**")</f>
        <v>0 ****</v>
      </c>
      <c r="Z22" s="57" t="str">
        <f t="shared" si="9"/>
        <v/>
      </c>
      <c r="AB22" s="62" t="e">
        <f t="shared" ca="1" si="10"/>
        <v>#NAME?</v>
      </c>
      <c r="AC22" s="57" t="e">
        <f t="shared" ca="1" si="11"/>
        <v>#NAME?</v>
      </c>
      <c r="AD22" s="57" t="e">
        <f t="shared" ca="1" si="12"/>
        <v>#NAME?</v>
      </c>
      <c r="AE22" s="57" t="str">
        <f>Sprites!K21 &amp; " " &amp; CONCATENATE("*",E22,"*")</f>
        <v>0 **</v>
      </c>
      <c r="AF22" s="57" t="str">
        <f t="shared" si="13"/>
        <v/>
      </c>
    </row>
    <row r="23" spans="1:32" ht="14.25">
      <c r="A23" s="37">
        <v>-0.20833333333333334</v>
      </c>
      <c r="B23" s="43"/>
      <c r="C23" s="45"/>
      <c r="D23" s="46"/>
      <c r="E23" s="50"/>
      <c r="F23" s="46"/>
      <c r="G23" s="45"/>
      <c r="H23" s="53"/>
      <c r="I23" s="48"/>
      <c r="J23" s="49"/>
      <c r="L23" s="56" t="e">
        <f t="shared" ca="1" si="0"/>
        <v>#NAME?</v>
      </c>
      <c r="M23" s="56"/>
      <c r="N23" s="57" t="e">
        <f t="shared" ca="1" si="1"/>
        <v>#NAME?</v>
      </c>
      <c r="O23" s="58" t="str">
        <f t="shared" ca="1" si="2"/>
        <v>#VALUE!</v>
      </c>
      <c r="P23" s="56"/>
      <c r="Q23" s="60" t="str">
        <f t="shared" si="3"/>
        <v xml:space="preserve"> </v>
      </c>
      <c r="R23" s="60" t="str">
        <f t="shared" si="4"/>
        <v xml:space="preserve"> </v>
      </c>
      <c r="S23" s="56" t="e">
        <f t="shared" ca="1" si="5"/>
        <v>#NAME?</v>
      </c>
      <c r="T23" s="62" t="e">
        <f ca="1">JOIN(" | ",N23,S23,Sprites!K22 &amp; " " &amp; E23,H23,)</f>
        <v>#NAME?</v>
      </c>
      <c r="V23" s="62" t="e">
        <f t="shared" ca="1" si="6"/>
        <v>#NAME?</v>
      </c>
      <c r="W23" s="57" t="e">
        <f t="shared" ca="1" si="7"/>
        <v>#NAME?</v>
      </c>
      <c r="X23" s="57" t="e">
        <f t="shared" ca="1" si="8"/>
        <v>#NAME?</v>
      </c>
      <c r="Y23" s="57" t="str">
        <f>Sprites!K22 &amp; " " &amp; CONCATENATE("**",E23,"**")</f>
        <v>0 ****</v>
      </c>
      <c r="Z23" s="57" t="str">
        <f t="shared" si="9"/>
        <v/>
      </c>
      <c r="AB23" s="62" t="e">
        <f t="shared" ca="1" si="10"/>
        <v>#NAME?</v>
      </c>
      <c r="AC23" s="57" t="e">
        <f t="shared" ca="1" si="11"/>
        <v>#NAME?</v>
      </c>
      <c r="AD23" s="57" t="e">
        <f t="shared" ca="1" si="12"/>
        <v>#NAME?</v>
      </c>
      <c r="AE23" s="57" t="str">
        <f>Sprites!K22 &amp; " " &amp; CONCATENATE("*",E23,"*")</f>
        <v>0 **</v>
      </c>
      <c r="AF23" s="57" t="str">
        <f t="shared" si="13"/>
        <v/>
      </c>
    </row>
    <row r="24" spans="1:32" ht="14.25">
      <c r="A24" s="37">
        <v>-0.20833333333333334</v>
      </c>
      <c r="B24" s="43"/>
      <c r="C24" s="45"/>
      <c r="D24" s="46"/>
      <c r="E24" s="50"/>
      <c r="F24" s="46"/>
      <c r="G24" s="45"/>
      <c r="H24" s="53"/>
      <c r="I24" s="48"/>
      <c r="J24" s="49"/>
      <c r="L24" s="56" t="e">
        <f t="shared" ca="1" si="0"/>
        <v>#NAME?</v>
      </c>
      <c r="M24" s="56"/>
      <c r="N24" s="57" t="e">
        <f t="shared" ca="1" si="1"/>
        <v>#NAME?</v>
      </c>
      <c r="O24" s="58" t="str">
        <f t="shared" ca="1" si="2"/>
        <v>#VALUE!</v>
      </c>
      <c r="P24" s="56"/>
      <c r="Q24" s="60" t="str">
        <f t="shared" si="3"/>
        <v xml:space="preserve"> </v>
      </c>
      <c r="R24" s="60" t="str">
        <f t="shared" si="4"/>
        <v xml:space="preserve"> </v>
      </c>
      <c r="S24" s="56" t="e">
        <f t="shared" ca="1" si="5"/>
        <v>#NAME?</v>
      </c>
      <c r="T24" s="62" t="e">
        <f ca="1">JOIN(" | ",N24,S24,Sprites!K23 &amp; " " &amp; E24,H24,)</f>
        <v>#NAME?</v>
      </c>
      <c r="V24" s="62" t="e">
        <f t="shared" ca="1" si="6"/>
        <v>#NAME?</v>
      </c>
      <c r="W24" s="57" t="e">
        <f t="shared" ca="1" si="7"/>
        <v>#NAME?</v>
      </c>
      <c r="X24" s="57" t="e">
        <f t="shared" ca="1" si="8"/>
        <v>#NAME?</v>
      </c>
      <c r="Y24" s="57" t="str">
        <f>Sprites!K23 &amp; " " &amp; CONCATENATE("**",E24,"**")</f>
        <v>0 ****</v>
      </c>
      <c r="Z24" s="57" t="str">
        <f t="shared" si="9"/>
        <v/>
      </c>
      <c r="AB24" s="62" t="e">
        <f t="shared" ca="1" si="10"/>
        <v>#NAME?</v>
      </c>
      <c r="AC24" s="57" t="e">
        <f t="shared" ca="1" si="11"/>
        <v>#NAME?</v>
      </c>
      <c r="AD24" s="57" t="e">
        <f t="shared" ca="1" si="12"/>
        <v>#NAME?</v>
      </c>
      <c r="AE24" s="57" t="str">
        <f>Sprites!K23 &amp; " " &amp; CONCATENATE("*",E24,"*")</f>
        <v>0 **</v>
      </c>
      <c r="AF24" s="57" t="str">
        <f t="shared" si="13"/>
        <v/>
      </c>
    </row>
    <row r="25" spans="1:32" ht="14.25">
      <c r="A25" s="37">
        <v>-0.20833333333333334</v>
      </c>
      <c r="B25" s="43"/>
      <c r="C25" s="45"/>
      <c r="D25" s="46"/>
      <c r="E25" s="50"/>
      <c r="F25" s="46"/>
      <c r="G25" s="45"/>
      <c r="H25" s="53"/>
      <c r="I25" s="48"/>
      <c r="J25" s="49"/>
      <c r="L25" s="56" t="e">
        <f t="shared" ca="1" si="0"/>
        <v>#NAME?</v>
      </c>
      <c r="M25" s="56"/>
      <c r="N25" s="57" t="e">
        <f t="shared" ca="1" si="1"/>
        <v>#NAME?</v>
      </c>
      <c r="O25" s="58" t="str">
        <f t="shared" ca="1" si="2"/>
        <v>#VALUE!</v>
      </c>
      <c r="P25" s="56"/>
      <c r="Q25" s="60" t="str">
        <f t="shared" si="3"/>
        <v xml:space="preserve"> </v>
      </c>
      <c r="R25" s="60" t="str">
        <f t="shared" si="4"/>
        <v xml:space="preserve"> </v>
      </c>
      <c r="S25" s="56" t="e">
        <f t="shared" ca="1" si="5"/>
        <v>#NAME?</v>
      </c>
      <c r="T25" s="62" t="e">
        <f ca="1">JOIN(" | ",N25,S25,Sprites!K24 &amp; " " &amp; E25,H25,)</f>
        <v>#NAME?</v>
      </c>
      <c r="V25" s="62" t="e">
        <f t="shared" ca="1" si="6"/>
        <v>#NAME?</v>
      </c>
      <c r="W25" s="57" t="e">
        <f t="shared" ca="1" si="7"/>
        <v>#NAME?</v>
      </c>
      <c r="X25" s="57" t="e">
        <f t="shared" ca="1" si="8"/>
        <v>#NAME?</v>
      </c>
      <c r="Y25" s="57" t="str">
        <f>Sprites!K24 &amp; " " &amp; CONCATENATE("**",E25,"**")</f>
        <v>0 ****</v>
      </c>
      <c r="Z25" s="57" t="str">
        <f t="shared" si="9"/>
        <v/>
      </c>
      <c r="AB25" s="62" t="e">
        <f t="shared" ca="1" si="10"/>
        <v>#NAME?</v>
      </c>
      <c r="AC25" s="57" t="e">
        <f t="shared" ca="1" si="11"/>
        <v>#NAME?</v>
      </c>
      <c r="AD25" s="57" t="e">
        <f t="shared" ca="1" si="12"/>
        <v>#NAME?</v>
      </c>
      <c r="AE25" s="57" t="str">
        <f>Sprites!K24 &amp; " " &amp; CONCATENATE("*",E25,"*")</f>
        <v>0 **</v>
      </c>
      <c r="AF25" s="57" t="str">
        <f t="shared" si="13"/>
        <v/>
      </c>
    </row>
    <row r="26" spans="1:32" ht="14.25">
      <c r="A26" s="37">
        <v>-0.20833333333333334</v>
      </c>
      <c r="B26" s="43"/>
      <c r="C26" s="45"/>
      <c r="D26" s="46"/>
      <c r="E26" s="50"/>
      <c r="F26" s="46"/>
      <c r="G26" s="45"/>
      <c r="H26" s="53"/>
      <c r="I26" s="48"/>
      <c r="J26" s="49"/>
      <c r="L26" s="56" t="e">
        <f t="shared" ca="1" si="0"/>
        <v>#NAME?</v>
      </c>
      <c r="M26" s="56"/>
      <c r="N26" s="57" t="e">
        <f t="shared" ca="1" si="1"/>
        <v>#NAME?</v>
      </c>
      <c r="O26" s="58" t="str">
        <f t="shared" ca="1" si="2"/>
        <v>#VALUE!</v>
      </c>
      <c r="P26" s="56"/>
      <c r="Q26" s="60" t="str">
        <f t="shared" si="3"/>
        <v xml:space="preserve"> </v>
      </c>
      <c r="R26" s="60" t="str">
        <f t="shared" si="4"/>
        <v xml:space="preserve"> </v>
      </c>
      <c r="S26" s="56" t="e">
        <f t="shared" ca="1" si="5"/>
        <v>#NAME?</v>
      </c>
      <c r="T26" s="62" t="e">
        <f ca="1">JOIN(" | ",N26,S26,Sprites!K25 &amp; " " &amp; E26,H26,)</f>
        <v>#NAME?</v>
      </c>
      <c r="V26" s="62" t="e">
        <f t="shared" ca="1" si="6"/>
        <v>#NAME?</v>
      </c>
      <c r="W26" s="57" t="e">
        <f t="shared" ca="1" si="7"/>
        <v>#NAME?</v>
      </c>
      <c r="X26" s="57" t="e">
        <f t="shared" ca="1" si="8"/>
        <v>#NAME?</v>
      </c>
      <c r="Y26" s="57" t="str">
        <f>Sprites!K25 &amp; " " &amp; CONCATENATE("**",E26,"**")</f>
        <v>0 ****</v>
      </c>
      <c r="Z26" s="57" t="str">
        <f t="shared" si="9"/>
        <v/>
      </c>
      <c r="AB26" s="62" t="e">
        <f t="shared" ca="1" si="10"/>
        <v>#NAME?</v>
      </c>
      <c r="AC26" s="57" t="e">
        <f t="shared" ca="1" si="11"/>
        <v>#NAME?</v>
      </c>
      <c r="AD26" s="57" t="e">
        <f t="shared" ca="1" si="12"/>
        <v>#NAME?</v>
      </c>
      <c r="AE26" s="57" t="str">
        <f>Sprites!K25 &amp; " " &amp; CONCATENATE("*",E26,"*")</f>
        <v>0 **</v>
      </c>
      <c r="AF26" s="57" t="str">
        <f t="shared" si="13"/>
        <v/>
      </c>
    </row>
    <row r="27" spans="1:32" ht="14.25">
      <c r="A27" s="37">
        <v>-0.20833333333333334</v>
      </c>
      <c r="B27" s="43"/>
      <c r="C27" s="45"/>
      <c r="D27" s="46"/>
      <c r="E27" s="50"/>
      <c r="F27" s="46"/>
      <c r="G27" s="45"/>
      <c r="H27" s="53"/>
      <c r="I27" s="48"/>
      <c r="J27" s="49"/>
      <c r="L27" s="56" t="e">
        <f t="shared" ca="1" si="0"/>
        <v>#NAME?</v>
      </c>
      <c r="M27" s="56"/>
      <c r="N27" s="57" t="e">
        <f t="shared" ca="1" si="1"/>
        <v>#NAME?</v>
      </c>
      <c r="O27" s="58" t="str">
        <f t="shared" ca="1" si="2"/>
        <v>#VALUE!</v>
      </c>
      <c r="P27" s="56"/>
      <c r="Q27" s="60" t="str">
        <f t="shared" si="3"/>
        <v xml:space="preserve"> </v>
      </c>
      <c r="R27" s="60" t="str">
        <f t="shared" si="4"/>
        <v xml:space="preserve"> </v>
      </c>
      <c r="S27" s="56" t="e">
        <f t="shared" ca="1" si="5"/>
        <v>#NAME?</v>
      </c>
      <c r="T27" s="62" t="e">
        <f ca="1">JOIN(" | ",N27,S27,Sprites!K26 &amp; " " &amp; E27,H27,)</f>
        <v>#NAME?</v>
      </c>
      <c r="V27" s="62" t="e">
        <f t="shared" ca="1" si="6"/>
        <v>#NAME?</v>
      </c>
      <c r="W27" s="57" t="e">
        <f t="shared" ca="1" si="7"/>
        <v>#NAME?</v>
      </c>
      <c r="X27" s="57" t="e">
        <f t="shared" ca="1" si="8"/>
        <v>#NAME?</v>
      </c>
      <c r="Y27" s="57" t="str">
        <f>Sprites!K26 &amp; " " &amp; CONCATENATE("**",E27,"**")</f>
        <v>0 ****</v>
      </c>
      <c r="Z27" s="57" t="str">
        <f t="shared" si="9"/>
        <v/>
      </c>
      <c r="AB27" s="62" t="e">
        <f t="shared" ca="1" si="10"/>
        <v>#NAME?</v>
      </c>
      <c r="AC27" s="57" t="e">
        <f t="shared" ca="1" si="11"/>
        <v>#NAME?</v>
      </c>
      <c r="AD27" s="57" t="e">
        <f t="shared" ca="1" si="12"/>
        <v>#NAME?</v>
      </c>
      <c r="AE27" s="57" t="str">
        <f>Sprites!K26 &amp; " " &amp; CONCATENATE("*",E27,"*")</f>
        <v>0 **</v>
      </c>
      <c r="AF27" s="57" t="str">
        <f t="shared" si="13"/>
        <v/>
      </c>
    </row>
    <row r="28" spans="1:32" ht="14.25">
      <c r="A28" s="37">
        <v>-0.20833333333333334</v>
      </c>
      <c r="B28" s="43"/>
      <c r="C28" s="45"/>
      <c r="D28" s="46"/>
      <c r="E28" s="50"/>
      <c r="F28" s="46"/>
      <c r="G28" s="45"/>
      <c r="H28" s="53"/>
      <c r="I28" s="48"/>
      <c r="J28" s="49"/>
      <c r="L28" s="56" t="e">
        <f t="shared" ca="1" si="0"/>
        <v>#NAME?</v>
      </c>
      <c r="M28" s="56"/>
      <c r="N28" s="57" t="e">
        <f t="shared" ca="1" si="1"/>
        <v>#NAME?</v>
      </c>
      <c r="O28" s="58" t="str">
        <f t="shared" ca="1" si="2"/>
        <v>#VALUE!</v>
      </c>
      <c r="P28" s="56"/>
      <c r="Q28" s="60" t="str">
        <f t="shared" si="3"/>
        <v xml:space="preserve"> </v>
      </c>
      <c r="R28" s="60" t="str">
        <f t="shared" si="4"/>
        <v xml:space="preserve"> </v>
      </c>
      <c r="S28" s="56" t="e">
        <f t="shared" ca="1" si="5"/>
        <v>#NAME?</v>
      </c>
      <c r="T28" s="62" t="e">
        <f ca="1">JOIN(" | ",N28,S28,Sprites!K27 &amp; " " &amp; E28,H28,)</f>
        <v>#NAME?</v>
      </c>
      <c r="V28" s="62" t="e">
        <f t="shared" ca="1" si="6"/>
        <v>#NAME?</v>
      </c>
      <c r="W28" s="57" t="e">
        <f t="shared" ca="1" si="7"/>
        <v>#NAME?</v>
      </c>
      <c r="X28" s="57" t="e">
        <f t="shared" ca="1" si="8"/>
        <v>#NAME?</v>
      </c>
      <c r="Y28" s="57" t="str">
        <f>Sprites!K27 &amp; " " &amp; CONCATENATE("**",E28,"**")</f>
        <v>0 ****</v>
      </c>
      <c r="Z28" s="57" t="str">
        <f t="shared" si="9"/>
        <v/>
      </c>
      <c r="AB28" s="62" t="e">
        <f t="shared" ca="1" si="10"/>
        <v>#NAME?</v>
      </c>
      <c r="AC28" s="57" t="e">
        <f t="shared" ca="1" si="11"/>
        <v>#NAME?</v>
      </c>
      <c r="AD28" s="57" t="e">
        <f t="shared" ca="1" si="12"/>
        <v>#NAME?</v>
      </c>
      <c r="AE28" s="57" t="str">
        <f>Sprites!K27 &amp; " " &amp; CONCATENATE("*",E28,"*")</f>
        <v>0 **</v>
      </c>
      <c r="AF28" s="57" t="str">
        <f t="shared" si="13"/>
        <v/>
      </c>
    </row>
    <row r="29" spans="1:32" ht="14.25">
      <c r="A29" s="37">
        <v>-0.20833333333333334</v>
      </c>
      <c r="B29" s="43"/>
      <c r="C29" s="45"/>
      <c r="D29" s="46"/>
      <c r="E29" s="50"/>
      <c r="F29" s="46"/>
      <c r="G29" s="45"/>
      <c r="H29" s="53"/>
      <c r="I29" s="48"/>
      <c r="J29" s="49"/>
      <c r="L29" s="56" t="e">
        <f t="shared" ca="1" si="0"/>
        <v>#NAME?</v>
      </c>
      <c r="M29" s="56"/>
      <c r="N29" s="57" t="e">
        <f t="shared" ca="1" si="1"/>
        <v>#NAME?</v>
      </c>
      <c r="O29" s="58" t="str">
        <f t="shared" ca="1" si="2"/>
        <v>#VALUE!</v>
      </c>
      <c r="P29" s="56"/>
      <c r="Q29" s="60" t="str">
        <f t="shared" si="3"/>
        <v xml:space="preserve"> </v>
      </c>
      <c r="R29" s="60" t="str">
        <f t="shared" si="4"/>
        <v xml:space="preserve"> </v>
      </c>
      <c r="S29" s="56" t="e">
        <f t="shared" ca="1" si="5"/>
        <v>#NAME?</v>
      </c>
      <c r="T29" s="62" t="e">
        <f ca="1">JOIN(" | ",N29,S29,Sprites!K28 &amp; " " &amp; E29,H29,)</f>
        <v>#NAME?</v>
      </c>
      <c r="V29" s="62" t="e">
        <f t="shared" ca="1" si="6"/>
        <v>#NAME?</v>
      </c>
      <c r="W29" s="57" t="e">
        <f t="shared" ca="1" si="7"/>
        <v>#NAME?</v>
      </c>
      <c r="X29" s="57" t="e">
        <f t="shared" ca="1" si="8"/>
        <v>#NAME?</v>
      </c>
      <c r="Y29" s="57" t="str">
        <f>Sprites!K28 &amp; " " &amp; CONCATENATE("**",E29,"**")</f>
        <v>0 ****</v>
      </c>
      <c r="Z29" s="57" t="str">
        <f t="shared" si="9"/>
        <v/>
      </c>
      <c r="AB29" s="62" t="e">
        <f t="shared" ca="1" si="10"/>
        <v>#NAME?</v>
      </c>
      <c r="AC29" s="57" t="e">
        <f t="shared" ca="1" si="11"/>
        <v>#NAME?</v>
      </c>
      <c r="AD29" s="57" t="e">
        <f t="shared" ca="1" si="12"/>
        <v>#NAME?</v>
      </c>
      <c r="AE29" s="57" t="str">
        <f>Sprites!K28 &amp; " " &amp; CONCATENATE("*",E29,"*")</f>
        <v>0 **</v>
      </c>
      <c r="AF29" s="57" t="str">
        <f t="shared" si="13"/>
        <v/>
      </c>
    </row>
    <row r="30" spans="1:32" ht="14.25">
      <c r="A30" s="37">
        <v>-0.20833333333333334</v>
      </c>
      <c r="B30" s="43"/>
      <c r="C30" s="45"/>
      <c r="D30" s="46"/>
      <c r="E30" s="50"/>
      <c r="F30" s="46"/>
      <c r="G30" s="45"/>
      <c r="H30" s="53"/>
      <c r="I30" s="48"/>
      <c r="J30" s="49"/>
      <c r="L30" s="56" t="e">
        <f t="shared" ca="1" si="0"/>
        <v>#NAME?</v>
      </c>
      <c r="M30" s="56"/>
      <c r="N30" s="57" t="e">
        <f t="shared" ca="1" si="1"/>
        <v>#NAME?</v>
      </c>
      <c r="O30" s="58" t="str">
        <f t="shared" ca="1" si="2"/>
        <v>#VALUE!</v>
      </c>
      <c r="P30" s="56"/>
      <c r="Q30" s="60" t="str">
        <f t="shared" si="3"/>
        <v xml:space="preserve"> </v>
      </c>
      <c r="R30" s="60" t="str">
        <f t="shared" si="4"/>
        <v xml:space="preserve"> </v>
      </c>
      <c r="S30" s="56" t="e">
        <f t="shared" ca="1" si="5"/>
        <v>#NAME?</v>
      </c>
      <c r="T30" s="62" t="e">
        <f ca="1">JOIN(" | ",N30,S30,Sprites!K29 &amp; " " &amp; E30,H30,)</f>
        <v>#NAME?</v>
      </c>
      <c r="V30" s="62" t="e">
        <f t="shared" ca="1" si="6"/>
        <v>#NAME?</v>
      </c>
      <c r="W30" s="57" t="e">
        <f t="shared" ca="1" si="7"/>
        <v>#NAME?</v>
      </c>
      <c r="X30" s="57" t="e">
        <f t="shared" ca="1" si="8"/>
        <v>#NAME?</v>
      </c>
      <c r="Y30" s="57" t="str">
        <f>Sprites!K29 &amp; " " &amp; CONCATENATE("**",E30,"**")</f>
        <v>0 ****</v>
      </c>
      <c r="Z30" s="57" t="str">
        <f t="shared" si="9"/>
        <v/>
      </c>
      <c r="AB30" s="62" t="e">
        <f t="shared" ca="1" si="10"/>
        <v>#NAME?</v>
      </c>
      <c r="AC30" s="57" t="e">
        <f t="shared" ca="1" si="11"/>
        <v>#NAME?</v>
      </c>
      <c r="AD30" s="57" t="e">
        <f t="shared" ca="1" si="12"/>
        <v>#NAME?</v>
      </c>
      <c r="AE30" s="57" t="str">
        <f>Sprites!K29 &amp; " " &amp; CONCATENATE("*",E30,"*")</f>
        <v>0 **</v>
      </c>
      <c r="AF30" s="57" t="str">
        <f t="shared" si="13"/>
        <v/>
      </c>
    </row>
    <row r="31" spans="1:32" ht="14.25">
      <c r="A31" s="37">
        <v>-0.20833333333333334</v>
      </c>
      <c r="B31" s="43"/>
      <c r="C31" s="45"/>
      <c r="D31" s="46"/>
      <c r="E31" s="50"/>
      <c r="F31" s="46"/>
      <c r="G31" s="45"/>
      <c r="H31" s="53"/>
      <c r="I31" s="48"/>
      <c r="J31" s="49"/>
      <c r="L31" s="56" t="e">
        <f t="shared" ca="1" si="0"/>
        <v>#NAME?</v>
      </c>
      <c r="M31" s="56"/>
      <c r="N31" s="57" t="e">
        <f t="shared" ca="1" si="1"/>
        <v>#NAME?</v>
      </c>
      <c r="O31" s="58" t="str">
        <f t="shared" ca="1" si="2"/>
        <v>#VALUE!</v>
      </c>
      <c r="P31" s="56"/>
      <c r="Q31" s="60" t="str">
        <f t="shared" si="3"/>
        <v xml:space="preserve"> </v>
      </c>
      <c r="R31" s="60" t="str">
        <f t="shared" si="4"/>
        <v xml:space="preserve"> </v>
      </c>
      <c r="S31" s="56" t="e">
        <f t="shared" ca="1" si="5"/>
        <v>#NAME?</v>
      </c>
      <c r="T31" s="62" t="e">
        <f ca="1">JOIN(" | ",N31,S31,Sprites!K30 &amp; " " &amp; E31,H31,)</f>
        <v>#NAME?</v>
      </c>
      <c r="V31" s="62" t="e">
        <f t="shared" ca="1" si="6"/>
        <v>#NAME?</v>
      </c>
      <c r="W31" s="57" t="e">
        <f t="shared" ca="1" si="7"/>
        <v>#NAME?</v>
      </c>
      <c r="X31" s="57" t="e">
        <f t="shared" ca="1" si="8"/>
        <v>#NAME?</v>
      </c>
      <c r="Y31" s="57" t="str">
        <f>Sprites!K30 &amp; " " &amp; CONCATENATE("**",E31,"**")</f>
        <v>0 ****</v>
      </c>
      <c r="Z31" s="57" t="str">
        <f t="shared" si="9"/>
        <v/>
      </c>
      <c r="AB31" s="62" t="e">
        <f t="shared" ca="1" si="10"/>
        <v>#NAME?</v>
      </c>
      <c r="AC31" s="57" t="e">
        <f t="shared" ca="1" si="11"/>
        <v>#NAME?</v>
      </c>
      <c r="AD31" s="57" t="e">
        <f t="shared" ca="1" si="12"/>
        <v>#NAME?</v>
      </c>
      <c r="AE31" s="57" t="str">
        <f>Sprites!K30 &amp; " " &amp; CONCATENATE("*",E31,"*")</f>
        <v>0 **</v>
      </c>
      <c r="AF31" s="57" t="str">
        <f t="shared" si="13"/>
        <v/>
      </c>
    </row>
    <row r="32" spans="1:32" ht="14.25">
      <c r="A32" s="37">
        <v>-0.20833333333333334</v>
      </c>
      <c r="B32" s="43"/>
      <c r="C32" s="45"/>
      <c r="D32" s="46"/>
      <c r="E32" s="50"/>
      <c r="F32" s="46"/>
      <c r="G32" s="45"/>
      <c r="H32" s="53"/>
      <c r="I32" s="48"/>
      <c r="J32" s="49"/>
      <c r="L32" s="56" t="e">
        <f t="shared" ca="1" si="0"/>
        <v>#NAME?</v>
      </c>
      <c r="M32" s="56"/>
      <c r="N32" s="57" t="e">
        <f t="shared" ca="1" si="1"/>
        <v>#NAME?</v>
      </c>
      <c r="O32" s="58" t="str">
        <f t="shared" ca="1" si="2"/>
        <v>#VALUE!</v>
      </c>
      <c r="P32" s="56"/>
      <c r="Q32" s="60" t="str">
        <f t="shared" si="3"/>
        <v xml:space="preserve"> </v>
      </c>
      <c r="R32" s="60" t="str">
        <f t="shared" si="4"/>
        <v xml:space="preserve"> </v>
      </c>
      <c r="S32" s="56" t="e">
        <f t="shared" ca="1" si="5"/>
        <v>#NAME?</v>
      </c>
      <c r="T32" s="62" t="e">
        <f ca="1">JOIN(" | ",N32,S32,Sprites!K31 &amp; " " &amp; E32,H32,)</f>
        <v>#NAME?</v>
      </c>
      <c r="V32" s="62" t="e">
        <f t="shared" ca="1" si="6"/>
        <v>#NAME?</v>
      </c>
      <c r="W32" s="57" t="e">
        <f t="shared" ca="1" si="7"/>
        <v>#NAME?</v>
      </c>
      <c r="X32" s="57" t="e">
        <f t="shared" ca="1" si="8"/>
        <v>#NAME?</v>
      </c>
      <c r="Y32" s="57" t="str">
        <f>Sprites!K31 &amp; " " &amp; CONCATENATE("**",E32,"**")</f>
        <v>0 ****</v>
      </c>
      <c r="Z32" s="57" t="str">
        <f t="shared" si="9"/>
        <v/>
      </c>
      <c r="AB32" s="62" t="e">
        <f t="shared" ca="1" si="10"/>
        <v>#NAME?</v>
      </c>
      <c r="AC32" s="57" t="e">
        <f t="shared" ca="1" si="11"/>
        <v>#NAME?</v>
      </c>
      <c r="AD32" s="57" t="e">
        <f t="shared" ca="1" si="12"/>
        <v>#NAME?</v>
      </c>
      <c r="AE32" s="57" t="str">
        <f>Sprites!K31 &amp; " " &amp; CONCATENATE("*",E32,"*")</f>
        <v>0 **</v>
      </c>
      <c r="AF32" s="57" t="str">
        <f t="shared" si="13"/>
        <v/>
      </c>
    </row>
    <row r="33" spans="1:32" ht="14.25">
      <c r="A33" s="37">
        <v>-0.20833333333333334</v>
      </c>
      <c r="B33" s="43"/>
      <c r="C33" s="45"/>
      <c r="D33" s="46"/>
      <c r="E33" s="50"/>
      <c r="F33" s="46"/>
      <c r="G33" s="45"/>
      <c r="H33" s="53"/>
      <c r="I33" s="48"/>
      <c r="J33" s="49"/>
      <c r="L33" s="56" t="e">
        <f t="shared" ca="1" si="0"/>
        <v>#NAME?</v>
      </c>
      <c r="M33" s="56"/>
      <c r="N33" s="57" t="e">
        <f t="shared" ca="1" si="1"/>
        <v>#NAME?</v>
      </c>
      <c r="O33" s="58" t="str">
        <f t="shared" ca="1" si="2"/>
        <v>#VALUE!</v>
      </c>
      <c r="P33" s="56"/>
      <c r="Q33" s="60" t="str">
        <f t="shared" si="3"/>
        <v xml:space="preserve"> </v>
      </c>
      <c r="R33" s="60" t="str">
        <f t="shared" si="4"/>
        <v xml:space="preserve"> </v>
      </c>
      <c r="S33" s="56" t="e">
        <f t="shared" ca="1" si="5"/>
        <v>#NAME?</v>
      </c>
      <c r="T33" s="62" t="e">
        <f ca="1">JOIN(" | ",N33,S33,Sprites!K32 &amp; " " &amp; E33,H33,)</f>
        <v>#NAME?</v>
      </c>
      <c r="V33" s="62" t="e">
        <f t="shared" ca="1" si="6"/>
        <v>#NAME?</v>
      </c>
      <c r="W33" s="57" t="e">
        <f t="shared" ca="1" si="7"/>
        <v>#NAME?</v>
      </c>
      <c r="X33" s="57" t="e">
        <f t="shared" ca="1" si="8"/>
        <v>#NAME?</v>
      </c>
      <c r="Y33" s="57" t="str">
        <f>Sprites!K32 &amp; " " &amp; CONCATENATE("**",E33,"**")</f>
        <v>0 ****</v>
      </c>
      <c r="Z33" s="57" t="str">
        <f t="shared" si="9"/>
        <v/>
      </c>
      <c r="AB33" s="62" t="e">
        <f t="shared" ca="1" si="10"/>
        <v>#NAME?</v>
      </c>
      <c r="AC33" s="57" t="e">
        <f t="shared" ca="1" si="11"/>
        <v>#NAME?</v>
      </c>
      <c r="AD33" s="57" t="e">
        <f t="shared" ca="1" si="12"/>
        <v>#NAME?</v>
      </c>
      <c r="AE33" s="57" t="str">
        <f>Sprites!K32 &amp; " " &amp; CONCATENATE("*",E33,"*")</f>
        <v>0 **</v>
      </c>
      <c r="AF33" s="57" t="str">
        <f t="shared" si="13"/>
        <v/>
      </c>
    </row>
    <row r="34" spans="1:32" ht="14.25">
      <c r="A34" s="37">
        <v>-0.20833333333333334</v>
      </c>
      <c r="B34" s="43"/>
      <c r="C34" s="45"/>
      <c r="D34" s="46"/>
      <c r="E34" s="50"/>
      <c r="F34" s="46"/>
      <c r="G34" s="45"/>
      <c r="H34" s="53"/>
      <c r="I34" s="48"/>
      <c r="J34" s="49"/>
      <c r="L34" s="56" t="e">
        <f t="shared" ca="1" si="0"/>
        <v>#NAME?</v>
      </c>
      <c r="M34" s="56"/>
      <c r="N34" s="57" t="e">
        <f t="shared" ca="1" si="1"/>
        <v>#NAME?</v>
      </c>
      <c r="O34" s="58" t="str">
        <f t="shared" ca="1" si="2"/>
        <v>#VALUE!</v>
      </c>
      <c r="P34" s="56"/>
      <c r="Q34" s="60" t="str">
        <f t="shared" si="3"/>
        <v xml:space="preserve"> </v>
      </c>
      <c r="R34" s="60" t="str">
        <f t="shared" si="4"/>
        <v xml:space="preserve"> </v>
      </c>
      <c r="S34" s="56" t="e">
        <f t="shared" ca="1" si="5"/>
        <v>#NAME?</v>
      </c>
      <c r="T34" s="62" t="e">
        <f ca="1">JOIN(" | ",N34,S34,Sprites!K33 &amp; " " &amp; E34,H34,)</f>
        <v>#NAME?</v>
      </c>
      <c r="V34" s="62" t="e">
        <f t="shared" ca="1" si="6"/>
        <v>#NAME?</v>
      </c>
      <c r="W34" s="57" t="e">
        <f t="shared" ca="1" si="7"/>
        <v>#NAME?</v>
      </c>
      <c r="X34" s="57" t="e">
        <f t="shared" ca="1" si="8"/>
        <v>#NAME?</v>
      </c>
      <c r="Y34" s="57" t="str">
        <f>Sprites!K33 &amp; " " &amp; CONCATENATE("**",E34,"**")</f>
        <v>0 ****</v>
      </c>
      <c r="Z34" s="57" t="str">
        <f t="shared" si="9"/>
        <v/>
      </c>
      <c r="AB34" s="62" t="e">
        <f t="shared" ca="1" si="10"/>
        <v>#NAME?</v>
      </c>
      <c r="AC34" s="57" t="e">
        <f t="shared" ca="1" si="11"/>
        <v>#NAME?</v>
      </c>
      <c r="AD34" s="57" t="e">
        <f t="shared" ca="1" si="12"/>
        <v>#NAME?</v>
      </c>
      <c r="AE34" s="57" t="str">
        <f>Sprites!K33 &amp; " " &amp; CONCATENATE("*",E34,"*")</f>
        <v>0 **</v>
      </c>
      <c r="AF34" s="57" t="str">
        <f t="shared" si="13"/>
        <v/>
      </c>
    </row>
    <row r="35" spans="1:32" ht="14.25">
      <c r="A35" s="37">
        <v>-0.20833333333333334</v>
      </c>
      <c r="B35" s="43"/>
      <c r="C35" s="45"/>
      <c r="D35" s="46"/>
      <c r="E35" s="50"/>
      <c r="F35" s="46"/>
      <c r="G35" s="45"/>
      <c r="H35" s="53"/>
      <c r="I35" s="48"/>
      <c r="J35" s="49"/>
      <c r="L35" s="56" t="e">
        <f t="shared" ca="1" si="0"/>
        <v>#NAME?</v>
      </c>
      <c r="M35" s="56"/>
      <c r="N35" s="57" t="e">
        <f t="shared" ca="1" si="1"/>
        <v>#NAME?</v>
      </c>
      <c r="O35" s="58" t="str">
        <f t="shared" ca="1" si="2"/>
        <v>#VALUE!</v>
      </c>
      <c r="P35" s="56"/>
      <c r="Q35" s="60" t="str">
        <f t="shared" si="3"/>
        <v xml:space="preserve"> </v>
      </c>
      <c r="R35" s="60" t="str">
        <f t="shared" si="4"/>
        <v xml:space="preserve"> </v>
      </c>
      <c r="S35" s="56" t="e">
        <f t="shared" ca="1" si="5"/>
        <v>#NAME?</v>
      </c>
      <c r="T35" s="62" t="e">
        <f ca="1">JOIN(" | ",N35,S35,Sprites!K34 &amp; " " &amp; E35,H35,)</f>
        <v>#NAME?</v>
      </c>
      <c r="V35" s="62" t="e">
        <f t="shared" ca="1" si="6"/>
        <v>#NAME?</v>
      </c>
      <c r="W35" s="57" t="e">
        <f t="shared" ca="1" si="7"/>
        <v>#NAME?</v>
      </c>
      <c r="X35" s="57" t="e">
        <f t="shared" ca="1" si="8"/>
        <v>#NAME?</v>
      </c>
      <c r="Y35" s="57" t="str">
        <f>Sprites!K34 &amp; " " &amp; CONCATENATE("**",E35,"**")</f>
        <v>0 ****</v>
      </c>
      <c r="Z35" s="57" t="str">
        <f t="shared" si="9"/>
        <v/>
      </c>
      <c r="AB35" s="62" t="e">
        <f t="shared" ca="1" si="10"/>
        <v>#NAME?</v>
      </c>
      <c r="AC35" s="57" t="e">
        <f t="shared" ca="1" si="11"/>
        <v>#NAME?</v>
      </c>
      <c r="AD35" s="57" t="e">
        <f t="shared" ca="1" si="12"/>
        <v>#NAME?</v>
      </c>
      <c r="AE35" s="57" t="str">
        <f>Sprites!K34 &amp; " " &amp; CONCATENATE("*",E35,"*")</f>
        <v>0 **</v>
      </c>
      <c r="AF35" s="57" t="str">
        <f t="shared" si="13"/>
        <v/>
      </c>
    </row>
    <row r="36" spans="1:32" ht="14.25">
      <c r="A36" s="37">
        <v>-0.20833333333333334</v>
      </c>
      <c r="B36" s="43"/>
      <c r="C36" s="45"/>
      <c r="D36" s="46"/>
      <c r="E36" s="50"/>
      <c r="F36" s="46"/>
      <c r="G36" s="45"/>
      <c r="H36" s="53"/>
      <c r="I36" s="48"/>
      <c r="J36" s="49"/>
      <c r="L36" s="56" t="e">
        <f t="shared" ca="1" si="0"/>
        <v>#NAME?</v>
      </c>
      <c r="M36" s="56"/>
      <c r="N36" s="57" t="e">
        <f t="shared" ca="1" si="1"/>
        <v>#NAME?</v>
      </c>
      <c r="O36" s="58" t="str">
        <f t="shared" ca="1" si="2"/>
        <v>#VALUE!</v>
      </c>
      <c r="P36" s="56"/>
      <c r="Q36" s="60" t="str">
        <f t="shared" si="3"/>
        <v xml:space="preserve"> </v>
      </c>
      <c r="R36" s="60" t="str">
        <f t="shared" si="4"/>
        <v xml:space="preserve"> </v>
      </c>
      <c r="S36" s="56" t="e">
        <f t="shared" ca="1" si="5"/>
        <v>#NAME?</v>
      </c>
      <c r="T36" s="62" t="e">
        <f ca="1">JOIN(" | ",N36,S36,Sprites!K35 &amp; " " &amp; E36,H36,)</f>
        <v>#NAME?</v>
      </c>
      <c r="V36" s="62" t="e">
        <f t="shared" ca="1" si="6"/>
        <v>#NAME?</v>
      </c>
      <c r="W36" s="57" t="e">
        <f t="shared" ca="1" si="7"/>
        <v>#NAME?</v>
      </c>
      <c r="X36" s="57" t="e">
        <f t="shared" ca="1" si="8"/>
        <v>#NAME?</v>
      </c>
      <c r="Y36" s="57" t="str">
        <f>Sprites!K35 &amp; " " &amp; CONCATENATE("**",E36,"**")</f>
        <v>0 ****</v>
      </c>
      <c r="Z36" s="57" t="str">
        <f t="shared" si="9"/>
        <v/>
      </c>
      <c r="AB36" s="62" t="e">
        <f t="shared" ca="1" si="10"/>
        <v>#NAME?</v>
      </c>
      <c r="AC36" s="57" t="e">
        <f t="shared" ca="1" si="11"/>
        <v>#NAME?</v>
      </c>
      <c r="AD36" s="57" t="e">
        <f t="shared" ca="1" si="12"/>
        <v>#NAME?</v>
      </c>
      <c r="AE36" s="57" t="str">
        <f>Sprites!K35 &amp; " " &amp; CONCATENATE("*",E36,"*")</f>
        <v>0 **</v>
      </c>
      <c r="AF36" s="57" t="str">
        <f t="shared" si="13"/>
        <v/>
      </c>
    </row>
    <row r="37" spans="1:32" ht="14.25">
      <c r="A37" s="37">
        <v>-0.20833333333333334</v>
      </c>
      <c r="B37" s="43"/>
      <c r="C37" s="45"/>
      <c r="D37" s="46"/>
      <c r="E37" s="50"/>
      <c r="F37" s="46"/>
      <c r="G37" s="45"/>
      <c r="H37" s="53"/>
      <c r="I37" s="48"/>
      <c r="J37" s="49"/>
      <c r="L37" s="56" t="e">
        <f t="shared" ca="1" si="0"/>
        <v>#NAME?</v>
      </c>
      <c r="M37" s="56"/>
      <c r="N37" s="57" t="e">
        <f t="shared" ca="1" si="1"/>
        <v>#NAME?</v>
      </c>
      <c r="O37" s="58" t="str">
        <f t="shared" ca="1" si="2"/>
        <v>#VALUE!</v>
      </c>
      <c r="P37" s="56"/>
      <c r="Q37" s="60" t="str">
        <f t="shared" si="3"/>
        <v xml:space="preserve"> </v>
      </c>
      <c r="R37" s="60" t="str">
        <f t="shared" si="4"/>
        <v xml:space="preserve"> </v>
      </c>
      <c r="S37" s="56" t="e">
        <f t="shared" ca="1" si="5"/>
        <v>#NAME?</v>
      </c>
      <c r="T37" s="62" t="e">
        <f ca="1">JOIN(" | ",N37,S37,Sprites!K36 &amp; " " &amp; E37,H37,)</f>
        <v>#NAME?</v>
      </c>
      <c r="V37" s="62" t="e">
        <f t="shared" ca="1" si="6"/>
        <v>#NAME?</v>
      </c>
      <c r="W37" s="57" t="e">
        <f t="shared" ca="1" si="7"/>
        <v>#NAME?</v>
      </c>
      <c r="X37" s="57" t="e">
        <f t="shared" ca="1" si="8"/>
        <v>#NAME?</v>
      </c>
      <c r="Y37" s="57" t="str">
        <f>Sprites!K36 &amp; " " &amp; CONCATENATE("**",E37,"**")</f>
        <v>0 ****</v>
      </c>
      <c r="Z37" s="57" t="str">
        <f t="shared" si="9"/>
        <v/>
      </c>
      <c r="AB37" s="62" t="e">
        <f t="shared" ca="1" si="10"/>
        <v>#NAME?</v>
      </c>
      <c r="AC37" s="57" t="e">
        <f t="shared" ca="1" si="11"/>
        <v>#NAME?</v>
      </c>
      <c r="AD37" s="57" t="e">
        <f t="shared" ca="1" si="12"/>
        <v>#NAME?</v>
      </c>
      <c r="AE37" s="57" t="str">
        <f>Sprites!K36 &amp; " " &amp; CONCATENATE("*",E37,"*")</f>
        <v>0 **</v>
      </c>
      <c r="AF37" s="57" t="str">
        <f t="shared" si="13"/>
        <v/>
      </c>
    </row>
    <row r="38" spans="1:32" ht="14.25">
      <c r="A38" s="37">
        <v>-0.20833333333333334</v>
      </c>
      <c r="B38" s="43"/>
      <c r="C38" s="45"/>
      <c r="D38" s="46"/>
      <c r="E38" s="50"/>
      <c r="F38" s="46"/>
      <c r="G38" s="45"/>
      <c r="H38" s="53"/>
      <c r="I38" s="48"/>
      <c r="J38" s="49"/>
      <c r="L38" s="56" t="e">
        <f t="shared" ca="1" si="0"/>
        <v>#NAME?</v>
      </c>
      <c r="M38" s="56"/>
      <c r="N38" s="57" t="e">
        <f t="shared" ca="1" si="1"/>
        <v>#NAME?</v>
      </c>
      <c r="O38" s="58" t="str">
        <f t="shared" ca="1" si="2"/>
        <v>#VALUE!</v>
      </c>
      <c r="P38" s="56"/>
      <c r="Q38" s="60" t="str">
        <f t="shared" si="3"/>
        <v xml:space="preserve"> </v>
      </c>
      <c r="R38" s="60" t="str">
        <f t="shared" si="4"/>
        <v xml:space="preserve"> </v>
      </c>
      <c r="S38" s="56" t="e">
        <f t="shared" ca="1" si="5"/>
        <v>#NAME?</v>
      </c>
      <c r="T38" s="62" t="e">
        <f ca="1">JOIN(" | ",N38,S38,Sprites!K37 &amp; " " &amp; E38,H38,)</f>
        <v>#NAME?</v>
      </c>
      <c r="V38" s="62" t="e">
        <f t="shared" ca="1" si="6"/>
        <v>#NAME?</v>
      </c>
      <c r="W38" s="57" t="e">
        <f t="shared" ca="1" si="7"/>
        <v>#NAME?</v>
      </c>
      <c r="X38" s="57" t="e">
        <f t="shared" ca="1" si="8"/>
        <v>#NAME?</v>
      </c>
      <c r="Y38" s="57" t="str">
        <f>Sprites!K37 &amp; " " &amp; CONCATENATE("**",E38,"**")</f>
        <v>0 ****</v>
      </c>
      <c r="Z38" s="57" t="str">
        <f t="shared" si="9"/>
        <v/>
      </c>
      <c r="AB38" s="62" t="e">
        <f t="shared" ca="1" si="10"/>
        <v>#NAME?</v>
      </c>
      <c r="AC38" s="57" t="e">
        <f t="shared" ca="1" si="11"/>
        <v>#NAME?</v>
      </c>
      <c r="AD38" s="57" t="e">
        <f t="shared" ca="1" si="12"/>
        <v>#NAME?</v>
      </c>
      <c r="AE38" s="57" t="str">
        <f>Sprites!K37 &amp; " " &amp; CONCATENATE("*",E38,"*")</f>
        <v>0 **</v>
      </c>
      <c r="AF38" s="57" t="str">
        <f t="shared" si="13"/>
        <v/>
      </c>
    </row>
    <row r="39" spans="1:32" ht="14.25">
      <c r="A39" s="37">
        <v>-0.20833333333333334</v>
      </c>
      <c r="B39" s="43"/>
      <c r="C39" s="45"/>
      <c r="D39" s="46"/>
      <c r="E39" s="50"/>
      <c r="F39" s="46"/>
      <c r="G39" s="45"/>
      <c r="H39" s="53"/>
      <c r="I39" s="48"/>
      <c r="J39" s="49"/>
      <c r="L39" s="56" t="e">
        <f t="shared" ca="1" si="0"/>
        <v>#NAME?</v>
      </c>
      <c r="M39" s="56"/>
      <c r="N39" s="57" t="e">
        <f t="shared" ca="1" si="1"/>
        <v>#NAME?</v>
      </c>
      <c r="O39" s="58" t="str">
        <f t="shared" ca="1" si="2"/>
        <v>#VALUE!</v>
      </c>
      <c r="P39" s="56"/>
      <c r="Q39" s="60" t="str">
        <f t="shared" si="3"/>
        <v xml:space="preserve"> </v>
      </c>
      <c r="R39" s="60" t="str">
        <f t="shared" si="4"/>
        <v xml:space="preserve"> </v>
      </c>
      <c r="S39" s="56" t="e">
        <f t="shared" ca="1" si="5"/>
        <v>#NAME?</v>
      </c>
      <c r="T39" s="62" t="e">
        <f ca="1">JOIN(" | ",N39,S39,Sprites!K38 &amp; " " &amp; E39,H39,)</f>
        <v>#NAME?</v>
      </c>
      <c r="V39" s="62" t="e">
        <f t="shared" ca="1" si="6"/>
        <v>#NAME?</v>
      </c>
      <c r="W39" s="57" t="e">
        <f t="shared" ca="1" si="7"/>
        <v>#NAME?</v>
      </c>
      <c r="X39" s="57" t="e">
        <f t="shared" ca="1" si="8"/>
        <v>#NAME?</v>
      </c>
      <c r="Y39" s="57" t="str">
        <f>Sprites!K38 &amp; " " &amp; CONCATENATE("**",E39,"**")</f>
        <v>0 ****</v>
      </c>
      <c r="Z39" s="57" t="str">
        <f t="shared" si="9"/>
        <v/>
      </c>
      <c r="AB39" s="62" t="e">
        <f t="shared" ca="1" si="10"/>
        <v>#NAME?</v>
      </c>
      <c r="AC39" s="57" t="e">
        <f t="shared" ca="1" si="11"/>
        <v>#NAME?</v>
      </c>
      <c r="AD39" s="57" t="e">
        <f t="shared" ca="1" si="12"/>
        <v>#NAME?</v>
      </c>
      <c r="AE39" s="57" t="str">
        <f>Sprites!K38 &amp; " " &amp; CONCATENATE("*",E39,"*")</f>
        <v>0 **</v>
      </c>
      <c r="AF39" s="57" t="str">
        <f t="shared" si="13"/>
        <v/>
      </c>
    </row>
    <row r="40" spans="1:32" ht="14.25">
      <c r="A40" s="37">
        <v>-0.20833333333333334</v>
      </c>
      <c r="B40" s="43"/>
      <c r="C40" s="45"/>
      <c r="D40" s="46"/>
      <c r="E40" s="50"/>
      <c r="F40" s="46"/>
      <c r="G40" s="45"/>
      <c r="H40" s="53"/>
      <c r="I40" s="48"/>
      <c r="J40" s="49"/>
      <c r="L40" s="56" t="e">
        <f t="shared" ca="1" si="0"/>
        <v>#NAME?</v>
      </c>
      <c r="M40" s="56"/>
      <c r="N40" s="57" t="e">
        <f t="shared" ca="1" si="1"/>
        <v>#NAME?</v>
      </c>
      <c r="O40" s="58" t="str">
        <f t="shared" ca="1" si="2"/>
        <v>#VALUE!</v>
      </c>
      <c r="P40" s="56"/>
      <c r="Q40" s="60" t="str">
        <f t="shared" si="3"/>
        <v xml:space="preserve"> </v>
      </c>
      <c r="R40" s="60" t="str">
        <f t="shared" si="4"/>
        <v xml:space="preserve"> </v>
      </c>
      <c r="S40" s="56" t="e">
        <f t="shared" ca="1" si="5"/>
        <v>#NAME?</v>
      </c>
      <c r="T40" s="62" t="e">
        <f ca="1">JOIN(" | ",N40,S40,Sprites!K39 &amp; " " &amp; E40,H40,)</f>
        <v>#NAME?</v>
      </c>
      <c r="V40" s="62" t="e">
        <f t="shared" ca="1" si="6"/>
        <v>#NAME?</v>
      </c>
      <c r="W40" s="57" t="e">
        <f t="shared" ca="1" si="7"/>
        <v>#NAME?</v>
      </c>
      <c r="X40" s="57" t="e">
        <f t="shared" ca="1" si="8"/>
        <v>#NAME?</v>
      </c>
      <c r="Y40" s="57" t="str">
        <f>Sprites!K39 &amp; " " &amp; CONCATENATE("**",E40,"**")</f>
        <v>0 ****</v>
      </c>
      <c r="Z40" s="57" t="str">
        <f t="shared" si="9"/>
        <v/>
      </c>
      <c r="AB40" s="62" t="e">
        <f t="shared" ca="1" si="10"/>
        <v>#NAME?</v>
      </c>
      <c r="AC40" s="57" t="e">
        <f t="shared" ca="1" si="11"/>
        <v>#NAME?</v>
      </c>
      <c r="AD40" s="57" t="e">
        <f t="shared" ca="1" si="12"/>
        <v>#NAME?</v>
      </c>
      <c r="AE40" s="57" t="str">
        <f>Sprites!K39 &amp; " " &amp; CONCATENATE("*",E40,"*")</f>
        <v>0 **</v>
      </c>
      <c r="AF40" s="57" t="str">
        <f t="shared" si="13"/>
        <v/>
      </c>
    </row>
    <row r="41" spans="1:32" ht="14.25">
      <c r="A41" s="37">
        <v>-0.20833333333333334</v>
      </c>
      <c r="B41" s="43"/>
      <c r="C41" s="45"/>
      <c r="D41" s="46"/>
      <c r="E41" s="50"/>
      <c r="F41" s="46"/>
      <c r="G41" s="45"/>
      <c r="H41" s="53"/>
      <c r="I41" s="48"/>
      <c r="J41" s="49"/>
      <c r="L41" s="56" t="e">
        <f t="shared" ca="1" si="0"/>
        <v>#NAME?</v>
      </c>
      <c r="M41" s="56"/>
      <c r="N41" s="57" t="e">
        <f t="shared" ca="1" si="1"/>
        <v>#NAME?</v>
      </c>
      <c r="O41" s="58" t="str">
        <f t="shared" ca="1" si="2"/>
        <v>#VALUE!</v>
      </c>
      <c r="P41" s="56"/>
      <c r="Q41" s="60" t="str">
        <f t="shared" si="3"/>
        <v xml:space="preserve"> </v>
      </c>
      <c r="R41" s="60" t="str">
        <f t="shared" si="4"/>
        <v xml:space="preserve"> </v>
      </c>
      <c r="S41" s="56" t="e">
        <f t="shared" ca="1" si="5"/>
        <v>#NAME?</v>
      </c>
      <c r="T41" s="62" t="e">
        <f ca="1">JOIN(" | ",N41,S41,Sprites!K40 &amp; " " &amp; E41,H41,)</f>
        <v>#NAME?</v>
      </c>
      <c r="V41" s="62" t="e">
        <f t="shared" ca="1" si="6"/>
        <v>#NAME?</v>
      </c>
      <c r="W41" s="57" t="e">
        <f t="shared" ca="1" si="7"/>
        <v>#NAME?</v>
      </c>
      <c r="X41" s="57" t="e">
        <f t="shared" ca="1" si="8"/>
        <v>#NAME?</v>
      </c>
      <c r="Y41" s="57" t="str">
        <f>Sprites!K40 &amp; " " &amp; CONCATENATE("**",E41,"**")</f>
        <v>0 ****</v>
      </c>
      <c r="Z41" s="57" t="str">
        <f t="shared" si="9"/>
        <v/>
      </c>
      <c r="AB41" s="62" t="e">
        <f t="shared" ca="1" si="10"/>
        <v>#NAME?</v>
      </c>
      <c r="AC41" s="57" t="e">
        <f t="shared" ca="1" si="11"/>
        <v>#NAME?</v>
      </c>
      <c r="AD41" s="57" t="e">
        <f t="shared" ca="1" si="12"/>
        <v>#NAME?</v>
      </c>
      <c r="AE41" s="57" t="str">
        <f>Sprites!K40 &amp; " " &amp; CONCATENATE("*",E41,"*")</f>
        <v>0 **</v>
      </c>
      <c r="AF41" s="57" t="str">
        <f t="shared" si="13"/>
        <v/>
      </c>
    </row>
    <row r="42" spans="1:32" ht="14.25">
      <c r="A42" s="37">
        <v>-0.20833333333333334</v>
      </c>
      <c r="B42" s="43"/>
      <c r="C42" s="45"/>
      <c r="D42" s="46"/>
      <c r="E42" s="50"/>
      <c r="F42" s="46"/>
      <c r="G42" s="45"/>
      <c r="H42" s="53"/>
      <c r="I42" s="48"/>
      <c r="J42" s="49"/>
      <c r="L42" s="56" t="e">
        <f t="shared" ca="1" si="0"/>
        <v>#NAME?</v>
      </c>
      <c r="M42" s="56"/>
      <c r="N42" s="57" t="e">
        <f t="shared" ca="1" si="1"/>
        <v>#NAME?</v>
      </c>
      <c r="O42" s="58" t="str">
        <f t="shared" ca="1" si="2"/>
        <v>#VALUE!</v>
      </c>
      <c r="P42" s="56"/>
      <c r="Q42" s="60" t="str">
        <f t="shared" si="3"/>
        <v xml:space="preserve"> </v>
      </c>
      <c r="R42" s="60" t="str">
        <f t="shared" si="4"/>
        <v xml:space="preserve"> </v>
      </c>
      <c r="S42" s="56" t="e">
        <f t="shared" ca="1" si="5"/>
        <v>#NAME?</v>
      </c>
      <c r="T42" s="62" t="e">
        <f ca="1">JOIN(" | ",N42,S42,Sprites!K41 &amp; " " &amp; E42,H42,)</f>
        <v>#NAME?</v>
      </c>
      <c r="V42" s="62" t="e">
        <f t="shared" ca="1" si="6"/>
        <v>#NAME?</v>
      </c>
      <c r="W42" s="57" t="e">
        <f t="shared" ca="1" si="7"/>
        <v>#NAME?</v>
      </c>
      <c r="X42" s="57" t="e">
        <f t="shared" ca="1" si="8"/>
        <v>#NAME?</v>
      </c>
      <c r="Y42" s="57" t="str">
        <f>Sprites!K41 &amp; " " &amp; CONCATENATE("**",E42,"**")</f>
        <v>0 ****</v>
      </c>
      <c r="Z42" s="57" t="str">
        <f t="shared" si="9"/>
        <v/>
      </c>
      <c r="AB42" s="62" t="e">
        <f t="shared" ca="1" si="10"/>
        <v>#NAME?</v>
      </c>
      <c r="AC42" s="57" t="e">
        <f t="shared" ca="1" si="11"/>
        <v>#NAME?</v>
      </c>
      <c r="AD42" s="57" t="e">
        <f t="shared" ca="1" si="12"/>
        <v>#NAME?</v>
      </c>
      <c r="AE42" s="57" t="str">
        <f>Sprites!K41 &amp; " " &amp; CONCATENATE("*",E42,"*")</f>
        <v>0 **</v>
      </c>
      <c r="AF42" s="57" t="str">
        <f t="shared" si="13"/>
        <v/>
      </c>
    </row>
    <row r="43" spans="1:32" ht="14.25">
      <c r="A43" s="37">
        <v>-0.20833333333333334</v>
      </c>
      <c r="B43" s="43"/>
      <c r="C43" s="45"/>
      <c r="D43" s="46"/>
      <c r="E43" s="50"/>
      <c r="F43" s="46"/>
      <c r="G43" s="45"/>
      <c r="H43" s="53"/>
      <c r="I43" s="48"/>
      <c r="J43" s="49"/>
      <c r="L43" s="56" t="e">
        <f t="shared" ca="1" si="0"/>
        <v>#NAME?</v>
      </c>
      <c r="M43" s="56"/>
      <c r="N43" s="57" t="e">
        <f t="shared" ca="1" si="1"/>
        <v>#NAME?</v>
      </c>
      <c r="O43" s="58" t="str">
        <f t="shared" ca="1" si="2"/>
        <v>#VALUE!</v>
      </c>
      <c r="P43" s="56"/>
      <c r="Q43" s="60" t="str">
        <f t="shared" si="3"/>
        <v xml:space="preserve"> </v>
      </c>
      <c r="R43" s="60" t="str">
        <f t="shared" si="4"/>
        <v xml:space="preserve"> </v>
      </c>
      <c r="S43" s="56" t="e">
        <f t="shared" ca="1" si="5"/>
        <v>#NAME?</v>
      </c>
      <c r="T43" s="62" t="e">
        <f ca="1">JOIN(" | ",N43,S43,Sprites!K42 &amp; " " &amp; E43,H43,)</f>
        <v>#NAME?</v>
      </c>
      <c r="V43" s="62" t="e">
        <f t="shared" ca="1" si="6"/>
        <v>#NAME?</v>
      </c>
      <c r="W43" s="57" t="e">
        <f t="shared" ca="1" si="7"/>
        <v>#NAME?</v>
      </c>
      <c r="X43" s="57" t="e">
        <f t="shared" ca="1" si="8"/>
        <v>#NAME?</v>
      </c>
      <c r="Y43" s="57" t="str">
        <f>Sprites!K42 &amp; " " &amp; CONCATENATE("**",E43,"**")</f>
        <v>0 ****</v>
      </c>
      <c r="Z43" s="57" t="str">
        <f t="shared" si="9"/>
        <v/>
      </c>
      <c r="AB43" s="62" t="e">
        <f t="shared" ca="1" si="10"/>
        <v>#NAME?</v>
      </c>
      <c r="AC43" s="57" t="e">
        <f t="shared" ca="1" si="11"/>
        <v>#NAME?</v>
      </c>
      <c r="AD43" s="57" t="e">
        <f t="shared" ca="1" si="12"/>
        <v>#NAME?</v>
      </c>
      <c r="AE43" s="57" t="str">
        <f>Sprites!K42 &amp; " " &amp; CONCATENATE("*",E43,"*")</f>
        <v>0 **</v>
      </c>
      <c r="AF43" s="57" t="str">
        <f t="shared" si="13"/>
        <v/>
      </c>
    </row>
    <row r="44" spans="1:32" ht="14.25">
      <c r="A44" s="37">
        <v>-0.20833333333333334</v>
      </c>
      <c r="B44" s="43"/>
      <c r="C44" s="45"/>
      <c r="D44" s="46"/>
      <c r="E44" s="50"/>
      <c r="F44" s="46"/>
      <c r="G44" s="45"/>
      <c r="H44" s="53"/>
      <c r="I44" s="48"/>
      <c r="J44" s="49"/>
      <c r="L44" s="56" t="e">
        <f t="shared" ca="1" si="0"/>
        <v>#NAME?</v>
      </c>
      <c r="M44" s="56"/>
      <c r="N44" s="57" t="e">
        <f t="shared" ca="1" si="1"/>
        <v>#NAME?</v>
      </c>
      <c r="O44" s="58" t="str">
        <f t="shared" ca="1" si="2"/>
        <v>#VALUE!</v>
      </c>
      <c r="P44" s="56"/>
      <c r="Q44" s="60" t="str">
        <f t="shared" si="3"/>
        <v xml:space="preserve"> </v>
      </c>
      <c r="R44" s="60" t="str">
        <f t="shared" si="4"/>
        <v xml:space="preserve"> </v>
      </c>
      <c r="S44" s="56" t="e">
        <f t="shared" ca="1" si="5"/>
        <v>#NAME?</v>
      </c>
      <c r="T44" s="62" t="e">
        <f ca="1">JOIN(" | ",N44,S44,Sprites!K43 &amp; " " &amp; E44,H44,)</f>
        <v>#NAME?</v>
      </c>
      <c r="V44" s="62" t="e">
        <f t="shared" ca="1" si="6"/>
        <v>#NAME?</v>
      </c>
      <c r="W44" s="57" t="e">
        <f t="shared" ca="1" si="7"/>
        <v>#NAME?</v>
      </c>
      <c r="X44" s="57" t="e">
        <f t="shared" ca="1" si="8"/>
        <v>#NAME?</v>
      </c>
      <c r="Y44" s="57" t="str">
        <f>Sprites!K43 &amp; " " &amp; CONCATENATE("**",E44,"**")</f>
        <v>0 ****</v>
      </c>
      <c r="Z44" s="57" t="str">
        <f t="shared" si="9"/>
        <v/>
      </c>
      <c r="AB44" s="62" t="e">
        <f t="shared" ca="1" si="10"/>
        <v>#NAME?</v>
      </c>
      <c r="AC44" s="57" t="e">
        <f t="shared" ca="1" si="11"/>
        <v>#NAME?</v>
      </c>
      <c r="AD44" s="57" t="e">
        <f t="shared" ca="1" si="12"/>
        <v>#NAME?</v>
      </c>
      <c r="AE44" s="57" t="str">
        <f>Sprites!K43 &amp; " " &amp; CONCATENATE("*",E44,"*")</f>
        <v>0 **</v>
      </c>
      <c r="AF44" s="57" t="str">
        <f t="shared" si="13"/>
        <v/>
      </c>
    </row>
    <row r="45" spans="1:32" ht="14.25">
      <c r="A45" s="37">
        <v>-0.20833333333333334</v>
      </c>
      <c r="B45" s="43"/>
      <c r="C45" s="45"/>
      <c r="D45" s="46"/>
      <c r="E45" s="50"/>
      <c r="F45" s="46"/>
      <c r="G45" s="45"/>
      <c r="H45" s="53"/>
      <c r="I45" s="48"/>
      <c r="J45" s="49"/>
      <c r="L45" s="56" t="e">
        <f t="shared" ca="1" si="0"/>
        <v>#NAME?</v>
      </c>
      <c r="M45" s="56"/>
      <c r="N45" s="57" t="e">
        <f t="shared" ca="1" si="1"/>
        <v>#NAME?</v>
      </c>
      <c r="O45" s="58" t="str">
        <f t="shared" ca="1" si="2"/>
        <v>#VALUE!</v>
      </c>
      <c r="P45" s="56"/>
      <c r="Q45" s="60" t="str">
        <f t="shared" si="3"/>
        <v xml:space="preserve"> </v>
      </c>
      <c r="R45" s="60" t="str">
        <f t="shared" si="4"/>
        <v xml:space="preserve"> </v>
      </c>
      <c r="S45" s="56" t="e">
        <f t="shared" ca="1" si="5"/>
        <v>#NAME?</v>
      </c>
      <c r="T45" s="62" t="e">
        <f ca="1">JOIN(" | ",N45,S45,Sprites!K44 &amp; " " &amp; E45,H45,)</f>
        <v>#NAME?</v>
      </c>
      <c r="V45" s="62" t="e">
        <f t="shared" ca="1" si="6"/>
        <v>#NAME?</v>
      </c>
      <c r="W45" s="57" t="e">
        <f t="shared" ca="1" si="7"/>
        <v>#NAME?</v>
      </c>
      <c r="X45" s="57" t="e">
        <f t="shared" ca="1" si="8"/>
        <v>#NAME?</v>
      </c>
      <c r="Y45" s="57" t="str">
        <f>Sprites!K44 &amp; " " &amp; CONCATENATE("**",E45,"**")</f>
        <v>0 ****</v>
      </c>
      <c r="Z45" s="57" t="str">
        <f t="shared" si="9"/>
        <v/>
      </c>
      <c r="AB45" s="62" t="e">
        <f t="shared" ca="1" si="10"/>
        <v>#NAME?</v>
      </c>
      <c r="AC45" s="57" t="e">
        <f t="shared" ca="1" si="11"/>
        <v>#NAME?</v>
      </c>
      <c r="AD45" s="57" t="e">
        <f t="shared" ca="1" si="12"/>
        <v>#NAME?</v>
      </c>
      <c r="AE45" s="57" t="str">
        <f>Sprites!K44 &amp; " " &amp; CONCATENATE("*",E45,"*")</f>
        <v>0 **</v>
      </c>
      <c r="AF45" s="57" t="str">
        <f t="shared" si="13"/>
        <v/>
      </c>
    </row>
    <row r="46" spans="1:32" ht="14.25">
      <c r="A46" s="37">
        <v>-0.20833333333333334</v>
      </c>
      <c r="B46" s="43"/>
      <c r="C46" s="45"/>
      <c r="D46" s="46"/>
      <c r="E46" s="50"/>
      <c r="F46" s="46"/>
      <c r="G46" s="45"/>
      <c r="H46" s="53"/>
      <c r="I46" s="48"/>
      <c r="J46" s="49"/>
      <c r="L46" s="56" t="e">
        <f t="shared" ca="1" si="0"/>
        <v>#NAME?</v>
      </c>
      <c r="M46" s="56"/>
      <c r="N46" s="57" t="e">
        <f t="shared" ca="1" si="1"/>
        <v>#NAME?</v>
      </c>
      <c r="O46" s="58" t="str">
        <f t="shared" ca="1" si="2"/>
        <v>#VALUE!</v>
      </c>
      <c r="P46" s="56"/>
      <c r="Q46" s="60" t="str">
        <f t="shared" si="3"/>
        <v xml:space="preserve"> </v>
      </c>
      <c r="R46" s="60" t="str">
        <f t="shared" si="4"/>
        <v xml:space="preserve"> </v>
      </c>
      <c r="S46" s="56" t="e">
        <f t="shared" ca="1" si="5"/>
        <v>#NAME?</v>
      </c>
      <c r="T46" s="62" t="e">
        <f ca="1">JOIN(" | ",N46,S46,Sprites!K45 &amp; " " &amp; E46,H46,)</f>
        <v>#NAME?</v>
      </c>
      <c r="V46" s="62" t="e">
        <f t="shared" ca="1" si="6"/>
        <v>#NAME?</v>
      </c>
      <c r="W46" s="57" t="e">
        <f t="shared" ca="1" si="7"/>
        <v>#NAME?</v>
      </c>
      <c r="X46" s="57" t="e">
        <f t="shared" ca="1" si="8"/>
        <v>#NAME?</v>
      </c>
      <c r="Y46" s="57" t="str">
        <f>Sprites!K45 &amp; " " &amp; CONCATENATE("**",E46,"**")</f>
        <v>0 ****</v>
      </c>
      <c r="Z46" s="57" t="str">
        <f t="shared" si="9"/>
        <v/>
      </c>
      <c r="AB46" s="62" t="e">
        <f t="shared" ca="1" si="10"/>
        <v>#NAME?</v>
      </c>
      <c r="AC46" s="57" t="e">
        <f t="shared" ca="1" si="11"/>
        <v>#NAME?</v>
      </c>
      <c r="AD46" s="57" t="e">
        <f t="shared" ca="1" si="12"/>
        <v>#NAME?</v>
      </c>
      <c r="AE46" s="57" t="str">
        <f>Sprites!K45 &amp; " " &amp; CONCATENATE("*",E46,"*")</f>
        <v>0 **</v>
      </c>
      <c r="AF46" s="57" t="str">
        <f t="shared" si="13"/>
        <v/>
      </c>
    </row>
    <row r="47" spans="1:32" ht="14.25">
      <c r="A47" s="37">
        <v>-0.20833333333333334</v>
      </c>
      <c r="B47" s="43"/>
      <c r="C47" s="45"/>
      <c r="D47" s="46"/>
      <c r="E47" s="50"/>
      <c r="F47" s="46"/>
      <c r="G47" s="45"/>
      <c r="H47" s="53"/>
      <c r="I47" s="48"/>
      <c r="J47" s="49"/>
      <c r="L47" s="56" t="e">
        <f t="shared" ca="1" si="0"/>
        <v>#NAME?</v>
      </c>
      <c r="M47" s="56"/>
      <c r="N47" s="57" t="e">
        <f t="shared" ca="1" si="1"/>
        <v>#NAME?</v>
      </c>
      <c r="O47" s="58" t="str">
        <f t="shared" ca="1" si="2"/>
        <v>#VALUE!</v>
      </c>
      <c r="P47" s="56"/>
      <c r="Q47" s="60" t="str">
        <f t="shared" si="3"/>
        <v xml:space="preserve"> </v>
      </c>
      <c r="R47" s="60" t="str">
        <f t="shared" si="4"/>
        <v xml:space="preserve"> </v>
      </c>
      <c r="S47" s="56" t="e">
        <f t="shared" ca="1" si="5"/>
        <v>#NAME?</v>
      </c>
      <c r="T47" s="62" t="e">
        <f ca="1">JOIN(" | ",N47,S47,Sprites!K46 &amp; " " &amp; E47,H47,)</f>
        <v>#NAME?</v>
      </c>
      <c r="V47" s="62" t="e">
        <f t="shared" ca="1" si="6"/>
        <v>#NAME?</v>
      </c>
      <c r="W47" s="57" t="e">
        <f t="shared" ca="1" si="7"/>
        <v>#NAME?</v>
      </c>
      <c r="X47" s="57" t="e">
        <f t="shared" ca="1" si="8"/>
        <v>#NAME?</v>
      </c>
      <c r="Y47" s="57" t="str">
        <f>Sprites!K46 &amp; " " &amp; CONCATENATE("**",E47,"**")</f>
        <v>0 ****</v>
      </c>
      <c r="Z47" s="57" t="str">
        <f t="shared" si="9"/>
        <v/>
      </c>
      <c r="AB47" s="62" t="e">
        <f t="shared" ca="1" si="10"/>
        <v>#NAME?</v>
      </c>
      <c r="AC47" s="57" t="e">
        <f t="shared" ca="1" si="11"/>
        <v>#NAME?</v>
      </c>
      <c r="AD47" s="57" t="e">
        <f t="shared" ca="1" si="12"/>
        <v>#NAME?</v>
      </c>
      <c r="AE47" s="57" t="str">
        <f>Sprites!K46 &amp; " " &amp; CONCATENATE("*",E47,"*")</f>
        <v>0 **</v>
      </c>
      <c r="AF47" s="57" t="str">
        <f t="shared" si="13"/>
        <v/>
      </c>
    </row>
    <row r="48" spans="1:32" ht="14.25">
      <c r="A48" s="37">
        <v>-0.20833333333333334</v>
      </c>
      <c r="B48" s="43"/>
      <c r="C48" s="45"/>
      <c r="D48" s="46"/>
      <c r="E48" s="50"/>
      <c r="F48" s="46"/>
      <c r="G48" s="45"/>
      <c r="H48" s="53"/>
      <c r="I48" s="48"/>
      <c r="J48" s="49"/>
      <c r="L48" s="56" t="e">
        <f t="shared" ca="1" si="0"/>
        <v>#NAME?</v>
      </c>
      <c r="M48" s="56"/>
      <c r="N48" s="57" t="e">
        <f t="shared" ca="1" si="1"/>
        <v>#NAME?</v>
      </c>
      <c r="O48" s="58" t="str">
        <f t="shared" ca="1" si="2"/>
        <v>#VALUE!</v>
      </c>
      <c r="P48" s="56"/>
      <c r="Q48" s="60" t="str">
        <f t="shared" si="3"/>
        <v xml:space="preserve"> </v>
      </c>
      <c r="R48" s="60" t="str">
        <f t="shared" si="4"/>
        <v xml:space="preserve"> </v>
      </c>
      <c r="S48" s="56" t="e">
        <f t="shared" ca="1" si="5"/>
        <v>#NAME?</v>
      </c>
      <c r="T48" s="62" t="e">
        <f ca="1">JOIN(" | ",N48,S48,Sprites!K47 &amp; " " &amp; E48,H48,)</f>
        <v>#NAME?</v>
      </c>
      <c r="V48" s="62" t="e">
        <f t="shared" ca="1" si="6"/>
        <v>#NAME?</v>
      </c>
      <c r="W48" s="57" t="e">
        <f t="shared" ca="1" si="7"/>
        <v>#NAME?</v>
      </c>
      <c r="X48" s="57" t="e">
        <f t="shared" ca="1" si="8"/>
        <v>#NAME?</v>
      </c>
      <c r="Y48" s="57" t="str">
        <f>Sprites!K47 &amp; " " &amp; CONCATENATE("**",E48,"**")</f>
        <v>0 ****</v>
      </c>
      <c r="Z48" s="57" t="str">
        <f t="shared" si="9"/>
        <v/>
      </c>
      <c r="AB48" s="62" t="e">
        <f t="shared" ca="1" si="10"/>
        <v>#NAME?</v>
      </c>
      <c r="AC48" s="57" t="e">
        <f t="shared" ca="1" si="11"/>
        <v>#NAME?</v>
      </c>
      <c r="AD48" s="57" t="e">
        <f t="shared" ca="1" si="12"/>
        <v>#NAME?</v>
      </c>
      <c r="AE48" s="57" t="str">
        <f>Sprites!K47 &amp; " " &amp; CONCATENATE("*",E48,"*")</f>
        <v>0 **</v>
      </c>
      <c r="AF48" s="57" t="str">
        <f t="shared" si="13"/>
        <v/>
      </c>
    </row>
    <row r="49" spans="1:32" ht="14.25">
      <c r="A49" s="37">
        <v>-0.20833333333333334</v>
      </c>
      <c r="B49" s="43"/>
      <c r="C49" s="45"/>
      <c r="D49" s="46"/>
      <c r="E49" s="50"/>
      <c r="F49" s="46"/>
      <c r="G49" s="45"/>
      <c r="H49" s="53"/>
      <c r="I49" s="48"/>
      <c r="J49" s="49"/>
      <c r="L49" s="56" t="e">
        <f t="shared" ca="1" si="0"/>
        <v>#NAME?</v>
      </c>
      <c r="M49" s="56"/>
      <c r="N49" s="57" t="e">
        <f t="shared" ca="1" si="1"/>
        <v>#NAME?</v>
      </c>
      <c r="O49" s="58" t="str">
        <f t="shared" ca="1" si="2"/>
        <v>#VALUE!</v>
      </c>
      <c r="P49" s="56"/>
      <c r="Q49" s="60" t="str">
        <f t="shared" si="3"/>
        <v xml:space="preserve"> </v>
      </c>
      <c r="R49" s="60" t="str">
        <f t="shared" si="4"/>
        <v xml:space="preserve"> </v>
      </c>
      <c r="S49" s="56" t="e">
        <f t="shared" ca="1" si="5"/>
        <v>#NAME?</v>
      </c>
      <c r="T49" s="62" t="e">
        <f ca="1">JOIN(" | ",N49,S49,Sprites!K48 &amp; " " &amp; E49,H49,)</f>
        <v>#NAME?</v>
      </c>
      <c r="V49" s="62" t="e">
        <f t="shared" ca="1" si="6"/>
        <v>#NAME?</v>
      </c>
      <c r="W49" s="57" t="e">
        <f t="shared" ca="1" si="7"/>
        <v>#NAME?</v>
      </c>
      <c r="X49" s="57" t="e">
        <f t="shared" ca="1" si="8"/>
        <v>#NAME?</v>
      </c>
      <c r="Y49" s="57" t="str">
        <f>Sprites!K48 &amp; " " &amp; CONCATENATE("**",E49,"**")</f>
        <v>0 ****</v>
      </c>
      <c r="Z49" s="57" t="str">
        <f t="shared" si="9"/>
        <v/>
      </c>
      <c r="AB49" s="62" t="e">
        <f t="shared" ca="1" si="10"/>
        <v>#NAME?</v>
      </c>
      <c r="AC49" s="57" t="e">
        <f t="shared" ca="1" si="11"/>
        <v>#NAME?</v>
      </c>
      <c r="AD49" s="57" t="e">
        <f t="shared" ca="1" si="12"/>
        <v>#NAME?</v>
      </c>
      <c r="AE49" s="57" t="str">
        <f>Sprites!K48 &amp; " " &amp; CONCATENATE("*",E49,"*")</f>
        <v>0 **</v>
      </c>
      <c r="AF49" s="57" t="str">
        <f t="shared" si="13"/>
        <v/>
      </c>
    </row>
    <row r="50" spans="1:32" ht="14.25">
      <c r="A50" s="37">
        <v>-0.20833333333333334</v>
      </c>
      <c r="B50" s="43"/>
      <c r="C50" s="45"/>
      <c r="D50" s="46"/>
      <c r="E50" s="50"/>
      <c r="F50" s="46"/>
      <c r="G50" s="45"/>
      <c r="H50" s="53"/>
      <c r="I50" s="48"/>
      <c r="J50" s="49"/>
      <c r="L50" s="56" t="e">
        <f t="shared" ca="1" si="0"/>
        <v>#NAME?</v>
      </c>
      <c r="M50" s="56"/>
      <c r="N50" s="57" t="e">
        <f t="shared" ca="1" si="1"/>
        <v>#NAME?</v>
      </c>
      <c r="O50" s="58" t="str">
        <f t="shared" ca="1" si="2"/>
        <v>#VALUE!</v>
      </c>
      <c r="P50" s="56"/>
      <c r="Q50" s="60" t="str">
        <f t="shared" si="3"/>
        <v xml:space="preserve"> </v>
      </c>
      <c r="R50" s="60" t="str">
        <f t="shared" si="4"/>
        <v xml:space="preserve"> </v>
      </c>
      <c r="S50" s="56" t="e">
        <f t="shared" ca="1" si="5"/>
        <v>#NAME?</v>
      </c>
      <c r="T50" s="62" t="e">
        <f ca="1">JOIN(" | ",N50,S50,Sprites!K49 &amp; " " &amp; E50,H50,)</f>
        <v>#NAME?</v>
      </c>
      <c r="V50" s="62" t="e">
        <f t="shared" ca="1" si="6"/>
        <v>#NAME?</v>
      </c>
      <c r="W50" s="57" t="e">
        <f t="shared" ca="1" si="7"/>
        <v>#NAME?</v>
      </c>
      <c r="X50" s="57" t="e">
        <f t="shared" ca="1" si="8"/>
        <v>#NAME?</v>
      </c>
      <c r="Y50" s="57" t="str">
        <f>Sprites!K49 &amp; " " &amp; CONCATENATE("**",E50,"**")</f>
        <v>0 ****</v>
      </c>
      <c r="Z50" s="57" t="str">
        <f t="shared" si="9"/>
        <v/>
      </c>
      <c r="AB50" s="62" t="e">
        <f t="shared" ca="1" si="10"/>
        <v>#NAME?</v>
      </c>
      <c r="AC50" s="57" t="e">
        <f t="shared" ca="1" si="11"/>
        <v>#NAME?</v>
      </c>
      <c r="AD50" s="57" t="e">
        <f t="shared" ca="1" si="12"/>
        <v>#NAME?</v>
      </c>
      <c r="AE50" s="57" t="str">
        <f>Sprites!K49 &amp; " " &amp; CONCATENATE("*",E50,"*")</f>
        <v>0 **</v>
      </c>
      <c r="AF50" s="57" t="str">
        <f t="shared" si="13"/>
        <v/>
      </c>
    </row>
  </sheetData>
  <mergeCells count="5">
    <mergeCell ref="C1:D1"/>
    <mergeCell ref="A1:B1"/>
    <mergeCell ref="O1:P1"/>
    <mergeCell ref="O2:P2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C922-6DAC-4C08-A1B7-4350C5BF1BB9}">
  <dimension ref="A1:N50"/>
  <sheetViews>
    <sheetView tabSelected="1" workbookViewId="0">
      <selection activeCell="G10" sqref="G10"/>
    </sheetView>
  </sheetViews>
  <sheetFormatPr defaultRowHeight="12.75"/>
  <cols>
    <col min="2" max="2" width="30.85546875" customWidth="1"/>
    <col min="3" max="3" width="27.85546875" customWidth="1"/>
    <col min="4" max="4" width="27.7109375" customWidth="1"/>
    <col min="5" max="5" width="19.5703125" customWidth="1"/>
    <col min="6" max="6" width="10.5703125" customWidth="1"/>
    <col min="7" max="7" width="14" customWidth="1"/>
    <col min="9" max="9" width="60.42578125" customWidth="1"/>
    <col min="12" max="12" width="16" customWidth="1"/>
    <col min="13" max="13" width="19.5703125" customWidth="1"/>
    <col min="14" max="14" width="20.28515625" customWidth="1"/>
  </cols>
  <sheetData>
    <row r="1" spans="1:14">
      <c r="A1" s="84" t="s">
        <v>0</v>
      </c>
      <c r="B1" s="109" t="s">
        <v>1</v>
      </c>
      <c r="C1" s="110"/>
      <c r="D1" s="113" t="s">
        <v>2</v>
      </c>
      <c r="E1" s="114" t="s">
        <v>4</v>
      </c>
      <c r="F1" s="114" t="s">
        <v>5</v>
      </c>
      <c r="G1" s="113" t="s">
        <v>6</v>
      </c>
      <c r="I1" s="112" t="s">
        <v>10</v>
      </c>
      <c r="K1" s="93" t="s">
        <v>0</v>
      </c>
      <c r="L1" s="111"/>
      <c r="M1" s="98" t="s">
        <v>3</v>
      </c>
      <c r="N1" s="94"/>
    </row>
    <row r="2" spans="1:14">
      <c r="A2" s="85" t="s">
        <v>15</v>
      </c>
      <c r="B2" s="86" t="s">
        <v>19</v>
      </c>
      <c r="C2" s="87" t="s">
        <v>20</v>
      </c>
      <c r="D2" s="113"/>
      <c r="E2" s="114"/>
      <c r="F2" s="114"/>
      <c r="G2" s="113"/>
      <c r="I2" s="112"/>
      <c r="K2" s="21" t="s">
        <v>3100</v>
      </c>
      <c r="L2" s="18" t="s">
        <v>14</v>
      </c>
      <c r="M2" s="23" t="s">
        <v>19</v>
      </c>
      <c r="N2" s="24" t="s">
        <v>20</v>
      </c>
    </row>
    <row r="3" spans="1:14">
      <c r="A3" s="89">
        <v>1700</v>
      </c>
      <c r="B3" s="91" t="s">
        <v>733</v>
      </c>
      <c r="C3" s="115" t="s">
        <v>2200</v>
      </c>
      <c r="D3" s="80" t="s">
        <v>93</v>
      </c>
      <c r="E3" s="81"/>
      <c r="F3" s="82"/>
      <c r="G3" s="83"/>
      <c r="I3" s="88"/>
      <c r="K3" s="38">
        <f>TIME(LEFT(A3,2),RIGHT(A3,2),0)</f>
        <v>0.70833333333333337</v>
      </c>
      <c r="L3" s="90">
        <f>K3-"5:00:00"</f>
        <v>0.5</v>
      </c>
      <c r="M3" s="44" t="e">
        <f>Sprites!#REF!</f>
        <v>#REF!</v>
      </c>
      <c r="N3" s="44" t="e">
        <f>Sprites!#REF!</f>
        <v>#REF!</v>
      </c>
    </row>
    <row r="4" spans="1:14">
      <c r="A4" s="89">
        <v>2000</v>
      </c>
      <c r="B4" s="45" t="s">
        <v>2198</v>
      </c>
      <c r="C4" s="46" t="s">
        <v>734</v>
      </c>
      <c r="D4" s="116" t="s">
        <v>32</v>
      </c>
      <c r="E4" s="81" t="s">
        <v>59</v>
      </c>
      <c r="F4" s="48"/>
      <c r="G4" s="79"/>
      <c r="I4" s="88"/>
      <c r="K4" s="38">
        <f t="shared" ref="K4:K50" si="0">TIME(LEFT(A4,2),RIGHT(A4,2),0)</f>
        <v>0.83333333333333337</v>
      </c>
      <c r="L4" s="90">
        <f t="shared" ref="L4:L50" si="1">K4-"5:00:00"</f>
        <v>0.625</v>
      </c>
      <c r="M4" s="44" t="e">
        <f>Sprites!#REF!</f>
        <v>#REF!</v>
      </c>
      <c r="N4" s="44" t="e">
        <f>Sprites!#REF!</f>
        <v>#REF!</v>
      </c>
    </row>
    <row r="5" spans="1:14">
      <c r="A5" s="89">
        <v>1500</v>
      </c>
      <c r="B5" s="45"/>
      <c r="C5" s="46"/>
      <c r="D5" s="116" t="s">
        <v>41</v>
      </c>
      <c r="E5" s="47"/>
      <c r="F5" s="48"/>
      <c r="G5" s="79"/>
      <c r="I5" s="88"/>
      <c r="K5" s="38">
        <f t="shared" si="0"/>
        <v>0.625</v>
      </c>
      <c r="L5" s="90">
        <f t="shared" si="1"/>
        <v>0.41666666666666663</v>
      </c>
      <c r="M5" s="44" t="e">
        <f>Sprites!#REF!</f>
        <v>#REF!</v>
      </c>
      <c r="N5" s="44" t="e">
        <f>Sprites!#REF!</f>
        <v>#REF!</v>
      </c>
    </row>
    <row r="6" spans="1:14">
      <c r="A6" s="89">
        <v>1730</v>
      </c>
      <c r="B6" s="45"/>
      <c r="C6" s="46"/>
      <c r="D6" s="63" t="s">
        <v>41</v>
      </c>
      <c r="E6" s="47"/>
      <c r="F6" s="48"/>
      <c r="G6" s="79"/>
      <c r="I6" s="88"/>
      <c r="K6" s="38">
        <f t="shared" si="0"/>
        <v>0.72916666666666663</v>
      </c>
      <c r="L6" s="90">
        <f t="shared" si="1"/>
        <v>0.52083333333333326</v>
      </c>
      <c r="M6" s="44" t="e">
        <f>Sprites!#REF!</f>
        <v>#REF!</v>
      </c>
      <c r="N6" s="44" t="e">
        <f>Sprites!#REF!</f>
        <v>#REF!</v>
      </c>
    </row>
    <row r="7" spans="1:14">
      <c r="A7" s="89">
        <v>1400</v>
      </c>
      <c r="B7" s="45"/>
      <c r="C7" s="46"/>
      <c r="D7" s="63"/>
      <c r="E7" s="47"/>
      <c r="F7" s="48"/>
      <c r="G7" s="79"/>
      <c r="I7" s="88"/>
      <c r="K7" s="38">
        <f t="shared" si="0"/>
        <v>0.58333333333333337</v>
      </c>
      <c r="L7" s="90">
        <f t="shared" si="1"/>
        <v>0.375</v>
      </c>
      <c r="M7" s="15" t="e">
        <f>Sprites!#REF!</f>
        <v>#REF!</v>
      </c>
      <c r="N7" s="15" t="e">
        <f>Sprites!#REF!</f>
        <v>#REF!</v>
      </c>
    </row>
    <row r="8" spans="1:14">
      <c r="A8" s="89"/>
      <c r="B8" s="45"/>
      <c r="C8" s="46"/>
      <c r="D8" s="63"/>
      <c r="E8" s="47"/>
      <c r="F8" s="48"/>
      <c r="G8" s="79"/>
      <c r="I8" s="88"/>
      <c r="K8" s="38" t="e">
        <f t="shared" si="0"/>
        <v>#VALUE!</v>
      </c>
      <c r="L8" s="90" t="e">
        <f t="shared" si="1"/>
        <v>#VALUE!</v>
      </c>
      <c r="M8" s="15" t="e">
        <f>Sprites!#REF!</f>
        <v>#REF!</v>
      </c>
      <c r="N8" s="15" t="e">
        <f>Sprites!#REF!</f>
        <v>#REF!</v>
      </c>
    </row>
    <row r="9" spans="1:14">
      <c r="A9" s="89"/>
      <c r="B9" s="45"/>
      <c r="C9" s="46"/>
      <c r="D9" s="63"/>
      <c r="E9" s="47"/>
      <c r="F9" s="48"/>
      <c r="G9" s="79"/>
      <c r="I9" s="88"/>
      <c r="K9" s="38" t="e">
        <f t="shared" si="0"/>
        <v>#VALUE!</v>
      </c>
      <c r="L9" s="90" t="e">
        <f t="shared" si="1"/>
        <v>#VALUE!</v>
      </c>
      <c r="M9" s="15" t="e">
        <f>Sprites!#REF!</f>
        <v>#REF!</v>
      </c>
      <c r="N9" s="15" t="e">
        <f>Sprites!#REF!</f>
        <v>#REF!</v>
      </c>
    </row>
    <row r="10" spans="1:14">
      <c r="A10" s="89"/>
      <c r="B10" s="45"/>
      <c r="C10" s="46"/>
      <c r="D10" s="63"/>
      <c r="E10" s="47"/>
      <c r="F10" s="48"/>
      <c r="G10" s="79"/>
      <c r="I10" s="88"/>
      <c r="K10" s="38" t="e">
        <f t="shared" si="0"/>
        <v>#VALUE!</v>
      </c>
      <c r="L10" s="90" t="e">
        <f t="shared" si="1"/>
        <v>#VALUE!</v>
      </c>
      <c r="M10" s="15" t="e">
        <f>Sprites!#REF!</f>
        <v>#REF!</v>
      </c>
      <c r="N10" s="15" t="e">
        <f>Sprites!#REF!</f>
        <v>#REF!</v>
      </c>
    </row>
    <row r="11" spans="1:14">
      <c r="A11" s="89"/>
      <c r="B11" s="45"/>
      <c r="C11" s="46"/>
      <c r="D11" s="63"/>
      <c r="E11" s="47"/>
      <c r="F11" s="48"/>
      <c r="G11" s="79"/>
      <c r="I11" s="88"/>
      <c r="K11" s="38" t="e">
        <f t="shared" si="0"/>
        <v>#VALUE!</v>
      </c>
      <c r="L11" s="90" t="e">
        <f t="shared" si="1"/>
        <v>#VALUE!</v>
      </c>
      <c r="M11" s="15" t="e">
        <f>Sprites!#REF!</f>
        <v>#REF!</v>
      </c>
      <c r="N11" s="15" t="e">
        <f>Sprites!#REF!</f>
        <v>#REF!</v>
      </c>
    </row>
    <row r="12" spans="1:14">
      <c r="A12" s="89"/>
      <c r="B12" s="45"/>
      <c r="C12" s="46"/>
      <c r="D12" s="63"/>
      <c r="E12" s="47"/>
      <c r="F12" s="48"/>
      <c r="G12" s="79"/>
      <c r="I12" s="88"/>
      <c r="K12" s="38" t="e">
        <f t="shared" si="0"/>
        <v>#VALUE!</v>
      </c>
      <c r="L12" s="90" t="e">
        <f t="shared" si="1"/>
        <v>#VALUE!</v>
      </c>
      <c r="M12" s="15" t="e">
        <f>Sprites!#REF!</f>
        <v>#REF!</v>
      </c>
      <c r="N12" s="15" t="e">
        <f>Sprites!#REF!</f>
        <v>#REF!</v>
      </c>
    </row>
    <row r="13" spans="1:14">
      <c r="A13" s="89"/>
      <c r="B13" s="45"/>
      <c r="C13" s="46"/>
      <c r="D13" s="63"/>
      <c r="E13" s="47"/>
      <c r="F13" s="48"/>
      <c r="G13" s="79"/>
      <c r="I13" s="88"/>
      <c r="K13" s="38" t="e">
        <f t="shared" si="0"/>
        <v>#VALUE!</v>
      </c>
      <c r="L13" s="90" t="e">
        <f t="shared" si="1"/>
        <v>#VALUE!</v>
      </c>
      <c r="M13" s="15" t="e">
        <f>Sprites!#REF!</f>
        <v>#REF!</v>
      </c>
      <c r="N13" s="15" t="e">
        <f>Sprites!#REF!</f>
        <v>#REF!</v>
      </c>
    </row>
    <row r="14" spans="1:14">
      <c r="A14" s="89"/>
      <c r="B14" s="45"/>
      <c r="C14" s="46"/>
      <c r="D14" s="63"/>
      <c r="E14" s="47"/>
      <c r="F14" s="48"/>
      <c r="G14" s="79"/>
      <c r="I14" s="88"/>
      <c r="K14" s="38" t="e">
        <f t="shared" si="0"/>
        <v>#VALUE!</v>
      </c>
      <c r="L14" s="90" t="e">
        <f t="shared" si="1"/>
        <v>#VALUE!</v>
      </c>
      <c r="M14" s="15" t="e">
        <f>Sprites!#REF!</f>
        <v>#REF!</v>
      </c>
      <c r="N14" s="15" t="e">
        <f>Sprites!#REF!</f>
        <v>#REF!</v>
      </c>
    </row>
    <row r="15" spans="1:14">
      <c r="A15" s="89"/>
      <c r="B15" s="45"/>
      <c r="C15" s="46"/>
      <c r="D15" s="63"/>
      <c r="E15" s="47"/>
      <c r="F15" s="48"/>
      <c r="G15" s="79"/>
      <c r="I15" s="88"/>
      <c r="K15" s="38" t="e">
        <f t="shared" si="0"/>
        <v>#VALUE!</v>
      </c>
      <c r="L15" s="90" t="e">
        <f t="shared" si="1"/>
        <v>#VALUE!</v>
      </c>
      <c r="M15" s="15" t="e">
        <f>Sprites!#REF!</f>
        <v>#REF!</v>
      </c>
      <c r="N15" s="15" t="e">
        <f>Sprites!#REF!</f>
        <v>#REF!</v>
      </c>
    </row>
    <row r="16" spans="1:14">
      <c r="A16" s="89"/>
      <c r="B16" s="45"/>
      <c r="C16" s="46"/>
      <c r="D16" s="63"/>
      <c r="E16" s="47"/>
      <c r="F16" s="48"/>
      <c r="G16" s="79"/>
      <c r="I16" s="88"/>
      <c r="K16" s="38" t="e">
        <f t="shared" si="0"/>
        <v>#VALUE!</v>
      </c>
      <c r="L16" s="90" t="e">
        <f t="shared" si="1"/>
        <v>#VALUE!</v>
      </c>
      <c r="M16" s="15" t="e">
        <f>Sprites!#REF!</f>
        <v>#REF!</v>
      </c>
      <c r="N16" s="15" t="e">
        <f>Sprites!#REF!</f>
        <v>#REF!</v>
      </c>
    </row>
    <row r="17" spans="1:14">
      <c r="A17" s="89"/>
      <c r="B17" s="45"/>
      <c r="C17" s="46"/>
      <c r="D17" s="63"/>
      <c r="E17" s="47"/>
      <c r="F17" s="48"/>
      <c r="G17" s="79"/>
      <c r="I17" s="88"/>
      <c r="K17" s="38" t="e">
        <f t="shared" si="0"/>
        <v>#VALUE!</v>
      </c>
      <c r="L17" s="90" t="e">
        <f t="shared" si="1"/>
        <v>#VALUE!</v>
      </c>
      <c r="M17" s="15" t="e">
        <f>Sprites!#REF!</f>
        <v>#REF!</v>
      </c>
      <c r="N17" s="15" t="e">
        <f>Sprites!#REF!</f>
        <v>#REF!</v>
      </c>
    </row>
    <row r="18" spans="1:14">
      <c r="A18" s="89"/>
      <c r="B18" s="45"/>
      <c r="C18" s="46"/>
      <c r="D18" s="63"/>
      <c r="E18" s="47"/>
      <c r="F18" s="48"/>
      <c r="G18" s="79"/>
      <c r="I18" s="88"/>
      <c r="K18" s="38" t="e">
        <f t="shared" si="0"/>
        <v>#VALUE!</v>
      </c>
      <c r="L18" s="90" t="e">
        <f t="shared" si="1"/>
        <v>#VALUE!</v>
      </c>
      <c r="M18" s="15" t="e">
        <f>Sprites!#REF!</f>
        <v>#REF!</v>
      </c>
      <c r="N18" s="15" t="e">
        <f>Sprites!#REF!</f>
        <v>#REF!</v>
      </c>
    </row>
    <row r="19" spans="1:14">
      <c r="A19" s="89"/>
      <c r="B19" s="45"/>
      <c r="C19" s="46"/>
      <c r="D19" s="63"/>
      <c r="E19" s="47"/>
      <c r="F19" s="48"/>
      <c r="G19" s="79"/>
      <c r="I19" s="88"/>
      <c r="K19" s="38" t="e">
        <f t="shared" si="0"/>
        <v>#VALUE!</v>
      </c>
      <c r="L19" s="90" t="e">
        <f t="shared" si="1"/>
        <v>#VALUE!</v>
      </c>
      <c r="M19" s="15" t="e">
        <f>Sprites!#REF!</f>
        <v>#REF!</v>
      </c>
      <c r="N19" s="15" t="e">
        <f>Sprites!#REF!</f>
        <v>#REF!</v>
      </c>
    </row>
    <row r="20" spans="1:14">
      <c r="A20" s="89"/>
      <c r="B20" s="45"/>
      <c r="C20" s="46"/>
      <c r="D20" s="63"/>
      <c r="E20" s="70"/>
      <c r="F20" s="48"/>
      <c r="G20" s="79"/>
      <c r="I20" s="88"/>
      <c r="K20" s="38" t="e">
        <f t="shared" si="0"/>
        <v>#VALUE!</v>
      </c>
      <c r="L20" s="90" t="e">
        <f t="shared" si="1"/>
        <v>#VALUE!</v>
      </c>
      <c r="M20" s="15" t="e">
        <f>Sprites!#REF!</f>
        <v>#REF!</v>
      </c>
      <c r="N20" s="15" t="e">
        <f>Sprites!#REF!</f>
        <v>#REF!</v>
      </c>
    </row>
    <row r="21" spans="1:14">
      <c r="A21" s="89"/>
      <c r="B21" s="45"/>
      <c r="C21" s="46"/>
      <c r="D21" s="63"/>
      <c r="E21" s="70"/>
      <c r="F21" s="48"/>
      <c r="G21" s="79"/>
      <c r="I21" s="88"/>
      <c r="K21" s="38" t="e">
        <f t="shared" si="0"/>
        <v>#VALUE!</v>
      </c>
      <c r="L21" s="90" t="e">
        <f t="shared" si="1"/>
        <v>#VALUE!</v>
      </c>
      <c r="M21" s="15" t="e">
        <f>Sprites!#REF!</f>
        <v>#REF!</v>
      </c>
      <c r="N21" s="15" t="e">
        <f>Sprites!#REF!</f>
        <v>#REF!</v>
      </c>
    </row>
    <row r="22" spans="1:14">
      <c r="A22" s="89"/>
      <c r="B22" s="45"/>
      <c r="C22" s="46"/>
      <c r="D22" s="63"/>
      <c r="E22" s="70"/>
      <c r="F22" s="48"/>
      <c r="G22" s="79"/>
      <c r="I22" s="88"/>
      <c r="K22" s="38" t="e">
        <f t="shared" si="0"/>
        <v>#VALUE!</v>
      </c>
      <c r="L22" s="90" t="e">
        <f t="shared" si="1"/>
        <v>#VALUE!</v>
      </c>
      <c r="M22" s="15" t="e">
        <f>Sprites!#REF!</f>
        <v>#REF!</v>
      </c>
      <c r="N22" s="15" t="e">
        <f>Sprites!#REF!</f>
        <v>#REF!</v>
      </c>
    </row>
    <row r="23" spans="1:14">
      <c r="A23" s="89"/>
      <c r="B23" s="45"/>
      <c r="C23" s="46"/>
      <c r="D23" s="63"/>
      <c r="E23" s="70"/>
      <c r="F23" s="48"/>
      <c r="G23" s="79"/>
      <c r="I23" s="88"/>
      <c r="K23" s="38" t="e">
        <f t="shared" si="0"/>
        <v>#VALUE!</v>
      </c>
      <c r="L23" s="90" t="e">
        <f t="shared" si="1"/>
        <v>#VALUE!</v>
      </c>
      <c r="M23" s="15" t="e">
        <f>Sprites!#REF!</f>
        <v>#REF!</v>
      </c>
      <c r="N23" s="15" t="e">
        <f>Sprites!#REF!</f>
        <v>#REF!</v>
      </c>
    </row>
    <row r="24" spans="1:14">
      <c r="A24" s="89"/>
      <c r="B24" s="45"/>
      <c r="C24" s="46"/>
      <c r="D24" s="63"/>
      <c r="E24" s="70"/>
      <c r="F24" s="48"/>
      <c r="G24" s="79"/>
      <c r="I24" s="88"/>
      <c r="K24" s="38" t="e">
        <f t="shared" si="0"/>
        <v>#VALUE!</v>
      </c>
      <c r="L24" s="90" t="e">
        <f t="shared" si="1"/>
        <v>#VALUE!</v>
      </c>
      <c r="M24" s="15" t="e">
        <f>Sprites!#REF!</f>
        <v>#REF!</v>
      </c>
      <c r="N24" s="15" t="e">
        <f>Sprites!#REF!</f>
        <v>#REF!</v>
      </c>
    </row>
    <row r="25" spans="1:14">
      <c r="A25" s="89"/>
      <c r="B25" s="45"/>
      <c r="C25" s="46"/>
      <c r="D25" s="63"/>
      <c r="E25" s="70"/>
      <c r="F25" s="48"/>
      <c r="G25" s="79"/>
      <c r="I25" s="88"/>
      <c r="K25" s="38" t="e">
        <f t="shared" si="0"/>
        <v>#VALUE!</v>
      </c>
      <c r="L25" s="90" t="e">
        <f t="shared" si="1"/>
        <v>#VALUE!</v>
      </c>
      <c r="M25" s="15" t="e">
        <f>Sprites!#REF!</f>
        <v>#REF!</v>
      </c>
      <c r="N25" s="15" t="e">
        <f>Sprites!#REF!</f>
        <v>#REF!</v>
      </c>
    </row>
    <row r="26" spans="1:14">
      <c r="A26" s="89"/>
      <c r="B26" s="45"/>
      <c r="C26" s="46"/>
      <c r="D26" s="63"/>
      <c r="E26" s="70"/>
      <c r="F26" s="48"/>
      <c r="G26" s="79"/>
      <c r="I26" s="88"/>
      <c r="K26" s="38" t="e">
        <f t="shared" si="0"/>
        <v>#VALUE!</v>
      </c>
      <c r="L26" s="90" t="e">
        <f t="shared" si="1"/>
        <v>#VALUE!</v>
      </c>
      <c r="M26" s="15" t="e">
        <f>Sprites!#REF!</f>
        <v>#REF!</v>
      </c>
      <c r="N26" s="15" t="e">
        <f>Sprites!#REF!</f>
        <v>#REF!</v>
      </c>
    </row>
    <row r="27" spans="1:14">
      <c r="A27" s="89"/>
      <c r="B27" s="45"/>
      <c r="C27" s="46"/>
      <c r="D27" s="63"/>
      <c r="E27" s="70"/>
      <c r="F27" s="48"/>
      <c r="G27" s="79"/>
      <c r="I27" s="88"/>
      <c r="K27" s="38" t="e">
        <f t="shared" si="0"/>
        <v>#VALUE!</v>
      </c>
      <c r="L27" s="90" t="e">
        <f t="shared" si="1"/>
        <v>#VALUE!</v>
      </c>
      <c r="M27" s="15" t="e">
        <f>Sprites!#REF!</f>
        <v>#REF!</v>
      </c>
      <c r="N27" s="15" t="e">
        <f>Sprites!#REF!</f>
        <v>#REF!</v>
      </c>
    </row>
    <row r="28" spans="1:14">
      <c r="A28" s="89"/>
      <c r="B28" s="45"/>
      <c r="C28" s="46"/>
      <c r="D28" s="63"/>
      <c r="E28" s="70"/>
      <c r="F28" s="48"/>
      <c r="G28" s="79"/>
      <c r="I28" s="88"/>
      <c r="K28" s="38" t="e">
        <f t="shared" si="0"/>
        <v>#VALUE!</v>
      </c>
      <c r="L28" s="90" t="e">
        <f t="shared" si="1"/>
        <v>#VALUE!</v>
      </c>
      <c r="M28" s="15" t="e">
        <f>Sprites!#REF!</f>
        <v>#REF!</v>
      </c>
      <c r="N28" s="15" t="e">
        <f>Sprites!#REF!</f>
        <v>#REF!</v>
      </c>
    </row>
    <row r="29" spans="1:14">
      <c r="A29" s="89"/>
      <c r="B29" s="45"/>
      <c r="C29" s="46"/>
      <c r="D29" s="63"/>
      <c r="E29" s="70"/>
      <c r="F29" s="48"/>
      <c r="G29" s="79"/>
      <c r="I29" s="88"/>
      <c r="K29" s="38" t="e">
        <f t="shared" si="0"/>
        <v>#VALUE!</v>
      </c>
      <c r="L29" s="90" t="e">
        <f t="shared" si="1"/>
        <v>#VALUE!</v>
      </c>
      <c r="M29" s="15" t="e">
        <f>Sprites!#REF!</f>
        <v>#REF!</v>
      </c>
      <c r="N29" s="15" t="e">
        <f>Sprites!#REF!</f>
        <v>#REF!</v>
      </c>
    </row>
    <row r="30" spans="1:14">
      <c r="A30" s="89"/>
      <c r="B30" s="45"/>
      <c r="C30" s="46"/>
      <c r="D30" s="63"/>
      <c r="E30" s="70"/>
      <c r="F30" s="48"/>
      <c r="G30" s="79"/>
      <c r="I30" s="88"/>
      <c r="K30" s="38" t="e">
        <f t="shared" si="0"/>
        <v>#VALUE!</v>
      </c>
      <c r="L30" s="90" t="e">
        <f t="shared" si="1"/>
        <v>#VALUE!</v>
      </c>
      <c r="M30" s="15" t="e">
        <f>Sprites!#REF!</f>
        <v>#REF!</v>
      </c>
      <c r="N30" s="15" t="e">
        <f>Sprites!#REF!</f>
        <v>#REF!</v>
      </c>
    </row>
    <row r="31" spans="1:14">
      <c r="A31" s="89"/>
      <c r="B31" s="45"/>
      <c r="C31" s="46"/>
      <c r="D31" s="63"/>
      <c r="E31" s="70"/>
      <c r="F31" s="48"/>
      <c r="G31" s="79"/>
      <c r="I31" s="88"/>
      <c r="K31" s="38" t="e">
        <f t="shared" si="0"/>
        <v>#VALUE!</v>
      </c>
      <c r="L31" s="90" t="e">
        <f t="shared" si="1"/>
        <v>#VALUE!</v>
      </c>
      <c r="M31" s="15" t="e">
        <f>Sprites!#REF!</f>
        <v>#REF!</v>
      </c>
      <c r="N31" s="15" t="e">
        <f>Sprites!#REF!</f>
        <v>#REF!</v>
      </c>
    </row>
    <row r="32" spans="1:14">
      <c r="A32" s="89"/>
      <c r="B32" s="45"/>
      <c r="C32" s="46"/>
      <c r="D32" s="63"/>
      <c r="E32" s="70"/>
      <c r="F32" s="48"/>
      <c r="G32" s="79"/>
      <c r="I32" s="88"/>
      <c r="K32" s="38" t="e">
        <f t="shared" si="0"/>
        <v>#VALUE!</v>
      </c>
      <c r="L32" s="90" t="e">
        <f t="shared" si="1"/>
        <v>#VALUE!</v>
      </c>
      <c r="M32" s="15" t="e">
        <f>Sprites!#REF!</f>
        <v>#REF!</v>
      </c>
      <c r="N32" s="15" t="e">
        <f>Sprites!#REF!</f>
        <v>#REF!</v>
      </c>
    </row>
    <row r="33" spans="1:14">
      <c r="A33" s="89"/>
      <c r="B33" s="45"/>
      <c r="C33" s="46"/>
      <c r="D33" s="63"/>
      <c r="E33" s="70"/>
      <c r="F33" s="48"/>
      <c r="G33" s="79"/>
      <c r="I33" s="88"/>
      <c r="K33" s="38" t="e">
        <f t="shared" si="0"/>
        <v>#VALUE!</v>
      </c>
      <c r="L33" s="90" t="e">
        <f t="shared" si="1"/>
        <v>#VALUE!</v>
      </c>
      <c r="M33" s="15" t="e">
        <f>Sprites!#REF!</f>
        <v>#REF!</v>
      </c>
      <c r="N33" s="15" t="e">
        <f>Sprites!#REF!</f>
        <v>#REF!</v>
      </c>
    </row>
    <row r="34" spans="1:14">
      <c r="A34" s="89"/>
      <c r="B34" s="45"/>
      <c r="C34" s="46"/>
      <c r="D34" s="63"/>
      <c r="E34" s="70"/>
      <c r="F34" s="48"/>
      <c r="G34" s="79"/>
      <c r="I34" s="88"/>
      <c r="K34" s="38" t="e">
        <f t="shared" si="0"/>
        <v>#VALUE!</v>
      </c>
      <c r="L34" s="90" t="e">
        <f t="shared" si="1"/>
        <v>#VALUE!</v>
      </c>
      <c r="M34" s="15" t="e">
        <f>Sprites!#REF!</f>
        <v>#REF!</v>
      </c>
      <c r="N34" s="15" t="e">
        <f>Sprites!#REF!</f>
        <v>#REF!</v>
      </c>
    </row>
    <row r="35" spans="1:14">
      <c r="A35" s="89"/>
      <c r="B35" s="45"/>
      <c r="C35" s="46"/>
      <c r="D35" s="63"/>
      <c r="E35" s="70"/>
      <c r="F35" s="48"/>
      <c r="G35" s="79"/>
      <c r="I35" s="88"/>
      <c r="K35" s="38" t="e">
        <f t="shared" si="0"/>
        <v>#VALUE!</v>
      </c>
      <c r="L35" s="90" t="e">
        <f t="shared" si="1"/>
        <v>#VALUE!</v>
      </c>
      <c r="M35" s="15" t="e">
        <f>Sprites!#REF!</f>
        <v>#REF!</v>
      </c>
      <c r="N35" s="15" t="e">
        <f>Sprites!#REF!</f>
        <v>#REF!</v>
      </c>
    </row>
    <row r="36" spans="1:14">
      <c r="A36" s="89"/>
      <c r="B36" s="45"/>
      <c r="C36" s="46"/>
      <c r="D36" s="63"/>
      <c r="E36" s="70"/>
      <c r="F36" s="48"/>
      <c r="G36" s="79"/>
      <c r="I36" s="88"/>
      <c r="K36" s="38" t="e">
        <f t="shared" si="0"/>
        <v>#VALUE!</v>
      </c>
      <c r="L36" s="90" t="e">
        <f t="shared" si="1"/>
        <v>#VALUE!</v>
      </c>
      <c r="M36" s="15" t="e">
        <f>Sprites!#REF!</f>
        <v>#REF!</v>
      </c>
      <c r="N36" s="15" t="e">
        <f>Sprites!#REF!</f>
        <v>#REF!</v>
      </c>
    </row>
    <row r="37" spans="1:14">
      <c r="A37" s="89"/>
      <c r="B37" s="45"/>
      <c r="C37" s="46"/>
      <c r="D37" s="63"/>
      <c r="E37" s="70"/>
      <c r="F37" s="48"/>
      <c r="G37" s="79"/>
      <c r="I37" s="88"/>
      <c r="K37" s="38" t="e">
        <f t="shared" si="0"/>
        <v>#VALUE!</v>
      </c>
      <c r="L37" s="90" t="e">
        <f t="shared" si="1"/>
        <v>#VALUE!</v>
      </c>
      <c r="M37" s="15" t="e">
        <f>Sprites!#REF!</f>
        <v>#REF!</v>
      </c>
      <c r="N37" s="15" t="e">
        <f>Sprites!#REF!</f>
        <v>#REF!</v>
      </c>
    </row>
    <row r="38" spans="1:14">
      <c r="A38" s="89"/>
      <c r="B38" s="45"/>
      <c r="C38" s="46"/>
      <c r="D38" s="63"/>
      <c r="E38" s="70"/>
      <c r="F38" s="48"/>
      <c r="G38" s="79"/>
      <c r="I38" s="88"/>
      <c r="K38" s="38" t="e">
        <f t="shared" si="0"/>
        <v>#VALUE!</v>
      </c>
      <c r="L38" s="90" t="e">
        <f t="shared" si="1"/>
        <v>#VALUE!</v>
      </c>
      <c r="M38" s="15" t="e">
        <f>Sprites!#REF!</f>
        <v>#REF!</v>
      </c>
      <c r="N38" s="15" t="e">
        <f>Sprites!#REF!</f>
        <v>#REF!</v>
      </c>
    </row>
    <row r="39" spans="1:14">
      <c r="A39" s="89"/>
      <c r="B39" s="45"/>
      <c r="C39" s="46"/>
      <c r="D39" s="63"/>
      <c r="E39" s="70"/>
      <c r="F39" s="48"/>
      <c r="G39" s="79"/>
      <c r="I39" s="88"/>
      <c r="K39" s="38" t="e">
        <f t="shared" si="0"/>
        <v>#VALUE!</v>
      </c>
      <c r="L39" s="90" t="e">
        <f t="shared" si="1"/>
        <v>#VALUE!</v>
      </c>
      <c r="M39" s="15" t="e">
        <f>Sprites!#REF!</f>
        <v>#REF!</v>
      </c>
      <c r="N39" s="15" t="e">
        <f>Sprites!#REF!</f>
        <v>#REF!</v>
      </c>
    </row>
    <row r="40" spans="1:14">
      <c r="A40" s="89"/>
      <c r="B40" s="45"/>
      <c r="C40" s="46"/>
      <c r="D40" s="63"/>
      <c r="E40" s="70"/>
      <c r="F40" s="48"/>
      <c r="G40" s="79"/>
      <c r="I40" s="88"/>
      <c r="K40" s="38" t="e">
        <f t="shared" si="0"/>
        <v>#VALUE!</v>
      </c>
      <c r="L40" s="90" t="e">
        <f t="shared" si="1"/>
        <v>#VALUE!</v>
      </c>
      <c r="M40" s="15" t="e">
        <f>Sprites!#REF!</f>
        <v>#REF!</v>
      </c>
      <c r="N40" s="15" t="e">
        <f>Sprites!#REF!</f>
        <v>#REF!</v>
      </c>
    </row>
    <row r="41" spans="1:14">
      <c r="A41" s="89"/>
      <c r="B41" s="45"/>
      <c r="C41" s="46"/>
      <c r="D41" s="63"/>
      <c r="E41" s="70"/>
      <c r="F41" s="48"/>
      <c r="G41" s="79"/>
      <c r="I41" s="88"/>
      <c r="K41" s="38" t="e">
        <f t="shared" si="0"/>
        <v>#VALUE!</v>
      </c>
      <c r="L41" s="90" t="e">
        <f t="shared" si="1"/>
        <v>#VALUE!</v>
      </c>
      <c r="M41" s="15" t="e">
        <f>Sprites!#REF!</f>
        <v>#REF!</v>
      </c>
      <c r="N41" s="15" t="e">
        <f>Sprites!#REF!</f>
        <v>#REF!</v>
      </c>
    </row>
    <row r="42" spans="1:14">
      <c r="A42" s="89"/>
      <c r="B42" s="45"/>
      <c r="C42" s="46"/>
      <c r="D42" s="63"/>
      <c r="E42" s="70"/>
      <c r="F42" s="48"/>
      <c r="G42" s="79"/>
      <c r="I42" s="88"/>
      <c r="K42" s="38" t="e">
        <f t="shared" si="0"/>
        <v>#VALUE!</v>
      </c>
      <c r="L42" s="90" t="e">
        <f t="shared" si="1"/>
        <v>#VALUE!</v>
      </c>
      <c r="M42" s="15" t="e">
        <f>Sprites!#REF!</f>
        <v>#REF!</v>
      </c>
      <c r="N42" s="15" t="e">
        <f>Sprites!#REF!</f>
        <v>#REF!</v>
      </c>
    </row>
    <row r="43" spans="1:14">
      <c r="A43" s="89"/>
      <c r="B43" s="45"/>
      <c r="C43" s="46"/>
      <c r="D43" s="63"/>
      <c r="E43" s="70"/>
      <c r="F43" s="48"/>
      <c r="G43" s="79"/>
      <c r="I43" s="88"/>
      <c r="K43" s="38" t="e">
        <f t="shared" si="0"/>
        <v>#VALUE!</v>
      </c>
      <c r="L43" s="90" t="e">
        <f t="shared" si="1"/>
        <v>#VALUE!</v>
      </c>
      <c r="M43" s="15" t="e">
        <f>Sprites!#REF!</f>
        <v>#REF!</v>
      </c>
      <c r="N43" s="15" t="e">
        <f>Sprites!#REF!</f>
        <v>#REF!</v>
      </c>
    </row>
    <row r="44" spans="1:14">
      <c r="A44" s="89"/>
      <c r="B44" s="45"/>
      <c r="C44" s="46"/>
      <c r="D44" s="63"/>
      <c r="E44" s="70"/>
      <c r="F44" s="48"/>
      <c r="G44" s="79"/>
      <c r="I44" s="88"/>
      <c r="K44" s="38" t="e">
        <f t="shared" si="0"/>
        <v>#VALUE!</v>
      </c>
      <c r="L44" s="90" t="e">
        <f t="shared" si="1"/>
        <v>#VALUE!</v>
      </c>
      <c r="M44" s="15" t="e">
        <f>Sprites!#REF!</f>
        <v>#REF!</v>
      </c>
      <c r="N44" s="15" t="e">
        <f>Sprites!#REF!</f>
        <v>#REF!</v>
      </c>
    </row>
    <row r="45" spans="1:14">
      <c r="A45" s="89"/>
      <c r="B45" s="45"/>
      <c r="C45" s="46"/>
      <c r="D45" s="63"/>
      <c r="E45" s="70"/>
      <c r="F45" s="48"/>
      <c r="G45" s="79"/>
      <c r="I45" s="88"/>
      <c r="K45" s="38" t="e">
        <f t="shared" si="0"/>
        <v>#VALUE!</v>
      </c>
      <c r="L45" s="90" t="e">
        <f t="shared" si="1"/>
        <v>#VALUE!</v>
      </c>
      <c r="M45" s="15" t="e">
        <f>Sprites!#REF!</f>
        <v>#REF!</v>
      </c>
      <c r="N45" s="15" t="e">
        <f>Sprites!#REF!</f>
        <v>#REF!</v>
      </c>
    </row>
    <row r="46" spans="1:14">
      <c r="A46" s="89"/>
      <c r="B46" s="45"/>
      <c r="C46" s="46"/>
      <c r="D46" s="63"/>
      <c r="E46" s="70"/>
      <c r="F46" s="48"/>
      <c r="G46" s="79"/>
      <c r="I46" s="88"/>
      <c r="K46" s="38" t="e">
        <f t="shared" si="0"/>
        <v>#VALUE!</v>
      </c>
      <c r="L46" s="90" t="e">
        <f t="shared" si="1"/>
        <v>#VALUE!</v>
      </c>
      <c r="M46" s="15" t="e">
        <f>Sprites!#REF!</f>
        <v>#REF!</v>
      </c>
      <c r="N46" s="15" t="e">
        <f>Sprites!#REF!</f>
        <v>#REF!</v>
      </c>
    </row>
    <row r="47" spans="1:14">
      <c r="A47" s="89"/>
      <c r="B47" s="45"/>
      <c r="C47" s="46"/>
      <c r="D47" s="63"/>
      <c r="E47" s="70"/>
      <c r="F47" s="48"/>
      <c r="G47" s="79"/>
      <c r="I47" s="88"/>
      <c r="K47" s="38" t="e">
        <f t="shared" si="0"/>
        <v>#VALUE!</v>
      </c>
      <c r="L47" s="90" t="e">
        <f t="shared" si="1"/>
        <v>#VALUE!</v>
      </c>
      <c r="M47" s="15" t="e">
        <f>Sprites!#REF!</f>
        <v>#REF!</v>
      </c>
      <c r="N47" s="15" t="e">
        <f>Sprites!#REF!</f>
        <v>#REF!</v>
      </c>
    </row>
    <row r="48" spans="1:14">
      <c r="A48" s="89"/>
      <c r="B48" s="45"/>
      <c r="C48" s="46"/>
      <c r="D48" s="63"/>
      <c r="E48" s="70"/>
      <c r="F48" s="48"/>
      <c r="G48" s="79"/>
      <c r="I48" s="88"/>
      <c r="K48" s="38" t="e">
        <f t="shared" si="0"/>
        <v>#VALUE!</v>
      </c>
      <c r="L48" s="90" t="e">
        <f t="shared" si="1"/>
        <v>#VALUE!</v>
      </c>
      <c r="M48" s="15" t="e">
        <f>Sprites!#REF!</f>
        <v>#REF!</v>
      </c>
      <c r="N48" s="15" t="e">
        <f>Sprites!#REF!</f>
        <v>#REF!</v>
      </c>
    </row>
    <row r="49" spans="1:14">
      <c r="A49" s="89"/>
      <c r="B49" s="45"/>
      <c r="C49" s="46"/>
      <c r="D49" s="63"/>
      <c r="E49" s="70"/>
      <c r="F49" s="48"/>
      <c r="G49" s="79"/>
      <c r="I49" s="88"/>
      <c r="K49" s="38" t="e">
        <f t="shared" si="0"/>
        <v>#VALUE!</v>
      </c>
      <c r="L49" s="90" t="e">
        <f t="shared" si="1"/>
        <v>#VALUE!</v>
      </c>
      <c r="M49" s="15" t="e">
        <f>Sprites!#REF!</f>
        <v>#REF!</v>
      </c>
      <c r="N49" s="15" t="e">
        <f>Sprites!#REF!</f>
        <v>#REF!</v>
      </c>
    </row>
    <row r="50" spans="1:14">
      <c r="A50" s="89"/>
      <c r="B50" s="45"/>
      <c r="C50" s="46"/>
      <c r="D50" s="63"/>
      <c r="E50" s="70"/>
      <c r="F50" s="48"/>
      <c r="G50" s="79"/>
      <c r="I50" s="88"/>
      <c r="K50" s="38" t="e">
        <f t="shared" si="0"/>
        <v>#VALUE!</v>
      </c>
      <c r="L50" s="90" t="e">
        <f t="shared" si="1"/>
        <v>#VALUE!</v>
      </c>
      <c r="M50" s="15" t="e">
        <f>Sprites!#REF!</f>
        <v>#REF!</v>
      </c>
      <c r="N50" s="15" t="e">
        <f>Sprites!#REF!</f>
        <v>#REF!</v>
      </c>
    </row>
  </sheetData>
  <mergeCells count="8">
    <mergeCell ref="B1:C1"/>
    <mergeCell ref="M1:N1"/>
    <mergeCell ref="K1:L1"/>
    <mergeCell ref="I1:I2"/>
    <mergeCell ref="G1:G2"/>
    <mergeCell ref="F1:F2"/>
    <mergeCell ref="E1:E2"/>
    <mergeCell ref="D1:D2"/>
  </mergeCells>
  <dataValidations count="2">
    <dataValidation type="list" allowBlank="1" sqref="G3:G50" xr:uid="{291EDF80-7A0A-40A1-BB04-C3CB89809244}">
      <formula1>"N,I"</formula1>
    </dataValidation>
    <dataValidation type="whole" operator="lessThan" allowBlank="1" showInputMessage="1" showErrorMessage="1" sqref="A3:A50" xr:uid="{9F37FBE8-324C-42B1-A24F-651EF63304BD}">
      <formula1>2400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ErrorMessage="1" xr:uid="{0DBA8419-5713-42C8-9B95-FD064D26DDF1}">
          <x14:formula1>
            <xm:f>Sprites!$M$3:$M$29</xm:f>
          </x14:formula1>
          <xm:sqref>E3:E50</xm:sqref>
        </x14:dataValidation>
        <x14:dataValidation type="list" errorStyle="information" allowBlank="1" showInputMessage="1" showErrorMessage="1" xr:uid="{BB5FDA93-05D8-4FAB-BB66-2548DD9CA66E}">
          <x14:formula1>
            <xm:f>Sprites!$G$2:$G$68</xm:f>
          </x14:formula1>
          <xm:sqref>D3:D50</xm:sqref>
        </x14:dataValidation>
        <x14:dataValidation type="list" errorStyle="information" allowBlank="1" showInputMessage="1" showErrorMessage="1" xr:uid="{936FA212-34FE-4D1D-AABC-2ED7D989AE38}">
          <x14:formula1>
            <xm:f>Sprites!$B$2:$B$1048576</xm:f>
          </x14:formula1>
          <xm:sqref>B3:C50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v6</vt:lpstr>
      <vt:lpstr>Sprites</vt:lpstr>
      <vt:lpstr>Changelog</vt:lpstr>
      <vt:lpstr>Output v6</vt:lpstr>
      <vt:lpstr>Monday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Jorge</dc:creator>
  <cp:lastModifiedBy>Utilizador do Windows</cp:lastModifiedBy>
  <dcterms:modified xsi:type="dcterms:W3CDTF">2019-01-27T12:25:24Z</dcterms:modified>
</cp:coreProperties>
</file>