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Cover" sheetId="2" r:id="rId5"/>
    <sheet state="visible" name="Functions" sheetId="3" r:id="rId6"/>
    <sheet state="visible" name="Statistics" sheetId="4" r:id="rId7"/>
    <sheet state="visible" name="TC_defenseResults" sheetId="5" r:id="rId8"/>
    <sheet state="visible" name="TC_groupManagement" sheetId="6" r:id="rId9"/>
    <sheet state="visible" name="TC_suggestionsThesis" sheetId="7" r:id="rId10"/>
    <sheet state="visible" name="TC_suggestionsMember" sheetId="8" r:id="rId11"/>
    <sheet state="visible" name="TC_checkSimilarThesis" sheetId="9" r:id="rId12"/>
    <sheet state="visible" name="TC_lecturerGroupProgress" sheetId="10" r:id="rId13"/>
    <sheet state="visible" name="TC_lectureDashboard" sheetId="11" r:id="rId14"/>
    <sheet state="visible" name="TC_studentTrackingProgress" sheetId="12" r:id="rId15"/>
    <sheet state="visible" name="TC_studentDashboard" sheetId="13" r:id="rId16"/>
    <sheet state="visible" name="TC_adminModeratorDashboard" sheetId="14" r:id="rId17"/>
    <sheet state="visible" name="TC_studentViewListThesis" sheetId="15" r:id="rId18"/>
    <sheet state="visible" name="TC_lecturerViewListThesis" sheetId="16" r:id="rId19"/>
    <sheet state="visible" name="TC_viewStudentList" sheetId="17" r:id="rId20"/>
    <sheet state="visible" name="TC_viewLecturerList" sheetId="18" r:id="rId21"/>
    <sheet state="visible" name="TC_lecturerGroupReview" sheetId="19" r:id="rId22"/>
    <sheet state="visible" name="TC_thesisVersionControl" sheetId="20" r:id="rId23"/>
    <sheet state="visible" name="TC_managerThesisStatus" sheetId="21" r:id="rId24"/>
    <sheet state="visible" name="TC_checklistManagement" sheetId="22" r:id="rId25"/>
    <sheet state="visible" name="TC_login" sheetId="23" r:id="rId26"/>
    <sheet state="visible" name="TC_authentication" sheetId="24" r:id="rId27"/>
    <sheet state="visible" name="TC_createStudentManual" sheetId="25" r:id="rId28"/>
    <sheet state="visible" name="TC_importStudentExcel" sheetId="26" r:id="rId29"/>
    <sheet state="visible" name="TC_createLecturerManual" sheetId="27" r:id="rId30"/>
    <sheet state="visible" name="TC_importLecturerExcel" sheetId="28" r:id="rId31"/>
    <sheet state="visible" name="TC_editUser" sheetId="29" r:id="rId32"/>
    <sheet state="visible" name="TC_deleteUser" sheetId="30" r:id="rId33"/>
    <sheet state="visible" name="TC_createSemester" sheetId="31" r:id="rId34"/>
    <sheet state="visible" name="TC_editSemester" sheetId="32" r:id="rId35"/>
    <sheet state="visible" name="TC_deleteSemester" sheetId="33" r:id="rId36"/>
    <sheet state="visible" name="TC_createMilestone" sheetId="34" r:id="rId37"/>
    <sheet state="visible" name="TC_editMilestone" sheetId="35" r:id="rId38"/>
    <sheet state="visible" name="TC_deleteMilestone" sheetId="36" r:id="rId39"/>
    <sheet state="visible" name="TC_ChangePassword" sheetId="37" r:id="rId40"/>
    <sheet state="visible" name="TC_studentAccountSetting" sheetId="38" r:id="rId41"/>
    <sheet state="visible" name="TC_lecturerProfileSettings" sheetId="39" r:id="rId42"/>
    <sheet state="visible" name="TC_studentEditGroupInfo" sheetId="40" r:id="rId43"/>
    <sheet state="visible" name="TC_studentGroupAction" sheetId="41" r:id="rId44"/>
    <sheet state="visible" name="TC_lecturerCreateThesis" sheetId="42" r:id="rId45"/>
    <sheet state="visible" name="TC_lecturerPublicThesis" sheetId="43" r:id="rId46"/>
    <sheet state="visible" name="TC_editThesis" sheetId="44" r:id="rId47"/>
    <sheet state="visible" name="TC_deleteThesis" sheetId="45" r:id="rId48"/>
    <sheet state="visible" name="TC_assignSupervisor" sheetId="46" r:id="rId49"/>
    <sheet state="visible" name="TC_assignStudent" sheetId="47" r:id="rId50"/>
    <sheet state="visible" name="TC_assignLecturerReview" sheetId="48" r:id="rId51"/>
    <sheet state="visible" name="TC_studentChatBot  " sheetId="49" r:id="rId52"/>
  </sheets>
  <definedNames>
    <definedName localSheetId="16" name="Z_6F1DCD5D_5DAC_4817_BF40_2B66F6F593E6_.wvu.Cols">TC_viewStudentList!$E:$E</definedName>
    <definedName localSheetId="15" name="Z_2C0D9096_8D85_462A_A9B5_0B488ADB4269_.wvu.Cols">TC_lecturerViewListThesis!$E:$E</definedName>
    <definedName localSheetId="18" name="Z_2C0D9096_8D85_462A_A9B5_0B488ADB4269_.wvu.Cols">TC_lecturerGroupReview!$E:$E</definedName>
    <definedName localSheetId="3" name="Z_2C0D9096_8D85_462A_A9B5_0B488ADB4269_.wvu.PrintArea">Statistics!$A:$J</definedName>
    <definedName localSheetId="8" name="Z_2C0D9096_8D85_462A_A9B5_0B488ADB4269_.wvu.Cols">TC_checkSimilarThesis!$E:$E</definedName>
    <definedName localSheetId="7" name="Z_6F1DCD5D_5DAC_4817_BF40_2B66F6F593E6_.wvu.Cols">TC_suggestionsMember!$E:$E</definedName>
    <definedName localSheetId="32" name="Z_6F1DCD5D_5DAC_4817_BF40_2B66F6F593E6_.wvu.Cols">TC_deleteSemester!$E:$E</definedName>
    <definedName localSheetId="21" name="Z_6F1DCD5D_5DAC_4817_BF40_2B66F6F593E6_.wvu.Cols">TC_checklistManagement!$E:$E</definedName>
    <definedName localSheetId="25" name="Z_BE54E0AD_3725_4423_92D7_4F1C045BE1BC_.wvu.Cols">TC_importStudentExcel!$E:$E</definedName>
    <definedName localSheetId="40" name="Z_6F1DCD5D_5DAC_4817_BF40_2B66F6F593E6_.wvu.Cols">TC_studentGroupAction!$E:$E</definedName>
    <definedName localSheetId="17" name="Z_BE54E0AD_3725_4423_92D7_4F1C045BE1BC_.wvu.Cols">TC_viewLecturerList!$E:$E</definedName>
    <definedName localSheetId="28" name="Z_6F1DCD5D_5DAC_4817_BF40_2B66F6F593E6_.wvu.Cols">TC_editUser!$E:$E</definedName>
    <definedName localSheetId="39" name="Z_BE54E0AD_3725_4423_92D7_4F1C045BE1BC_.wvu.Cols">TC_studentEditGroupInfo!$E:$E</definedName>
    <definedName localSheetId="9" name="Z_6F1DCD5D_5DAC_4817_BF40_2B66F6F593E6_.wvu.Cols">TC_lecturerGroupProgress!$E:$E</definedName>
    <definedName localSheetId="45" name="Z_2C0D9096_8D85_462A_A9B5_0B488ADB4269_.wvu.Cols">TC_assignSupervisor!$E:$E</definedName>
    <definedName localSheetId="23" name="Z_6F1DCD5D_5DAC_4817_BF40_2B66F6F593E6_.wvu.Cols">TC_authentication!$E:$E</definedName>
    <definedName localSheetId="26" name="Z_BE54E0AD_3725_4423_92D7_4F1C045BE1BC_.wvu.Cols">TC_createLecturerManual!$E:$E</definedName>
    <definedName localSheetId="29" name="Z_BE54E0AD_3725_4423_92D7_4F1C045BE1BC_.wvu.Cols">TC_deleteUser!$E:$E</definedName>
    <definedName localSheetId="38" name="Z_2C0D9096_8D85_462A_A9B5_0B488ADB4269_.wvu.Cols">TC_lecturerProfileSettings!$E:$E</definedName>
    <definedName localSheetId="24" name="Z_2C0D9096_8D85_462A_A9B5_0B488ADB4269_.wvu.Cols">TC_createStudentManual!$E:$E</definedName>
    <definedName localSheetId="8" name="Z_BE54E0AD_3725_4423_92D7_4F1C045BE1BC_.wvu.Cols">TC_checkSimilarThesis!$E:$E</definedName>
    <definedName localSheetId="13" name="Z_2C0D9096_8D85_462A_A9B5_0B488ADB4269_.wvu.Cols">TC_adminModeratorDashboard!$E:$E</definedName>
    <definedName localSheetId="23" name="Z_BE54E0AD_3725_4423_92D7_4F1C045BE1BC_.wvu.Cols">TC_authentication!$E:$E</definedName>
    <definedName localSheetId="18" name="Z_6F1DCD5D_5DAC_4817_BF40_2B66F6F593E6_.wvu.Cols">TC_lecturerGroupReview!$E:$E</definedName>
    <definedName localSheetId="47" name="Z_2C0D9096_8D85_462A_A9B5_0B488ADB4269_.wvu.Cols">TC_assignLecturerReview!$E:$E</definedName>
    <definedName localSheetId="26" name="Z_6F1DCD5D_5DAC_4817_BF40_2B66F6F593E6_.wvu.Cols">TC_createLecturerManual!$E:$E</definedName>
    <definedName localSheetId="30" name="Z_2C0D9096_8D85_462A_A9B5_0B488ADB4269_.wvu.Cols">TC_createSemester!$E:$E</definedName>
    <definedName localSheetId="33" name="Z_2C0D9096_8D85_462A_A9B5_0B488ADB4269_.wvu.Cols">TC_createMilestone!$E:$E</definedName>
    <definedName localSheetId="12" name="Z_BE54E0AD_3725_4423_92D7_4F1C045BE1BC_.wvu.Cols">TC_studentDashboard!$E:$E</definedName>
    <definedName localSheetId="17" name="Z_6F1DCD5D_5DAC_4817_BF40_2B66F6F593E6_.wvu.Cols">TC_viewLecturerList!$E:$E</definedName>
    <definedName localSheetId="39" name="Z_2C0D9096_8D85_462A_A9B5_0B488ADB4269_.wvu.Cols">TC_studentEditGroupInfo!$E:$E</definedName>
    <definedName localSheetId="43" name="Z_6F1DCD5D_5DAC_4817_BF40_2B66F6F593E6_.wvu.Cols">TC_editThesis!$E:$E</definedName>
    <definedName localSheetId="44" name="Z_2C0D9096_8D85_462A_A9B5_0B488ADB4269_.wvu.Cols">TC_deleteThesis!$E:$E</definedName>
    <definedName localSheetId="34" name="Z_2C0D9096_8D85_462A_A9B5_0B488ADB4269_.wvu.Cols">TC_editMilestone!$E:$E</definedName>
    <definedName localSheetId="42" name="Z_2C0D9096_8D85_462A_A9B5_0B488ADB4269_.wvu.Cols">TC_lecturerPublicThesis!$E:$E</definedName>
    <definedName localSheetId="24" name="Z_6F1DCD5D_5DAC_4817_BF40_2B66F6F593E6_.wvu.Cols">TC_createStudentManual!$E:$E</definedName>
    <definedName localSheetId="17" name="Z_2C0D9096_8D85_462A_A9B5_0B488ADB4269_.wvu.Cols">TC_viewLecturerList!$E:$E</definedName>
    <definedName localSheetId="14" name="Z_BE54E0AD_3725_4423_92D7_4F1C045BE1BC_.wvu.Cols">TC_studentViewListThesis!$E:$E</definedName>
    <definedName localSheetId="15" name="Z_6F1DCD5D_5DAC_4817_BF40_2B66F6F593E6_.wvu.Cols">TC_lecturerViewListThesis!$E:$E</definedName>
    <definedName localSheetId="13" name="Z_BE54E0AD_3725_4423_92D7_4F1C045BE1BC_.wvu.Cols">TC_adminModeratorDashboard!$E:$E</definedName>
    <definedName localSheetId="7" name="Z_BE54E0AD_3725_4423_92D7_4F1C045BE1BC_.wvu.Cols">TC_suggestionsMember!$E:$E</definedName>
    <definedName localSheetId="10" name="Z_BE54E0AD_3725_4423_92D7_4F1C045BE1BC_.wvu.Cols">TC_lectureDashboard!$E:$E</definedName>
    <definedName localSheetId="20" name="Z_6F1DCD5D_5DAC_4817_BF40_2B66F6F593E6_.wvu.Cols">TC_managerThesisStatus!$E:$E</definedName>
    <definedName localSheetId="34" name="Z_6F1DCD5D_5DAC_4817_BF40_2B66F6F593E6_.wvu.Cols">TC_editMilestone!$E:$E</definedName>
    <definedName localSheetId="9" name="Z_BE54E0AD_3725_4423_92D7_4F1C045BE1BC_.wvu.Cols">TC_lecturerGroupProgress!$E:$E</definedName>
    <definedName localSheetId="19" name="Z_2C0D9096_8D85_462A_A9B5_0B488ADB4269_.wvu.Cols">TC_thesisVersionControl!$E:$E</definedName>
    <definedName localSheetId="7" name="Z_2C0D9096_8D85_462A_A9B5_0B488ADB4269_.wvu.Cols">TC_suggestionsMember!$E:$E</definedName>
    <definedName localSheetId="9" name="Z_2C0D9096_8D85_462A_A9B5_0B488ADB4269_.wvu.Cols">TC_lecturerGroupProgress!$E:$E</definedName>
    <definedName localSheetId="22" name="Z_6F1DCD5D_5DAC_4817_BF40_2B66F6F593E6_.wvu.Cols">TC_login!$E:$E</definedName>
    <definedName localSheetId="37" name="Z_2C0D9096_8D85_462A_A9B5_0B488ADB4269_.wvu.Cols">TC_studentAccountSetting!$E:$E</definedName>
    <definedName localSheetId="11" name="Z_BE54E0AD_3725_4423_92D7_4F1C045BE1BC_.wvu.Cols">TC_studentTrackingProgress!$E:$E</definedName>
    <definedName localSheetId="4" name="Z_6F1DCD5D_5DAC_4817_BF40_2B66F6F593E6_.wvu.Cols">TC_defenseResults!$E:$E</definedName>
    <definedName localSheetId="45" name="Z_6F1DCD5D_5DAC_4817_BF40_2B66F6F593E6_.wvu.Cols">TC_assignSupervisor!$E:$E</definedName>
    <definedName localSheetId="31" name="Z_BE54E0AD_3725_4423_92D7_4F1C045BE1BC_.wvu.Cols">TC_editSemester!$E:$E</definedName>
    <definedName localSheetId="10" name="Z_6F1DCD5D_5DAC_4817_BF40_2B66F6F593E6_.wvu.Cols">TC_lectureDashboard!$E:$E</definedName>
    <definedName localSheetId="43" name="Z_2C0D9096_8D85_462A_A9B5_0B488ADB4269_.wvu.Cols">TC_editThesis!$E:$E</definedName>
    <definedName localSheetId="10" name="Z_2C0D9096_8D85_462A_A9B5_0B488ADB4269_.wvu.Cols">TC_lectureDashboard!$E:$E</definedName>
    <definedName localSheetId="47" name="Z_BE54E0AD_3725_4423_92D7_4F1C045BE1BC_.wvu.Cols">TC_assignLecturerReview!$E:$E</definedName>
    <definedName localSheetId="30" name="Z_6F1DCD5D_5DAC_4817_BF40_2B66F6F593E6_.wvu.Cols">TC_createSemester!$E:$E</definedName>
    <definedName localSheetId="3" name="Z_6F1DCD5D_5DAC_4817_BF40_2B66F6F593E6_.wvu.PrintArea">Statistics!$A:$J</definedName>
    <definedName localSheetId="38" name="Z_6F1DCD5D_5DAC_4817_BF40_2B66F6F593E6_.wvu.Cols">TC_lecturerProfileSettings!$E:$E</definedName>
    <definedName localSheetId="46" name="Z_6F1DCD5D_5DAC_4817_BF40_2B66F6F593E6_.wvu.Cols">TC_assignStudent!$E:$E</definedName>
    <definedName localSheetId="18" name="Z_BE54E0AD_3725_4423_92D7_4F1C045BE1BC_.wvu.Cols">TC_lecturerGroupReview!$E:$E</definedName>
    <definedName localSheetId="44" name="Z_6F1DCD5D_5DAC_4817_BF40_2B66F6F593E6_.wvu.Cols">TC_deleteThesis!$E:$E</definedName>
    <definedName localSheetId="22" name="Z_BE54E0AD_3725_4423_92D7_4F1C045BE1BC_.wvu.Cols">TC_login!$E:$E</definedName>
    <definedName localSheetId="21" name="Z_2C0D9096_8D85_462A_A9B5_0B488ADB4269_.wvu.Cols">TC_checklistManagement!$E:$E</definedName>
    <definedName localSheetId="24" name="Z_BE54E0AD_3725_4423_92D7_4F1C045BE1BC_.wvu.Cols">TC_createStudentManual!$E:$E</definedName>
    <definedName localSheetId="32" name="Z_BE54E0AD_3725_4423_92D7_4F1C045BE1BC_.wvu.Cols">TC_deleteSemester!$E:$E</definedName>
    <definedName localSheetId="22" name="Z_2C0D9096_8D85_462A_A9B5_0B488ADB4269_.wvu.Cols">TC_login!$E:$E</definedName>
    <definedName localSheetId="41" name="Z_6F1DCD5D_5DAC_4817_BF40_2B66F6F593E6_.wvu.Cols">TC_lecturerCreateThesis!$E:$E</definedName>
    <definedName localSheetId="14" name="Z_6F1DCD5D_5DAC_4817_BF40_2B66F6F593E6_.wvu.Cols">TC_studentViewListThesis!$E:$E</definedName>
    <definedName localSheetId="5" name="Z_2C0D9096_8D85_462A_A9B5_0B488ADB4269_.wvu.Cols">TC_groupManagement!$E:$E</definedName>
    <definedName localSheetId="20" name="Z_BE54E0AD_3725_4423_92D7_4F1C045BE1BC_.wvu.Cols">TC_managerThesisStatus!$E:$E</definedName>
    <definedName localSheetId="42" name="Z_6F1DCD5D_5DAC_4817_BF40_2B66F6F593E6_.wvu.Cols">TC_lecturerPublicThesis!$E:$E</definedName>
    <definedName localSheetId="5" name="Z_BE54E0AD_3725_4423_92D7_4F1C045BE1BC_.wvu.Cols">TC_groupManagement!$E:$E</definedName>
    <definedName localSheetId="12" name="Z_6F1DCD5D_5DAC_4817_BF40_2B66F6F593E6_.wvu.Cols">TC_studentDashboard!$E:$E</definedName>
    <definedName localSheetId="19" name="Z_6F1DCD5D_5DAC_4817_BF40_2B66F6F593E6_.wvu.Cols">TC_thesisVersionControl!$E:$E</definedName>
    <definedName localSheetId="41" name="Z_2C0D9096_8D85_462A_A9B5_0B488ADB4269_.wvu.Cols">TC_lecturerCreateThesis!$E:$E</definedName>
    <definedName localSheetId="13" name="Z_6F1DCD5D_5DAC_4817_BF40_2B66F6F593E6_.wvu.Cols">TC_adminModeratorDashboard!$E:$E</definedName>
    <definedName localSheetId="48" name="Z_BE54E0AD_3725_4423_92D7_4F1C045BE1BC_.wvu.Cols">'TC_studentChatBot  '!$E:$E</definedName>
    <definedName localSheetId="16" name="Z_2C0D9096_8D85_462A_A9B5_0B488ADB4269_.wvu.Cols">TC_viewStudentList!$E:$E</definedName>
    <definedName localSheetId="35" name="Z_BE54E0AD_3725_4423_92D7_4F1C045BE1BC_.wvu.Cols">TC_deleteMilestone!$E:$E</definedName>
    <definedName localSheetId="19" name="Z_BE54E0AD_3725_4423_92D7_4F1C045BE1BC_.wvu.Cols">TC_thesisVersionControl!$E:$E</definedName>
    <definedName localSheetId="4" name="Z_BE54E0AD_3725_4423_92D7_4F1C045BE1BC_.wvu.Cols">TC_defenseResults!$E:$E</definedName>
    <definedName localSheetId="43" name="Z_BE54E0AD_3725_4423_92D7_4F1C045BE1BC_.wvu.Cols">TC_editThesis!$E:$E</definedName>
    <definedName localSheetId="21" name="Z_BE54E0AD_3725_4423_92D7_4F1C045BE1BC_.wvu.Cols">TC_checklistManagement!$E:$E</definedName>
    <definedName localSheetId="48" name="Z_6F1DCD5D_5DAC_4817_BF40_2B66F6F593E6_.wvu.Cols">'TC_studentChatBot  '!$E:$E</definedName>
    <definedName localSheetId="12" name="Z_2C0D9096_8D85_462A_A9B5_0B488ADB4269_.wvu.Cols">TC_studentDashboard!$E:$E</definedName>
    <definedName localSheetId="34" name="Z_BE54E0AD_3725_4423_92D7_4F1C045BE1BC_.wvu.Cols">TC_editMilestone!$E:$E</definedName>
    <definedName localSheetId="5" name="Z_6F1DCD5D_5DAC_4817_BF40_2B66F6F593E6_.wvu.Cols">TC_groupManagement!$E:$E</definedName>
    <definedName localSheetId="37" name="Z_BE54E0AD_3725_4423_92D7_4F1C045BE1BC_.wvu.Cols">TC_studentAccountSetting!$E:$E</definedName>
    <definedName localSheetId="41" name="Z_BE54E0AD_3725_4423_92D7_4F1C045BE1BC_.wvu.Cols">TC_lecturerCreateThesis!$E:$E</definedName>
    <definedName localSheetId="35" name="Z_2C0D9096_8D85_462A_A9B5_0B488ADB4269_.wvu.Cols">TC_deleteMilestone!$E:$E</definedName>
    <definedName localSheetId="3" name="Z_BE54E0AD_3725_4423_92D7_4F1C045BE1BC_.wvu.PrintArea">Statistics!$A:$J</definedName>
    <definedName localSheetId="40" name="Z_2C0D9096_8D85_462A_A9B5_0B488ADB4269_.wvu.Cols">TC_studentGroupAction!$E:$E</definedName>
    <definedName localSheetId="33" name="Z_6F1DCD5D_5DAC_4817_BF40_2B66F6F593E6_.wvu.Cols">TC_createMilestone!$E:$E</definedName>
    <definedName localSheetId="33" name="Z_BE54E0AD_3725_4423_92D7_4F1C045BE1BC_.wvu.Cols">TC_createMilestone!$E:$E</definedName>
    <definedName localSheetId="32" name="Z_2C0D9096_8D85_462A_A9B5_0B488ADB4269_.wvu.Cols">TC_deleteSemester!$E:$E</definedName>
    <definedName localSheetId="11" name="Z_6F1DCD5D_5DAC_4817_BF40_2B66F6F593E6_.wvu.Cols">TC_studentTrackingProgress!$E:$E</definedName>
    <definedName localSheetId="6" name="Z_BE54E0AD_3725_4423_92D7_4F1C045BE1BC_.wvu.Cols">TC_suggestionsThesis!$E:$E</definedName>
    <definedName localSheetId="14" name="Z_2C0D9096_8D85_462A_A9B5_0B488ADB4269_.wvu.Cols">TC_studentViewListThesis!$E:$E</definedName>
    <definedName localSheetId="30" name="Z_BE54E0AD_3725_4423_92D7_4F1C045BE1BC_.wvu.Cols">TC_createSemester!$E:$E</definedName>
    <definedName localSheetId="4" name="Z_2C0D9096_8D85_462A_A9B5_0B488ADB4269_.wvu.Cols">TC_defenseResults!$E:$E</definedName>
    <definedName localSheetId="29" name="Z_2C0D9096_8D85_462A_A9B5_0B488ADB4269_.wvu.Cols">TC_deleteUser!$E:$E</definedName>
    <definedName localSheetId="36" name="Z_6F1DCD5D_5DAC_4817_BF40_2B66F6F593E6_.wvu.Cols">TC_ChangePassword!$E:$E</definedName>
    <definedName localSheetId="16" name="Z_BE54E0AD_3725_4423_92D7_4F1C045BE1BC_.wvu.Cols">TC_viewStudentList!$E:$E</definedName>
    <definedName localSheetId="15" name="Z_BE54E0AD_3725_4423_92D7_4F1C045BE1BC_.wvu.Cols">TC_lecturerViewListThesis!$E:$E</definedName>
    <definedName localSheetId="28" name="Z_2C0D9096_8D85_462A_A9B5_0B488ADB4269_.wvu.Cols">TC_editUser!$E:$E</definedName>
    <definedName localSheetId="38" name="Z_BE54E0AD_3725_4423_92D7_4F1C045BE1BC_.wvu.Cols">TC_lecturerProfileSettings!$E:$E</definedName>
    <definedName localSheetId="6" name="Z_2C0D9096_8D85_462A_A9B5_0B488ADB4269_.wvu.Cols">TC_suggestionsThesis!$E:$E</definedName>
    <definedName localSheetId="27" name="Z_BE54E0AD_3725_4423_92D7_4F1C045BE1BC_.wvu.Cols">TC_importLecturerExcel!$E:$E</definedName>
    <definedName localSheetId="25" name="Z_2C0D9096_8D85_462A_A9B5_0B488ADB4269_.wvu.Cols">TC_importStudentExcel!$E:$E</definedName>
    <definedName localSheetId="40" name="Z_BE54E0AD_3725_4423_92D7_4F1C045BE1BC_.wvu.Cols">TC_studentGroupAction!$E:$E</definedName>
    <definedName localSheetId="23" name="Z_2C0D9096_8D85_462A_A9B5_0B488ADB4269_.wvu.Cols">TC_authentication!$E:$E</definedName>
    <definedName localSheetId="44" name="Z_BE54E0AD_3725_4423_92D7_4F1C045BE1BC_.wvu.Cols">TC_deleteThesis!$E:$E</definedName>
    <definedName localSheetId="48" name="Z_2C0D9096_8D85_462A_A9B5_0B488ADB4269_.wvu.Cols">'TC_studentChatBot  '!$E:$E</definedName>
    <definedName localSheetId="35" name="Z_6F1DCD5D_5DAC_4817_BF40_2B66F6F593E6_.wvu.Cols">TC_deleteMilestone!$E:$E</definedName>
    <definedName localSheetId="45" name="Z_BE54E0AD_3725_4423_92D7_4F1C045BE1BC_.wvu.Cols">TC_assignSupervisor!$E:$E</definedName>
    <definedName localSheetId="31" name="Z_2C0D9096_8D85_462A_A9B5_0B488ADB4269_.wvu.Cols">TC_editSemester!$E:$E</definedName>
    <definedName localSheetId="25" name="Z_6F1DCD5D_5DAC_4817_BF40_2B66F6F593E6_.wvu.Cols">TC_importStudentExcel!$E:$E</definedName>
    <definedName localSheetId="46" name="Z_BE54E0AD_3725_4423_92D7_4F1C045BE1BC_.wvu.Cols">TC_assignStudent!$E:$E</definedName>
    <definedName localSheetId="8" name="Z_6F1DCD5D_5DAC_4817_BF40_2B66F6F593E6_.wvu.Cols">TC_checkSimilarThesis!$E:$E</definedName>
    <definedName name="ACTION">#REF!</definedName>
    <definedName localSheetId="27" name="Z_2C0D9096_8D85_462A_A9B5_0B488ADB4269_.wvu.Cols">TC_importLecturerExcel!$E:$E</definedName>
    <definedName localSheetId="47" name="Z_6F1DCD5D_5DAC_4817_BF40_2B66F6F593E6_.wvu.Cols">TC_assignLecturerReview!$E:$E</definedName>
    <definedName localSheetId="26" name="Z_2C0D9096_8D85_462A_A9B5_0B488ADB4269_.wvu.Cols">TC_createLecturerManual!$E:$E</definedName>
    <definedName localSheetId="46" name="Z_2C0D9096_8D85_462A_A9B5_0B488ADB4269_.wvu.Cols">TC_assignStudent!$E:$E</definedName>
    <definedName localSheetId="28" name="Z_BE54E0AD_3725_4423_92D7_4F1C045BE1BC_.wvu.Cols">TC_editUser!$E:$E</definedName>
    <definedName localSheetId="42" name="Z_BE54E0AD_3725_4423_92D7_4F1C045BE1BC_.wvu.Cols">TC_lecturerPublicThesis!$E:$E</definedName>
    <definedName localSheetId="27" name="Z_6F1DCD5D_5DAC_4817_BF40_2B66F6F593E6_.wvu.Cols">TC_importLecturerExcel!$E:$E</definedName>
    <definedName localSheetId="6" name="Z_6F1DCD5D_5DAC_4817_BF40_2B66F6F593E6_.wvu.Cols">TC_suggestionsThesis!$E:$E</definedName>
    <definedName localSheetId="36" name="Z_2C0D9096_8D85_462A_A9B5_0B488ADB4269_.wvu.Cols">TC_ChangePassword!$E:$E</definedName>
    <definedName localSheetId="29" name="Z_6F1DCD5D_5DAC_4817_BF40_2B66F6F593E6_.wvu.Cols">TC_deleteUser!$E:$E</definedName>
    <definedName localSheetId="39" name="Z_6F1DCD5D_5DAC_4817_BF40_2B66F6F593E6_.wvu.Cols">TC_studentEditGroupInfo!$E:$E</definedName>
    <definedName localSheetId="20" name="Z_2C0D9096_8D85_462A_A9B5_0B488ADB4269_.wvu.Cols">TC_managerThesisStatus!$E:$E</definedName>
    <definedName localSheetId="11" name="Z_2C0D9096_8D85_462A_A9B5_0B488ADB4269_.wvu.Cols">TC_studentTrackingProgress!$E:$E</definedName>
    <definedName localSheetId="31" name="Z_6F1DCD5D_5DAC_4817_BF40_2B66F6F593E6_.wvu.Cols">TC_editSemester!$E:$E</definedName>
    <definedName localSheetId="37" name="Z_6F1DCD5D_5DAC_4817_BF40_2B66F6F593E6_.wvu.Cols">TC_studentAccountSetting!$E:$E</definedName>
    <definedName localSheetId="36" name="Z_BE54E0AD_3725_4423_92D7_4F1C045BE1BC_.wvu.Cols">TC_ChangePassword!$E:$E</definedName>
    <definedName hidden="1" name="Google_Sheet_Link_1001994035_1755322526">Z_BE54E0AD_3725_4423_92D7_4F1C045BE1BC_.wvu.Cols</definedName>
    <definedName hidden="1" name="Google_Sheet_Link_1016265913_1245197144">Z_BE54E0AD_3725_4423_92D7_4F1C045BE1BC_.wvu.Cols</definedName>
    <definedName hidden="1" name="Google_Sheet_Link_1016843454_1322113468">Z_BE54E0AD_3725_4423_92D7_4F1C045BE1BC_.wvu.Cols</definedName>
    <definedName hidden="1" name="Google_Sheet_Link_1019533406_251383130">Z_2C0D9096_8D85_462A_A9B5_0B488ADB4269_.wvu.Cols</definedName>
    <definedName hidden="1" name="Google_Sheet_Link_1042684298_371013172">Z_BE54E0AD_3725_4423_92D7_4F1C045BE1BC_.wvu.Cols</definedName>
    <definedName hidden="1" name="Google_Sheet_Link_1105140689_860106447">Z_6F1DCD5D_5DAC_4817_BF40_2B66F6F593E6_.wvu.Cols</definedName>
    <definedName hidden="1" name="Google_Sheet_Link_1116606947_976075221">Z_6F1DCD5D_5DAC_4817_BF40_2B66F6F593E6_.wvu.Cols</definedName>
    <definedName hidden="1" name="Google_Sheet_Link_1148508032_373750781">Z_6F1DCD5D_5DAC_4817_BF40_2B66F6F593E6_.wvu.Cols</definedName>
    <definedName hidden="1" name="Google_Sheet_Link_1157376004_1322113468">Z_2C0D9096_8D85_462A_A9B5_0B488ADB4269_.wvu.Cols</definedName>
    <definedName hidden="1" name="Google_Sheet_Link_117140650_937029929">Z_6F1DCD5D_5DAC_4817_BF40_2B66F6F593E6_.wvu.Cols</definedName>
    <definedName hidden="1" name="Google_Sheet_Link_1184036229_814713796">Z_BE54E0AD_3725_4423_92D7_4F1C045BE1BC_.wvu.Cols</definedName>
    <definedName hidden="1" name="Google_Sheet_Link_118431106_937029929">Z_2C0D9096_8D85_462A_A9B5_0B488ADB4269_.wvu.Cols</definedName>
    <definedName hidden="1" name="Google_Sheet_Link_1185606354_1474085768">Z_2C0D9096_8D85_462A_A9B5_0B488ADB4269_.wvu.PrintArea</definedName>
    <definedName hidden="1" name="Google_Sheet_Link_1186004243_2026569253">Z_BE54E0AD_3725_4423_92D7_4F1C045BE1BC_.wvu.Cols</definedName>
    <definedName hidden="1" name="Google_Sheet_Link_1191937617_466144882">Z_6F1DCD5D_5DAC_4817_BF40_2B66F6F593E6_.wvu.Cols</definedName>
    <definedName hidden="1" name="Google_Sheet_Link_1216941237_1067589530">Z_6F1DCD5D_5DAC_4817_BF40_2B66F6F593E6_.wvu.Cols</definedName>
    <definedName hidden="1" name="Google_Sheet_Link_1217175863_1474085768">Z_6F1DCD5D_5DAC_4817_BF40_2B66F6F593E6_.wvu.PrintArea</definedName>
    <definedName hidden="1" name="Google_Sheet_Link_122036475_1203197592">Z_6F1DCD5D_5DAC_4817_BF40_2B66F6F593E6_.wvu.Cols</definedName>
    <definedName hidden="1" name="Google_Sheet_Link_1220368568_742911640">Z_2C0D9096_8D85_462A_A9B5_0B488ADB4269_.wvu.Cols</definedName>
    <definedName hidden="1" name="Google_Sheet_Link_1253941801_1483001280">Z_6F1DCD5D_5DAC_4817_BF40_2B66F6F593E6_.wvu.Cols</definedName>
    <definedName hidden="1" name="Google_Sheet_Link_1262876406_350392453">Z_BE54E0AD_3725_4423_92D7_4F1C045BE1BC_.wvu.Cols</definedName>
    <definedName hidden="1" name="Google_Sheet_Link_1269183095_1755322526">Z_2C0D9096_8D85_462A_A9B5_0B488ADB4269_.wvu.Cols</definedName>
    <definedName hidden="1" name="Google_Sheet_Link_1279109119_466144882">Z_BE54E0AD_3725_4423_92D7_4F1C045BE1BC_.wvu.Cols</definedName>
    <definedName hidden="1" name="Google_Sheet_Link_128040907_801496505">Z_2C0D9096_8D85_462A_A9B5_0B488ADB4269_.wvu.Cols</definedName>
    <definedName hidden="1" name="Google_Sheet_Link_1318877606_984946561">Z_6F1DCD5D_5DAC_4817_BF40_2B66F6F593E6_.wvu.Cols</definedName>
    <definedName hidden="1" name="Google_Sheet_Link_1322447902_350392453">Z_2C0D9096_8D85_462A_A9B5_0B488ADB4269_.wvu.Cols</definedName>
    <definedName hidden="1" name="Google_Sheet_Link_1330762134_414156068">Z_6F1DCD5D_5DAC_4817_BF40_2B66F6F593E6_.wvu.Cols</definedName>
    <definedName hidden="1" name="Google_Sheet_Link_1365890804_1610047713">Z_2C0D9096_8D85_462A_A9B5_0B488ADB4269_.wvu.Cols</definedName>
    <definedName hidden="1" name="Google_Sheet_Link_1387185062_937029929">Z_BE54E0AD_3725_4423_92D7_4F1C045BE1BC_.wvu.Cols</definedName>
    <definedName hidden="1" name="Google_Sheet_Link_1423828097_490504063">Z_BE54E0AD_3725_4423_92D7_4F1C045BE1BC_.wvu.Cols</definedName>
    <definedName hidden="1" name="Google_Sheet_Link_143153225_1067589530">Z_BE54E0AD_3725_4423_92D7_4F1C045BE1BC_.wvu.Cols</definedName>
    <definedName hidden="1" name="Google_Sheet_Link_1434674557_363056143">Z_2C0D9096_8D85_462A_A9B5_0B488ADB4269_.wvu.Cols</definedName>
    <definedName hidden="1" name="Google_Sheet_Link_147705226_778743245">Z_2C0D9096_8D85_462A_A9B5_0B488ADB4269_.wvu.Cols</definedName>
    <definedName hidden="1" name="Google_Sheet_Link_1480674749_1878482521">Z_2C0D9096_8D85_462A_A9B5_0B488ADB4269_.wvu.Cols</definedName>
    <definedName hidden="1" name="Google_Sheet_Link_1480973611_1860025181">Z_2C0D9096_8D85_462A_A9B5_0B488ADB4269_.wvu.Cols</definedName>
    <definedName hidden="1" name="Google_Sheet_Link_148203124_677050101">Z_6F1DCD5D_5DAC_4817_BF40_2B66F6F593E6_.wvu.Cols</definedName>
    <definedName hidden="1" name="Google_Sheet_Link_14924400_1860025181">Z_6F1DCD5D_5DAC_4817_BF40_2B66F6F593E6_.wvu.Cols</definedName>
    <definedName hidden="1" name="Google_Sheet_Link_1492453523_251383130">Z_6F1DCD5D_5DAC_4817_BF40_2B66F6F593E6_.wvu.Cols</definedName>
    <definedName hidden="1" name="Google_Sheet_Link_1543002434_326088468">Z_2C0D9096_8D85_462A_A9B5_0B488ADB4269_.wvu.Cols</definedName>
    <definedName hidden="1" name="Google_Sheet_Link_1557985365_1941856017">Z_2C0D9096_8D85_462A_A9B5_0B488ADB4269_.wvu.Cols</definedName>
    <definedName hidden="1" name="Google_Sheet_Link_1582391839_1784014189">Z_6F1DCD5D_5DAC_4817_BF40_2B66F6F593E6_.wvu.Cols</definedName>
    <definedName hidden="1" name="Google_Sheet_Link_1622253733_1062269006">Z_6F1DCD5D_5DAC_4817_BF40_2B66F6F593E6_.wvu.Cols</definedName>
    <definedName hidden="1" name="Google_Sheet_Link_1623754831_1870720824">Z_BE54E0AD_3725_4423_92D7_4F1C045BE1BC_.wvu.Cols</definedName>
    <definedName hidden="1" name="Google_Sheet_Link_1624107520_742911640">Z_6F1DCD5D_5DAC_4817_BF40_2B66F6F593E6_.wvu.Cols</definedName>
    <definedName hidden="1" name="Google_Sheet_Link_1630845165_102748603">Z_6F1DCD5D_5DAC_4817_BF40_2B66F6F593E6_.wvu.Cols</definedName>
    <definedName hidden="1" name="Google_Sheet_Link_1632825853_1870720824">Z_6F1DCD5D_5DAC_4817_BF40_2B66F6F593E6_.wvu.Cols</definedName>
    <definedName hidden="1" name="Google_Sheet_Link_164762913_573261486">Z_6F1DCD5D_5DAC_4817_BF40_2B66F6F593E6_.wvu.Cols</definedName>
    <definedName hidden="1" name="Google_Sheet_Link_1649384550_2026569253">Z_2C0D9096_8D85_462A_A9B5_0B488ADB4269_.wvu.Cols</definedName>
    <definedName hidden="1" name="Google_Sheet_Link_1674889236_116832353">Z_6F1DCD5D_5DAC_4817_BF40_2B66F6F593E6_.wvu.Cols</definedName>
    <definedName hidden="1" name="Google_Sheet_Link_1675441237_272659725">Z_2C0D9096_8D85_462A_A9B5_0B488ADB4269_.wvu.Cols</definedName>
    <definedName hidden="1" name="Google_Sheet_Link_1692547363_363056143">Z_BE54E0AD_3725_4423_92D7_4F1C045BE1BC_.wvu.Cols</definedName>
    <definedName hidden="1" name="Google_Sheet_Link_1693871169_1067589530">Z_2C0D9096_8D85_462A_A9B5_0B488ADB4269_.wvu.Cols</definedName>
    <definedName hidden="1" name="Google_Sheet_Link_1735307441_801496505">Z_BE54E0AD_3725_4423_92D7_4F1C045BE1BC_.wvu.Cols</definedName>
    <definedName hidden="1" name="Google_Sheet_Link_1742625366_94479290">Z_2C0D9096_8D85_462A_A9B5_0B488ADB4269_.wvu.Cols</definedName>
    <definedName hidden="1" name="Google_Sheet_Link_175592634_94479290">Z_BE54E0AD_3725_4423_92D7_4F1C045BE1BC_.wvu.Cols</definedName>
    <definedName hidden="1" name="Google_Sheet_Link_1757508308_102748603">Z_2C0D9096_8D85_462A_A9B5_0B488ADB4269_.wvu.Cols</definedName>
    <definedName hidden="1" name="Google_Sheet_Link_1775450192_1755322526">Z_6F1DCD5D_5DAC_4817_BF40_2B66F6F593E6_.wvu.Cols</definedName>
    <definedName hidden="1" name="Google_Sheet_Link_17893542_976075221">Z_BE54E0AD_3725_4423_92D7_4F1C045BE1BC_.wvu.Cols</definedName>
    <definedName hidden="1" name="Google_Sheet_Link_1810019517_860106447">Z_BE54E0AD_3725_4423_92D7_4F1C045BE1BC_.wvu.Cols</definedName>
    <definedName hidden="1" name="Google_Sheet_Link_1812707968_371013172">Z_6F1DCD5D_5DAC_4817_BF40_2B66F6F593E6_.wvu.Cols</definedName>
    <definedName hidden="1" name="Google_Sheet_Link_1827503091_1809811544">Z_6F1DCD5D_5DAC_4817_BF40_2B66F6F593E6_.wvu.Cols</definedName>
    <definedName hidden="1" name="Google_Sheet_Link_1831114472_1878482521">Z_6F1DCD5D_5DAC_4817_BF40_2B66F6F593E6_.wvu.Cols</definedName>
    <definedName hidden="1" name="Google_Sheet_Link_1842400561_1724042356">Z_6F1DCD5D_5DAC_4817_BF40_2B66F6F593E6_.wvu.Cols</definedName>
    <definedName hidden="1" name="Google_Sheet_Link_1947650569_1941856017">Z_6F1DCD5D_5DAC_4817_BF40_2B66F6F593E6_.wvu.Cols</definedName>
    <definedName hidden="1" name="Google_Sheet_Link_1960034483_466144882">Z_2C0D9096_8D85_462A_A9B5_0B488ADB4269_.wvu.Cols</definedName>
    <definedName hidden="1" name="Google_Sheet_Link_1970194922_860106447">Z_2C0D9096_8D85_462A_A9B5_0B488ADB4269_.wvu.Cols</definedName>
    <definedName hidden="1" name="Google_Sheet_Link_1971307683_1334850330">Z_2C0D9096_8D85_462A_A9B5_0B488ADB4269_.wvu.Cols</definedName>
    <definedName hidden="1" name="Google_Sheet_Link_197509136_1724042356">Z_2C0D9096_8D85_462A_A9B5_0B488ADB4269_.wvu.Cols</definedName>
    <definedName hidden="1" name="Google_Sheet_Link_1978564967_366806146">Z_6F1DCD5D_5DAC_4817_BF40_2B66F6F593E6_.wvu.Cols</definedName>
    <definedName hidden="1" name="Google_Sheet_Link_1978905232_666903455">Z_2C0D9096_8D85_462A_A9B5_0B488ADB4269_.wvu.Cols</definedName>
    <definedName hidden="1" name="Google_Sheet_Link_1993653308_1809811544">Z_BE54E0AD_3725_4423_92D7_4F1C045BE1BC_.wvu.Cols</definedName>
    <definedName hidden="1" name="Google_Sheet_Link_2000500830_1860025181">Z_BE54E0AD_3725_4423_92D7_4F1C045BE1BC_.wvu.Cols</definedName>
    <definedName hidden="1" name="Google_Sheet_Link_2010271548_1322113468">Z_6F1DCD5D_5DAC_4817_BF40_2B66F6F593E6_.wvu.Cols</definedName>
    <definedName hidden="1" name="Google_Sheet_Link_201229575_677050101">Z_BE54E0AD_3725_4423_92D7_4F1C045BE1BC_.wvu.Cols</definedName>
    <definedName hidden="1" name="Google_Sheet_Link_2032311981_326088468">Z_6F1DCD5D_5DAC_4817_BF40_2B66F6F593E6_.wvu.Cols</definedName>
    <definedName hidden="1" name="Google_Sheet_Link_2034350871_1247607192">Z_BE54E0AD_3725_4423_92D7_4F1C045BE1BC_.wvu.Cols</definedName>
    <definedName hidden="1" name="Google_Sheet_Link_204649414_373750781">Z_BE54E0AD_3725_4423_92D7_4F1C045BE1BC_.wvu.Cols</definedName>
    <definedName hidden="1" name="Google_Sheet_Link_2059077489_1784014189">Z_BE54E0AD_3725_4423_92D7_4F1C045BE1BC_.wvu.Cols</definedName>
    <definedName hidden="1" name="Google_Sheet_Link_2091126481_1474085768">Z_BE54E0AD_3725_4423_92D7_4F1C045BE1BC_.wvu.PrintArea</definedName>
    <definedName hidden="1" name="Google_Sheet_Link_2091986722_666903455">Z_BE54E0AD_3725_4423_92D7_4F1C045BE1BC_.wvu.Cols</definedName>
    <definedName hidden="1" name="Google_Sheet_Link_2117263506_350392453">Z_6F1DCD5D_5DAC_4817_BF40_2B66F6F593E6_.wvu.Cols</definedName>
    <definedName hidden="1" name="Google_Sheet_Link_2117600439_778743245">Z_BE54E0AD_3725_4423_92D7_4F1C045BE1BC_.wvu.Cols</definedName>
    <definedName hidden="1" name="Google_Sheet_Link_2120966003_272659725">Z_BE54E0AD_3725_4423_92D7_4F1C045BE1BC_.wvu.Cols</definedName>
    <definedName hidden="1" name="Google_Sheet_Link_2128634732_1334850330">Z_6F1DCD5D_5DAC_4817_BF40_2B66F6F593E6_.wvu.Cols</definedName>
    <definedName hidden="1" name="Google_Sheet_Link_229169066_1203197592">Z_2C0D9096_8D85_462A_A9B5_0B488ADB4269_.wvu.Cols</definedName>
    <definedName hidden="1" name="Google_Sheet_Link_237267241_1796173316">Z_6F1DCD5D_5DAC_4817_BF40_2B66F6F593E6_.wvu.Cols</definedName>
    <definedName hidden="1" name="Google_Sheet_Link_242472921_814713796">Z_6F1DCD5D_5DAC_4817_BF40_2B66F6F593E6_.wvu.Cols</definedName>
    <definedName hidden="1" name="Google_Sheet_Link_263623911_814713796">Z_2C0D9096_8D85_462A_A9B5_0B488ADB4269_.wvu.Cols</definedName>
    <definedName hidden="1" name="Google_Sheet_Link_270502099_976075221">Z_2C0D9096_8D85_462A_A9B5_0B488ADB4269_.wvu.Cols</definedName>
    <definedName hidden="1" name="Google_Sheet_Link_2912212_366806146">Z_BE54E0AD_3725_4423_92D7_4F1C045BE1BC_.wvu.Cols</definedName>
    <definedName hidden="1" name="Google_Sheet_Link_303885623_102748603">Z_BE54E0AD_3725_4423_92D7_4F1C045BE1BC_.wvu.Cols</definedName>
    <definedName hidden="1" name="Google_Sheet_Link_324739404_1878482521">Z_BE54E0AD_3725_4423_92D7_4F1C045BE1BC_.wvu.Cols</definedName>
    <definedName hidden="1" name="Google_Sheet_Link_391201146_371013172">Z_2C0D9096_8D85_462A_A9B5_0B488ADB4269_.wvu.Cols</definedName>
    <definedName hidden="1" name="Google_Sheet_Link_414414490_666903455">Z_6F1DCD5D_5DAC_4817_BF40_2B66F6F593E6_.wvu.Cols</definedName>
    <definedName hidden="1" name="Google_Sheet_Link_456518895_414156068">Z_BE54E0AD_3725_4423_92D7_4F1C045BE1BC_.wvu.Cols</definedName>
    <definedName hidden="1" name="Google_Sheet_Link_460882299_1247607192">Z_6F1DCD5D_5DAC_4817_BF40_2B66F6F593E6_.wvu.Cols</definedName>
    <definedName hidden="1" name="Google_Sheet_Link_491229634_1369501959">Z_6F1DCD5D_5DAC_4817_BF40_2B66F6F593E6_.wvu.Cols</definedName>
    <definedName hidden="1" name="Google_Sheet_Link_501666578_1784014189">Z_2C0D9096_8D85_462A_A9B5_0B488ADB4269_.wvu.Cols</definedName>
    <definedName hidden="1" name="Google_Sheet_Link_531234439_366806146">Z_2C0D9096_8D85_462A_A9B5_0B488ADB4269_.wvu.Cols</definedName>
    <definedName hidden="1" name="Google_Sheet_Link_53729983_1369501959">Z_2C0D9096_8D85_462A_A9B5_0B488ADB4269_.wvu.Cols</definedName>
    <definedName hidden="1" name="Google_Sheet_Link_545930563_363056143">Z_6F1DCD5D_5DAC_4817_BF40_2B66F6F593E6_.wvu.Cols</definedName>
    <definedName hidden="1" name="Google_Sheet_Link_551853512_490504063">Z_6F1DCD5D_5DAC_4817_BF40_2B66F6F593E6_.wvu.Cols</definedName>
    <definedName hidden="1" name="Google_Sheet_Link_600218423_1245197144">Z_2C0D9096_8D85_462A_A9B5_0B488ADB4269_.wvu.Cols</definedName>
    <definedName hidden="1" name="Google_Sheet_Link_628142560_573261486">Z_2C0D9096_8D85_462A_A9B5_0B488ADB4269_.wvu.Cols</definedName>
    <definedName hidden="1" name="Google_Sheet_Link_645146549_1870720824">Z_2C0D9096_8D85_462A_A9B5_0B488ADB4269_.wvu.Cols</definedName>
    <definedName hidden="1" name="Google_Sheet_Link_660234075_1203197592">Z_BE54E0AD_3725_4423_92D7_4F1C045BE1BC_.wvu.Cols</definedName>
    <definedName hidden="1" name="Google_Sheet_Link_663514247_251383130">Z_BE54E0AD_3725_4423_92D7_4F1C045BE1BC_.wvu.Cols</definedName>
    <definedName hidden="1" name="Google_Sheet_Link_664832308_272659725">Z_6F1DCD5D_5DAC_4817_BF40_2B66F6F593E6_.wvu.Cols</definedName>
    <definedName hidden="1" name="Google_Sheet_Link_667548470_1247607192">Z_2C0D9096_8D85_462A_A9B5_0B488ADB4269_.wvu.Cols</definedName>
    <definedName hidden="1" name="Google_Sheet_Link_680966656_1610047713">Z_6F1DCD5D_5DAC_4817_BF40_2B66F6F593E6_.wvu.Cols</definedName>
    <definedName hidden="1" name="Google_Sheet_Link_693923235_116832353">Z_2C0D9096_8D85_462A_A9B5_0B488ADB4269_.wvu.Cols</definedName>
    <definedName hidden="1" name="Google_Sheet_Link_703224991_1610047713">Z_BE54E0AD_3725_4423_92D7_4F1C045BE1BC_.wvu.Cols</definedName>
    <definedName hidden="1" name="Google_Sheet_Link_70468852_1483001280">Z_BE54E0AD_3725_4423_92D7_4F1C045BE1BC_.wvu.Cols</definedName>
    <definedName hidden="1" name="Google_Sheet_Link_712833442_1369501959">Z_BE54E0AD_3725_4423_92D7_4F1C045BE1BC_.wvu.Cols</definedName>
    <definedName hidden="1" name="Google_Sheet_Link_714709905_778743245">Z_6F1DCD5D_5DAC_4817_BF40_2B66F6F593E6_.wvu.Cols</definedName>
    <definedName hidden="1" name="Google_Sheet_Link_722646932_984946561">Z_BE54E0AD_3725_4423_92D7_4F1C045BE1BC_.wvu.Cols</definedName>
    <definedName hidden="1" name="Google_Sheet_Link_725796132_1245197144">Z_6F1DCD5D_5DAC_4817_BF40_2B66F6F593E6_.wvu.Cols</definedName>
    <definedName hidden="1" name="Google_Sheet_Link_726932431_373750781">Z_2C0D9096_8D85_462A_A9B5_0B488ADB4269_.wvu.Cols</definedName>
    <definedName hidden="1" name="Google_Sheet_Link_745485897_414156068">Z_2C0D9096_8D85_462A_A9B5_0B488ADB4269_.wvu.Cols</definedName>
    <definedName hidden="1" name="Google_Sheet_Link_784593315_2026569253">Z_6F1DCD5D_5DAC_4817_BF40_2B66F6F593E6_.wvu.Cols</definedName>
    <definedName hidden="1" name="Google_Sheet_Link_78615946_1809811544">Z_2C0D9096_8D85_462A_A9B5_0B488ADB4269_.wvu.Cols</definedName>
    <definedName hidden="1" name="Google_Sheet_Link_791230704_984946561">Z_2C0D9096_8D85_462A_A9B5_0B488ADB4269_.wvu.Cols</definedName>
    <definedName hidden="1" name="Google_Sheet_Link_800521930_116832353">Z_BE54E0AD_3725_4423_92D7_4F1C045BE1BC_.wvu.Cols</definedName>
    <definedName hidden="1" name="Google_Sheet_Link_812464406_1062269006">Z_2C0D9096_8D85_462A_A9B5_0B488ADB4269_.wvu.Cols</definedName>
    <definedName hidden="1" name="Google_Sheet_Link_817300639_94479290">Z_6F1DCD5D_5DAC_4817_BF40_2B66F6F593E6_.wvu.Cols</definedName>
    <definedName hidden="1" name="Google_Sheet_Link_830014267_573261486">Z_BE54E0AD_3725_4423_92D7_4F1C045BE1BC_.wvu.Cols</definedName>
    <definedName hidden="1" name="Google_Sheet_Link_862264355_326088468">Z_BE54E0AD_3725_4423_92D7_4F1C045BE1BC_.wvu.Cols</definedName>
    <definedName hidden="1" name="Google_Sheet_Link_887224203_1483001280">Z_2C0D9096_8D85_462A_A9B5_0B488ADB4269_.wvu.Cols</definedName>
    <definedName hidden="1" name="Google_Sheet_Link_891201399_490504063">Z_2C0D9096_8D85_462A_A9B5_0B488ADB4269_.wvu.Cols</definedName>
    <definedName hidden="1" name="Google_Sheet_Link_909567805_1941856017">Z_BE54E0AD_3725_4423_92D7_4F1C045BE1BC_.wvu.Cols</definedName>
    <definedName hidden="1" name="Google_Sheet_Link_919732226_1796173316">Z_BE54E0AD_3725_4423_92D7_4F1C045BE1BC_.wvu.Cols</definedName>
    <definedName hidden="1" name="Google_Sheet_Link_936139469_1062269006">Z_BE54E0AD_3725_4423_92D7_4F1C045BE1BC_.wvu.Cols</definedName>
    <definedName hidden="1" name="Google_Sheet_Link_941748946_801496505">Z_6F1DCD5D_5DAC_4817_BF40_2B66F6F593E6_.wvu.Cols</definedName>
    <definedName hidden="1" name="Google_Sheet_Link_95929755_1724042356">Z_BE54E0AD_3725_4423_92D7_4F1C045BE1BC_.wvu.Cols</definedName>
    <definedName hidden="1" name="Google_Sheet_Link_965468392_1796173316">Z_2C0D9096_8D85_462A_A9B5_0B488ADB4269_.wvu.Cols</definedName>
    <definedName hidden="1" name="Google_Sheet_Link_971830116_1334850330">Z_BE54E0AD_3725_4423_92D7_4F1C045BE1BC_.wvu.Cols</definedName>
    <definedName hidden="1" name="Google_Sheet_Link_979417891_742911640">Z_BE54E0AD_3725_4423_92D7_4F1C045BE1BC_.wvu.Cols</definedName>
    <definedName hidden="1" name="Google_Sheet_Link_9957782_677050101">Z_2C0D9096_8D85_462A_A9B5_0B488ADB4269_.wvu.Cols</definedName>
  </definedNames>
  <calcPr/>
  <extLst>
    <ext uri="GoogleSheetsCustomDataVersion2">
      <go:sheetsCustomData xmlns:go="http://customooxmlschemas.google.com/" r:id="rId53" roundtripDataChecksum="OCGveeYLGwlaX5KeHO7JBhkVVOM0acy4YeTLz2O5eEU="/>
    </ext>
  </extLst>
</workbook>
</file>

<file path=xl/sharedStrings.xml><?xml version="1.0" encoding="utf-8"?>
<sst xmlns="http://schemas.openxmlformats.org/spreadsheetml/2006/main" count="6082" uniqueCount="1001">
  <si>
    <t>Guideline to make and understand Unit Test Case</t>
  </si>
  <si>
    <t>(For GCIF Capstone Project – Manual Testing)</t>
  </si>
  <si>
    <t>1. Overview</t>
  </si>
  <si>
    <t xml:space="preserve">      - In the GCIF project, unit test cases are written based on each individual function or feature.
      - Each test case sheet corresponds to a specific function, ensuring traceability and ease of validation.
      - The Excel template is structured into multiple key sheets:</t>
  </si>
  <si>
    <r>
      <rPr>
        <rFont val="Tahoma"/>
        <color theme="1"/>
        <sz val="10.0"/>
      </rPr>
      <t xml:space="preserve">      - '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' sheet contains general project information and test case index.</t>
    </r>
  </si>
  <si>
    <r>
      <rPr>
        <rFont val="Tahoma"/>
        <color theme="1"/>
        <sz val="10.0"/>
      </rPr>
      <t xml:space="preserve">      - '</t>
    </r>
    <r>
      <rPr>
        <rFont val="Tahoma"/>
        <b/>
        <color theme="1"/>
        <sz val="10.0"/>
      </rPr>
      <t>Stattistics</t>
    </r>
    <r>
      <rPr>
        <rFont val="Tahoma"/>
        <color theme="1"/>
        <sz val="10.0"/>
      </rPr>
      <t>': Sheet contains a statistical dashboard sheet that visualizes test coverage, success rate, and the distribution of normal, boundary, and abnormal cases through summary tables and charts.</t>
    </r>
  </si>
  <si>
    <r>
      <rPr>
        <rFont val="Tahoma"/>
        <color theme="1"/>
        <sz val="10.0"/>
      </rPr>
      <t xml:space="preserve">     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Lists all modules and functions to be tested.
        </t>
    </r>
  </si>
  <si>
    <t xml:space="preserve">         + To verify that the number of Unit Test Cases meets project expectations, fill in 'Normal number of Test Cases/KLOC'.</t>
  </si>
  <si>
    <t xml:space="preserve">         +  Each function listed should have a dedicated test sheet.
  </t>
  </si>
  <si>
    <t xml:space="preserve">              (Note: You should create new Function sheet before creating the link)</t>
  </si>
  <si>
    <r>
      <rPr>
        <rFont val="Tahoma"/>
        <color theme="1"/>
        <sz val="10.0"/>
      </rPr>
      <t xml:space="preserve">     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 Summarizes overall testing metrics:</t>
    </r>
  </si>
  <si>
    <t xml:space="preserve">         + Number of test cases
         + Types of test cases (Normal / Boundary / Abnormal)
         + Test results (Pass/Fail)
         + Test coverage %</t>
  </si>
  <si>
    <t xml:space="preserve">              (Note: Sub Totals must be reviewed and updated if you add new function test sheets.)</t>
  </si>
  <si>
    <t>2. Test Function Sheet Structure</t>
  </si>
  <si>
    <t>2.1 Combination of test cases.</t>
  </si>
  <si>
    <t xml:space="preserve">      - Fill in Lines of Code (LOC) per function and expected number of test cases.</t>
  </si>
  <si>
    <t xml:space="preserve">      - If actual test cases are fewer than expected, provide justification.</t>
  </si>
  <si>
    <t xml:space="preserve">      - If 'Normal number test cases/KLOC' is blank, the deficit won't be calculated.</t>
  </si>
  <si>
    <t>2.2 Condition and confirmation of Test cases</t>
  </si>
  <si>
    <t>(Note: Each test function sheet includes the test cases for one specific function. It must be named as .TC_&lt;FunctionCode&gt; )</t>
  </si>
  <si>
    <t xml:space="preserve">        a. Condition:</t>
  </si>
  <si>
    <t xml:space="preserve">      - Combination of preconditions and input values.</t>
  </si>
  <si>
    <t xml:space="preserve">      - Preconditions: States or data that must exist before the test. E.g., user must be logged in.</t>
  </si>
  <si>
    <t xml:space="preserve">      - Input Values:</t>
  </si>
  <si>
    <t xml:space="preserve">         + Normal values – typical inputs expected to work.</t>
  </si>
  <si>
    <t xml:space="preserve">         + Boundary values – edge cases (e.g., minimum/maximum allowed).</t>
  </si>
  <si>
    <t xml:space="preserve">         + Abnormal values – incorrect or unexpected inputs (e.g., null, wrong type).</t>
  </si>
  <si>
    <t xml:space="preserve"> </t>
  </si>
  <si>
    <t xml:space="preserve">             Examples: Input value belongs to 5&lt;= input &lt;=10.</t>
  </si>
  <si>
    <t xml:space="preserve">                  - Normal: 6, 7, 8, 9</t>
  </si>
  <si>
    <t xml:space="preserve">                  - Boundary: 5, 10</t>
  </si>
  <si>
    <t xml:space="preserve">                  - Abnormal: -1, 11, "abc"</t>
  </si>
  <si>
    <t xml:space="preserve">b. Confirmation: </t>
  </si>
  <si>
    <t xml:space="preserve">      - Expected output/result to compare with actual result.</t>
  </si>
  <si>
    <t xml:space="preserve">      - Can include return values, log messages, UI feedback.</t>
  </si>
  <si>
    <t>c. Type of test cases and result:</t>
  </si>
  <si>
    <t xml:space="preserve">      - Types: It includes normal, boundary and abnormal test cases. User selects the type based on the type of input data.</t>
  </si>
  <si>
    <t xml:space="preserve">      - Pass/Fail Criteria:</t>
  </si>
  <si>
    <r>
      <rPr>
        <rFont val="Tahoma"/>
        <color theme="1"/>
        <sz val="10.0"/>
      </rPr>
      <t xml:space="preserve">         + A test case is </t>
    </r>
    <r>
      <rPr>
        <rFont val="Tahoma"/>
        <color rgb="FF38761D"/>
        <sz val="10.0"/>
      </rPr>
      <t>Passed (P)</t>
    </r>
    <r>
      <rPr>
        <rFont val="Tahoma"/>
        <color theme="1"/>
        <sz val="10.0"/>
      </rPr>
      <t xml:space="preserve"> if the actual result matches the expected output.
         + If not, it is marked </t>
    </r>
    <r>
      <rPr>
        <rFont val="Tahoma"/>
        <color rgb="FFFF0000"/>
        <sz val="10.0"/>
      </rPr>
      <t>Failed (F)</t>
    </r>
    <r>
      <rPr>
        <rFont val="Tahoma"/>
        <color theme="1"/>
        <sz val="10.0"/>
      </rPr>
      <t xml:space="preserve"> and needs defect tracking (if required).</t>
    </r>
  </si>
  <si>
    <t>d. Best Practices:</t>
  </si>
  <si>
    <t xml:space="preserve">      - Maintain consistency in test case format and naming.
      - Always link test cases to real requirements or use cases.
      - Use color codes (e.g., green for pass, red for fail) to visualize test status.
      - Test case sheets should be updated as the system evolves (e.g., when function logic changes).</t>
  </si>
  <si>
    <t xml:space="preserve"> 2.3. Other items:</t>
  </si>
  <si>
    <t xml:space="preserve">      - Function Code: Unique ID for each function (auto-linked from FunctionList).</t>
  </si>
  <si>
    <t xml:space="preserve">      - Function Name: Name of the tested function/module (auto-linked).</t>
  </si>
  <si>
    <t xml:space="preserve">      - Created By: Author of the test case.</t>
  </si>
  <si>
    <t xml:space="preserve">      - Executed By: Person performing the test.</t>
  </si>
  <si>
    <t xml:space="preserve">      - Lines of Code: Total LOC of the function.</t>
  </si>
  <si>
    <t xml:space="preserve">      - Test Requirement: Brief description of what is being tested (optional).</t>
  </si>
  <si>
    <t xml:space="preserve">         </t>
  </si>
  <si>
    <t>UNIT TEST DOCUMENT</t>
  </si>
  <si>
    <t>Project Name</t>
  </si>
  <si>
    <t>Application to Support Group Formation and Capstone Thesis Development for Information Technology Students at FPT University</t>
  </si>
  <si>
    <t>Creator</t>
  </si>
  <si>
    <t>Nguyễn Thị Thúy</t>
  </si>
  <si>
    <t>Project Code</t>
  </si>
  <si>
    <t>SP25QN10</t>
  </si>
  <si>
    <t>Issue Date</t>
  </si>
  <si>
    <t>Document Code</t>
  </si>
  <si>
    <t>Version</t>
  </si>
  <si>
    <t>4.0.0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</si>
  <si>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</si>
  <si>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</si>
  <si>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</si>
  <si>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</si>
  <si>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</si>
  <si>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</si>
  <si>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</si>
  <si>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A</t>
  </si>
  <si>
    <t>Create unit test</t>
  </si>
  <si>
    <t>2.0</t>
  </si>
  <si>
    <t>Add sheet unit test</t>
  </si>
  <si>
    <t>3.0</t>
  </si>
  <si>
    <t>3.1</t>
  </si>
  <si>
    <t>M</t>
  </si>
  <si>
    <t>Update sheet unit test</t>
  </si>
  <si>
    <t>4.0</t>
  </si>
  <si>
    <t>Note: A: Add; D: Delete; M: Modify</t>
  </si>
  <si>
    <t>Function List</t>
  </si>
  <si>
    <t xml:space="preserve">Normal number of Test cases/KLOC </t>
  </si>
  <si>
    <t>Test Environment Setup Description</t>
  </si>
  <si>
    <t xml:space="preserve">1. Server: Vercel
2. Database : Supabase
3. Web Browser: Chrome, Edge
</t>
  </si>
  <si>
    <t>#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</si>
  <si>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</si>
  <si>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</si>
  <si>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</si>
  <si>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</si>
  <si>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</si>
  <si>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</si>
  <si>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</si>
  <si>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Login</t>
  </si>
  <si>
    <t>AuthController</t>
  </si>
  <si>
    <t>login</t>
  </si>
  <si>
    <t>TC_login</t>
  </si>
  <si>
    <t>Verify student/teacher/admin accounts</t>
  </si>
  <si>
    <t>User is Admin/ Student/ Lecturer</t>
  </si>
  <si>
    <t>Authentication</t>
  </si>
  <si>
    <t>authentication</t>
  </si>
  <si>
    <t>TC_authentication</t>
  </si>
  <si>
    <t>Verify authentication features including secure logout, OTP-based password reset, and persistent login with Remember Me.</t>
  </si>
  <si>
    <t>Admin/Moderator View Dashboard</t>
  </si>
  <si>
    <t>AdminModeratorController</t>
  </si>
  <si>
    <t>adminModeratorDashboard</t>
  </si>
  <si>
    <t>TC_adminModeratorDashboard</t>
  </si>
  <si>
    <t>Display overview statistics and reports</t>
  </si>
  <si>
    <t>User is Admin/Moderator</t>
  </si>
  <si>
    <t>Admin Students Management</t>
  </si>
  <si>
    <t>AdminController</t>
  </si>
  <si>
    <t>viewStudentList</t>
  </si>
  <si>
    <t>TC_viewStudentList</t>
  </si>
  <si>
    <t>View and manage list of all students</t>
  </si>
  <si>
    <t>User is Admin</t>
  </si>
  <si>
    <t>Admin Create New Student Manual</t>
  </si>
  <si>
    <t>createStudentManual</t>
  </si>
  <si>
    <t>TC_createStudentManual</t>
  </si>
  <si>
    <t>Manually create new student account</t>
  </si>
  <si>
    <t>Admin Create New Student Import from Excel</t>
  </si>
  <si>
    <t>importStudentExcel</t>
  </si>
  <si>
    <t>TC_importStudentExcel</t>
  </si>
  <si>
    <t>Import multiple students using Excel file</t>
  </si>
  <si>
    <t>Admin Lecture Management</t>
  </si>
  <si>
    <t>viewLecturerList</t>
  </si>
  <si>
    <t>TC_viewLecturerList</t>
  </si>
  <si>
    <t>View and manage lecturer list, assign moderator role to them</t>
  </si>
  <si>
    <t>Admin Create New Lecture Manual</t>
  </si>
  <si>
    <t>createLecturerManual</t>
  </si>
  <si>
    <t>TC_createLecturerManual</t>
  </si>
  <si>
    <t>Manually create new lecturer account</t>
  </si>
  <si>
    <t>Admin Create New Lecture Import from Excel</t>
  </si>
  <si>
    <t>importLecturerExcel</t>
  </si>
  <si>
    <t>TC_importLecturerExcel</t>
  </si>
  <si>
    <t>Import multiple lecturers using Excel file</t>
  </si>
  <si>
    <t>Admin Edit User</t>
  </si>
  <si>
    <t>adminEditUser</t>
  </si>
  <si>
    <t>TC_editUser</t>
  </si>
  <si>
    <t>Admin process edit student/lecturer information</t>
  </si>
  <si>
    <t>Admin Delete User</t>
  </si>
  <si>
    <t>adminDeleteUser</t>
  </si>
  <si>
    <t>TC_deleteUser</t>
  </si>
  <si>
    <t>Admin process delete student/lecturer information</t>
  </si>
  <si>
    <t>Group Management</t>
  </si>
  <si>
    <t>groupManagement</t>
  </si>
  <si>
    <t>TC_groupManagement</t>
  </si>
  <si>
    <t>Handle Admin feature to create empty group according to regulations and delete group</t>
  </si>
  <si>
    <t>Admin Assign Student</t>
  </si>
  <si>
    <t>assignStudent</t>
  </si>
  <si>
    <t>TC_assignStudent</t>
  </si>
  <si>
    <t>Handles feature that allows administrators to assign students to groups as needed</t>
  </si>
  <si>
    <t>Admin Create Semester</t>
  </si>
  <si>
    <t>SemesterController</t>
  </si>
  <si>
    <t>createSemester</t>
  </si>
  <si>
    <t>TC_createSemester</t>
  </si>
  <si>
    <t>Allow admin create semester information</t>
  </si>
  <si>
    <t>Admin Edit Semester</t>
  </si>
  <si>
    <t>editSemester</t>
  </si>
  <si>
    <t>TC_editSemester</t>
  </si>
  <si>
    <t>Allow admin edit semester information</t>
  </si>
  <si>
    <t>Admin Delete Semester</t>
  </si>
  <si>
    <t>deleteSemester</t>
  </si>
  <si>
    <t>TC_deleteSemester</t>
  </si>
  <si>
    <t>Allow admin delete semester information</t>
  </si>
  <si>
    <t>Admin Create Milestone</t>
  </si>
  <si>
    <t>MilestoneController</t>
  </si>
  <si>
    <t>createMilestone</t>
  </si>
  <si>
    <t>TC_createMilestone</t>
  </si>
  <si>
    <t>Admin create new milestone</t>
  </si>
  <si>
    <t>Admin Edit Milestone</t>
  </si>
  <si>
    <t>editMilestone</t>
  </si>
  <si>
    <t>TC_editMilestone</t>
  </si>
  <si>
    <t>Admin edit new milestone</t>
  </si>
  <si>
    <t>Admin Delete Milestone</t>
  </si>
  <si>
    <t>deleteMilestone</t>
  </si>
  <si>
    <t>TC_deleteMilestone</t>
  </si>
  <si>
    <t>Admin delete new milestone</t>
  </si>
  <si>
    <t>Capstone Defense Results</t>
  </si>
  <si>
    <t>capstoneDefenseResults</t>
  </si>
  <si>
    <t>TC_defenseResults</t>
  </si>
  <si>
    <t>Handle feature for admin to adjust thesis defense results for students and export results</t>
  </si>
  <si>
    <t>Admin Account Settings</t>
  </si>
  <si>
    <t>adminChangePassword</t>
  </si>
  <si>
    <t>TC_ChangePassword</t>
  </si>
  <si>
    <t>Allow admin to change own password</t>
  </si>
  <si>
    <t>Student Dashboard</t>
  </si>
  <si>
    <t>StudentController</t>
  </si>
  <si>
    <t>studentDashboard</t>
  </si>
  <si>
    <t>TC_studentDashboard</t>
  </si>
  <si>
    <t>Handle function for Student Dashboard</t>
  </si>
  <si>
    <t>User is Student</t>
  </si>
  <si>
    <t>Student Account Setting</t>
  </si>
  <si>
    <t>studentAccountSetting</t>
  </si>
  <si>
    <t>TC_studentAccountSetting</t>
  </si>
  <si>
    <t>Handle function for Student Account Setting</t>
  </si>
  <si>
    <t>Student Change Password</t>
  </si>
  <si>
    <t>studentChangePassword</t>
  </si>
  <si>
    <t>Allow student to change own password</t>
  </si>
  <si>
    <t>Student View List Thesis</t>
  </si>
  <si>
    <t>studentViewListThesis</t>
  </si>
  <si>
    <t>TC_studentViewListThesis</t>
  </si>
  <si>
    <t>Handle function for Student View List Thesis</t>
  </si>
  <si>
    <t>Student Edit Group Info</t>
  </si>
  <si>
    <t>studentEditGroupInfo</t>
  </si>
  <si>
    <t>TC_studentEditGroupInfo</t>
  </si>
  <si>
    <t>Handle function for Student Edit Group Info</t>
  </si>
  <si>
    <t>Student Group Action</t>
  </si>
  <si>
    <t>studentGroupAction</t>
  </si>
  <si>
    <t>TC_studentGroupAction</t>
  </si>
  <si>
    <t>Handle function for Student Delete/Leave group, Change Leader, Remove/Invite member</t>
  </si>
  <si>
    <t>User is Student/ Moderator</t>
  </si>
  <si>
    <t>Student Thesis Edit</t>
  </si>
  <si>
    <t>studentThesisEdit</t>
  </si>
  <si>
    <t>TC_editThesis</t>
  </si>
  <si>
    <t>Handle the function for students to edit thesis information
 (from when the group picks the topic -&gt; before phase ScopeLock)</t>
  </si>
  <si>
    <t>Student Tracking Progress</t>
  </si>
  <si>
    <t>studentTrackingProgress</t>
  </si>
  <si>
    <t>TC_studentTrackingProgress</t>
  </si>
  <si>
    <t>Handle function for Student Tracking Progress</t>
  </si>
  <si>
    <t>Lecture Dashboard</t>
  </si>
  <si>
    <t>LecturerController</t>
  </si>
  <si>
    <t>lectureDashboard</t>
  </si>
  <si>
    <t>TC_lectureDashboard</t>
  </si>
  <si>
    <t>Handle function for Lecture Dashboard</t>
  </si>
  <si>
    <t>User is Lecturer</t>
  </si>
  <si>
    <t>Lecutrer View List Thesis</t>
  </si>
  <si>
    <t>lecturerViewListThesis</t>
  </si>
  <si>
    <t>TC_lecturerViewListThesis</t>
  </si>
  <si>
    <t>Handle function for Lecturer View List Thesis</t>
  </si>
  <si>
    <t>Role of Manager Lecturer manages thesis status</t>
  </si>
  <si>
    <t>lecturerManagerRoleThesisStatus</t>
  </si>
  <si>
    <t>TC_managerThesisStatus</t>
  </si>
  <si>
    <t>Handles function for the Lecturer Management Role to approve &amp; reject thesis</t>
  </si>
  <si>
    <t>User is Moderator</t>
  </si>
  <si>
    <t>Lecturer Create Thesis</t>
  </si>
  <si>
    <t>lecturerCreateThesis</t>
  </si>
  <si>
    <t>TC_lecturerCreateThesis</t>
  </si>
  <si>
    <t>Handle function for Lecturer Create Thesis</t>
  </si>
  <si>
    <t>Lecturer Public Thesis</t>
  </si>
  <si>
    <t>lecturerPublicThesis</t>
  </si>
  <si>
    <t>TC_lecturerPublicThesis</t>
  </si>
  <si>
    <t>Handle function for Lecturer Public Thesis &amp;&amp; Unpublic Thesis</t>
  </si>
  <si>
    <t>Lecturer Edit Thesis</t>
  </si>
  <si>
    <t>lecturerEditThesis</t>
  </si>
  <si>
    <t>Handle the function for lecturer to edit thesis information
 (Cannot edit thesis while thesis status == pending)</t>
  </si>
  <si>
    <t>Lecturer Delete Thesis</t>
  </si>
  <si>
    <t>lecturerDeleteThesis</t>
  </si>
  <si>
    <t>TC_deleteThesis</t>
  </si>
  <si>
    <t>Handle the function for lecturer to delete thesis information</t>
  </si>
  <si>
    <t>Lecturer Thesis Version Control</t>
  </si>
  <si>
    <t>lecturerThesisVersionControl</t>
  </si>
  <si>
    <t>TC_thesisVersionControl</t>
  </si>
  <si>
    <t>Handle function for Lecturer/ student Thesis Version Control</t>
  </si>
  <si>
    <t>User is Lecturer/ Student</t>
  </si>
  <si>
    <t>Lecturer Group Progress</t>
  </si>
  <si>
    <t>lecturerGroupProgress</t>
  </si>
  <si>
    <t>TC_lecturerGroupProgress</t>
  </si>
  <si>
    <t>Handle function for Lecturer Group Progress</t>
  </si>
  <si>
    <t>Lecturer Manager Role Assign Supervisor</t>
  </si>
  <si>
    <t>assignSupervisor</t>
  </si>
  <si>
    <t>TC_assignSupervisor</t>
  </si>
  <si>
    <t>Handle function for Lecturer Manager Role Assign Supervisor</t>
  </si>
  <si>
    <t>Lecturer Manager Role Assign Student</t>
  </si>
  <si>
    <t>Handle function for Lecturer Manager Role Assign Student</t>
  </si>
  <si>
    <t>Lecturer Profile Settings</t>
  </si>
  <si>
    <t>lecturerProfileSettings</t>
  </si>
  <si>
    <t>TC_lecturerProfileSettings</t>
  </si>
  <si>
    <t>Handle function for Lecturer Profile Settings</t>
  </si>
  <si>
    <t>Lecturer Change Password</t>
  </si>
  <si>
    <t>lecturerChangePassword</t>
  </si>
  <si>
    <t>Allow lecturer to change own password</t>
  </si>
  <si>
    <t>Lecturer Role Checklist Management</t>
  </si>
  <si>
    <t>lecturerRoleChecklistManagement</t>
  </si>
  <si>
    <t>TC_checklistManagement</t>
  </si>
  <si>
    <t>Handles the Checklist Management (CRUD) function of the instructor role</t>
  </si>
  <si>
    <t>Lecturer Manager Role Assign Lecturer Review</t>
  </si>
  <si>
    <t>assignLecturerReview</t>
  </si>
  <si>
    <t>TC_assignLecturerReview</t>
  </si>
  <si>
    <t>Handle function for Lecturer Manager Role Assign Lecturer Review</t>
  </si>
  <si>
    <t>Lecturer Group Review</t>
  </si>
  <si>
    <t>lecturerGroupReview</t>
  </si>
  <si>
    <t>TC_lecturerGroupReview</t>
  </si>
  <si>
    <t>Handle the function for lecturers to review groups according to each milestone period</t>
  </si>
  <si>
    <t>Lecturer Check Similar Thesis</t>
  </si>
  <si>
    <t>AIController</t>
  </si>
  <si>
    <t>checkSimilarThesis</t>
  </si>
  <si>
    <t>TC_checkSimilarThesis</t>
  </si>
  <si>
    <t>Handle the feature for lecturer to check duplicate thesis</t>
  </si>
  <si>
    <t>Student Get Suggestions Member</t>
  </si>
  <si>
    <t>suggestionsMember</t>
  </si>
  <si>
    <t>TC_suggestionsMember</t>
  </si>
  <si>
    <t>Handle AI feature to suggest members for students</t>
  </si>
  <si>
    <t>Student AI Suggest Thesis</t>
  </si>
  <si>
    <t>suggestionsThesis</t>
  </si>
  <si>
    <t>TC_suggestionsThesis</t>
  </si>
  <si>
    <t>Handle AI feature to suggest thesis for students</t>
  </si>
  <si>
    <t>Student Chat Bot</t>
  </si>
  <si>
    <t>studentChatBot</t>
  </si>
  <si>
    <t>TC_studentChatBot</t>
  </si>
  <si>
    <t>Handle the feature for student chat support</t>
  </si>
  <si>
    <t>UNIT TEST REPORT</t>
  </si>
  <si>
    <t>Reviewer/Approver</t>
  </si>
  <si>
    <t>Notes</t>
  </si>
  <si>
    <t>No</t>
  </si>
  <si>
    <t>Function code</t>
  </si>
  <si>
    <t>Passed</t>
  </si>
  <si>
    <t>Failed</t>
  </si>
  <si>
    <t>Untested</t>
  </si>
  <si>
    <t>N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</si>
  <si>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</si>
  <si>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</si>
  <si>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</si>
  <si>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</si>
  <si>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</si>
  <si>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</si>
  <si>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</si>
  <si>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</si>
  <si>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</si>
  <si>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</si>
  <si>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</si>
  <si>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</si>
  <si>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</si>
  <si>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</si>
  <si>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</si>
  <si>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</si>
  <si>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</si>
  <si>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</si>
  <si>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</si>
  <si>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</si>
  <si>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</si>
  <si>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</si>
  <si>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</si>
  <si>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</si>
  <si>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Condition</t>
  </si>
  <si>
    <t xml:space="preserve">Precondition </t>
  </si>
  <si>
    <t>Role: admin</t>
  </si>
  <si>
    <t>O</t>
  </si>
  <si>
    <t>Semester == on-going
&amp; phase == Scope Locked</t>
  </si>
  <si>
    <t xml:space="preserve">Semester != on-going
&amp; phase != Scope Locked	</t>
  </si>
  <si>
    <t>Action</t>
  </si>
  <si>
    <t xml:space="preserve">Select student -&gt; Update Defense Results (Pass/Failed) -&gt; Save Change </t>
  </si>
  <si>
    <t>View Search</t>
  </si>
  <si>
    <t>Enter 'text' into the search box</t>
  </si>
  <si>
    <t>Enter 'text' into the search box has no data</t>
  </si>
  <si>
    <t>View Fillter</t>
  </si>
  <si>
    <t>Semester</t>
  </si>
  <si>
    <t>Select value of semester</t>
  </si>
  <si>
    <t>Select value of semester has no data</t>
  </si>
  <si>
    <t>View Refresh</t>
  </si>
  <si>
    <t>Click 'Refresh' button</t>
  </si>
  <si>
    <t>View Paging</t>
  </si>
  <si>
    <t>Click paging:  10/20/50/100 paging</t>
  </si>
  <si>
    <t>Confirm</t>
  </si>
  <si>
    <t>Exception</t>
  </si>
  <si>
    <t>Update successful defense results</t>
  </si>
  <si>
    <t>Cannot update defense results</t>
  </si>
  <si>
    <t>User interface displays accurate information</t>
  </si>
  <si>
    <t>UI shows 'No data'</t>
  </si>
  <si>
    <t>Log message</t>
  </si>
  <si>
    <t>Cannot update enrollments: semester status must be Ongoing 
&amp; phase must be Scope Locked</t>
  </si>
  <si>
    <t>No data</t>
  </si>
  <si>
    <t>Result</t>
  </si>
  <si>
    <t>Type(N : Normal, A : Abnormal, B : Boundary)</t>
  </si>
  <si>
    <t>Passed/Failed</t>
  </si>
  <si>
    <t>P</t>
  </si>
  <si>
    <t>Executed Date</t>
  </si>
  <si>
    <t>Defect ID</t>
  </si>
  <si>
    <t>UTCID09</t>
  </si>
  <si>
    <t>Maximum number of groups allowed has not been reached</t>
  </si>
  <si>
    <t>Maximum number of groups allowed reached</t>
  </si>
  <si>
    <t>Select semester</t>
  </si>
  <si>
    <t>Enter Number of Groups to Create</t>
  </si>
  <si>
    <t>Click Generate</t>
  </si>
  <si>
    <t>Click Reset</t>
  </si>
  <si>
    <t>Active Groups</t>
  </si>
  <si>
    <t>View Search by groups</t>
  </si>
  <si>
    <t>View Format</t>
  </si>
  <si>
    <t>Click 'Fomat' button</t>
  </si>
  <si>
    <t>Delete Group</t>
  </si>
  <si>
    <t>Click 'Delete Group' button</t>
  </si>
  <si>
    <t>Create group successfully</t>
  </si>
  <si>
    <t>Create failed group</t>
  </si>
  <si>
    <t>Reset all data in group creation form</t>
  </si>
  <si>
    <t>Groups Formatted Successfully</t>
  </si>
  <si>
    <t>Delete successfully</t>
  </si>
  <si>
    <t>Successfully created</t>
  </si>
  <si>
    <t>Delete group successfully</t>
  </si>
  <si>
    <t>Cannot create x groups. Which exceeds the maximum limit</t>
  </si>
  <si>
    <t>Role == Student</t>
  </si>
  <si>
    <t>Student is a member of a group</t>
  </si>
  <si>
    <t>Semester status = picking</t>
  </si>
  <si>
    <t>No thesis exists</t>
  </si>
  <si>
    <t>action</t>
  </si>
  <si>
    <t>Go to 'List Thesis'
Click 'AI Suggest' button</t>
  </si>
  <si>
    <t>Displays a list of AI-suggested topics with % Match bar and related information</t>
  </si>
  <si>
    <t>No thesis to display</t>
  </si>
  <si>
    <t>Null</t>
  </si>
  <si>
    <t>UTCID10</t>
  </si>
  <si>
    <t>Role == Student leader</t>
  </si>
  <si>
    <t>Role != Student leader</t>
  </si>
  <si>
    <t>The group has not reached its maximum number of members</t>
  </si>
  <si>
    <t>The group has reached its maximum number of members</t>
  </si>
  <si>
    <t>There are students who do not have a group yet</t>
  </si>
  <si>
    <t>There are no students who do not have a group</t>
  </si>
  <si>
    <t>Click the 'Invite Members' button -&gt; 
Click 'Get Suggestions' button</t>
  </si>
  <si>
    <t>Show AI suggested students with Match % bar and related information</t>
  </si>
  <si>
    <t>No students to display</t>
  </si>
  <si>
    <t>Can not get suggestions member</t>
  </si>
  <si>
    <t>Role == Lecutrer</t>
  </si>
  <si>
    <t>thesis status = pending &amp; rejected</t>
  </si>
  <si>
    <t>Click "View Detail" -&gt;
Click 'Check Similar Thesis' buttons</t>
  </si>
  <si>
    <t>Display popup list of duplicate thesis with % duplicate</t>
  </si>
  <si>
    <t>No similar theses found</t>
  </si>
  <si>
    <t>No display</t>
  </si>
  <si>
    <t>Similarity x%</t>
  </si>
  <si>
    <t xml:space="preserve">View Search by </t>
  </si>
  <si>
    <t>Name/ Project direction</t>
  </si>
  <si>
    <t>UI displays correct list with columns (Name, Email, Phone,...etc)</t>
  </si>
  <si>
    <t>Role == Lecturer</t>
  </si>
  <si>
    <t>Statistics section</t>
  </si>
  <si>
    <t>Click</t>
  </si>
  <si>
    <t>Button 'Create new thesis'</t>
  </si>
  <si>
    <t>Assigned Groups</t>
  </si>
  <si>
    <t>Thesis/Group/Leader/Member</t>
  </si>
  <si>
    <t>Milestones Timeline</t>
  </si>
  <si>
    <t>UI navigates to the Create new thesis page</t>
  </si>
  <si>
    <t>UI displays correct data</t>
  </si>
  <si>
    <t>Project Milestones</t>
  </si>
  <si>
    <t>Selected Milestone</t>
  </si>
  <si>
    <t>Milestone (Review 1/2/3/final) - Ontime</t>
  </si>
  <si>
    <t>Click 'Upload Files' valid</t>
  </si>
  <si>
    <t>Click 'Upload Files' invalid</t>
  </si>
  <si>
    <t>Milestone (Review 1/2/3/final) - Overdue</t>
  </si>
  <si>
    <t>Upload files successfull</t>
  </si>
  <si>
    <t>Can not upload files</t>
  </si>
  <si>
    <t>Support for multiple files. Max 10MB per file</t>
  </si>
  <si>
    <t>Only group leaders can submit files</t>
  </si>
  <si>
    <t>View</t>
  </si>
  <si>
    <t>Group Information</t>
  </si>
  <si>
    <t>Data with students in group</t>
  </si>
  <si>
    <t>Data with students without group</t>
  </si>
  <si>
    <t>Progress Overview</t>
  </si>
  <si>
    <t>Thesis Status</t>
  </si>
  <si>
    <t>Data with students in thesis</t>
  </si>
  <si>
    <t>Data with students without thesis</t>
  </si>
  <si>
    <t>Data only displays the contents of the Progress Overview
Group Information: Show 'Form/join group' button
Thesis Status: Show 'register thesis' button</t>
  </si>
  <si>
    <t>UTCID11</t>
  </si>
  <si>
    <t>UTCID12</t>
  </si>
  <si>
    <t>Role == Admin</t>
  </si>
  <si>
    <t>Role == Moderator</t>
  </si>
  <si>
    <t>Phase == Scope Lock</t>
  </si>
  <si>
    <t>Phase != Scope Lock</t>
  </si>
  <si>
    <t>Supervisor Load Distribution</t>
  </si>
  <si>
    <t>Lecturer/ Thesis count</t>
  </si>
  <si>
    <t>Category</t>
  </si>
  <si>
    <t>Select value of category</t>
  </si>
  <si>
    <t>Select value of category has no data</t>
  </si>
  <si>
    <t>Groups Table</t>
  </si>
  <si>
    <t>Thesis/ Group/ Supervisor</t>
  </si>
  <si>
    <t>Export Excel</t>
  </si>
  <si>
    <t>Click 'Export Excel' button</t>
  </si>
  <si>
    <t>Button 'Export Excel' disable</t>
  </si>
  <si>
    <t>Domain</t>
  </si>
  <si>
    <t>Select value of domain</t>
  </si>
  <si>
    <t>Select value of domain has no data</t>
  </si>
  <si>
    <t>Supervisor</t>
  </si>
  <si>
    <t>Select value of supervisor</t>
  </si>
  <si>
    <t>Select value of supervisor has no data</t>
  </si>
  <si>
    <t>Name/ Description</t>
  </si>
  <si>
    <t>View Thesis Detail</t>
  </si>
  <si>
    <t>Click 'View Detail' button</t>
  </si>
  <si>
    <t>UI navigates to thesis detail page with corresponding thesisID</t>
  </si>
  <si>
    <t>Status</t>
  </si>
  <si>
    <t>Select value of status</t>
  </si>
  <si>
    <t>Select value of status has no data</t>
  </si>
  <si>
    <t>Thesis Type</t>
  </si>
  <si>
    <t>Select value of thesis (My thesis/ All thesis)</t>
  </si>
  <si>
    <t>Thesis</t>
  </si>
  <si>
    <t>Major</t>
  </si>
  <si>
    <t>Select value of major</t>
  </si>
  <si>
    <t>Select value of major has no data</t>
  </si>
  <si>
    <t>Name/ Email/ Student code</t>
  </si>
  <si>
    <t>Select lecturer -&gt; enable toggle assign moderator</t>
  </si>
  <si>
    <t>Select lecturer -&gt; disable toggle assign moderator</t>
  </si>
  <si>
    <t>Lecturer</t>
  </si>
  <si>
    <t>Select value of lecturer</t>
  </si>
  <si>
    <t>Select value of lecturer has no data</t>
  </si>
  <si>
    <t>Name/ Email</t>
  </si>
  <si>
    <t>Lecturer granted moderator access successfully</t>
  </si>
  <si>
    <t>Lecturer removed moderator access successfully</t>
  </si>
  <si>
    <t>Role: Main reviewer</t>
  </si>
  <si>
    <t>Role: Secondary reviewer</t>
  </si>
  <si>
    <t>Milestone</t>
  </si>
  <si>
    <t>Review 1,2,3,final</t>
  </si>
  <si>
    <t>Select a group -&gt; click 'review group' 
-&gt; Fill in checklist items -&gt; Save changes</t>
  </si>
  <si>
    <t>Select a group -&gt; View reviewed checklists</t>
  </si>
  <si>
    <t>Select a group -&gt; Edit group assessment checklist</t>
  </si>
  <si>
    <t>Select a group -&gt; Enter feedback text and submit</t>
  </si>
  <si>
    <t>Review successful group</t>
  </si>
  <si>
    <t xml:space="preserve">Disable button 'review group' </t>
  </si>
  <si>
    <t>Edit the successful team assessment checklist</t>
  </si>
  <si>
    <t>The corresponding checklist is displayed</t>
  </si>
  <si>
    <t>Feedback saved successfully</t>
  </si>
  <si>
    <t>Checklist saved successfully</t>
  </si>
  <si>
    <t>Role == Owner/ Supervisor/ Student leader</t>
  </si>
  <si>
    <t>Role != Owner/ Supervisor/ Student leader</t>
  </si>
  <si>
    <t>Go to Thesis Detail -&gt; click 'Thesis's Document Version'</t>
  </si>
  <si>
    <t>Select an older version from the dropdown</t>
  </si>
  <si>
    <t>Display the correct content of the selected latest version</t>
  </si>
  <si>
    <t>The interface only displays the thesis whose current version is selected</t>
  </si>
  <si>
    <t>Cannot view Thesis's Document Version</t>
  </si>
  <si>
    <t>Role = Moderator</t>
  </si>
  <si>
    <t>Thesis status == Pending</t>
  </si>
  <si>
    <t>Role == Thesis owner</t>
  </si>
  <si>
    <t>Role != Thesis owner</t>
  </si>
  <si>
    <t>Click 'approve' thesis</t>
  </si>
  <si>
    <t>Click 'reject' thesis</t>
  </si>
  <si>
    <t>Approve thesis success</t>
  </si>
  <si>
    <t>Unable to approve/reject own thesis</t>
  </si>
  <si>
    <t>Reject thesis success</t>
  </si>
  <si>
    <t>Approve thesis Success</t>
  </si>
  <si>
    <t>Please enter reason reject</t>
  </si>
  <si>
    <t>Feature</t>
  </si>
  <si>
    <t>Create/ Edit checklist</t>
  </si>
  <si>
    <t>Delete checklist</t>
  </si>
  <si>
    <t>Role: moderator</t>
  </si>
  <si>
    <t>Create checklist - [There is currently no checklist for this milestone]
Edit &amp;&amp; Delete - [There is now a checklist for this milestone]</t>
  </si>
  <si>
    <t>Create Checklist - There is now a checklist for this milestone</t>
  </si>
  <si>
    <t>valid data</t>
  </si>
  <si>
    <t>Review 1/2/3/final</t>
  </si>
  <si>
    <t>invalid data</t>
  </si>
  <si>
    <t>""</t>
  </si>
  <si>
    <t>Checklist Name</t>
  </si>
  <si>
    <t>Checklist for review 1/2/3/final</t>
  </si>
  <si>
    <t>Checklist Description</t>
  </si>
  <si>
    <t>Required items for review 1/2/3/final</t>
  </si>
  <si>
    <t>Checklist Items</t>
  </si>
  <si>
    <t>Item Name</t>
  </si>
  <si>
    <t>ERD</t>
  </si>
  <si>
    <t>Description Item Name</t>
  </si>
  <si>
    <t>Entity relationship design</t>
  </si>
  <si>
    <t>Priority</t>
  </si>
  <si>
    <t>Optional</t>
  </si>
  <si>
    <t>Mandatory</t>
  </si>
  <si>
    <t>Choose checklist -&gt; click "delete" checklist item</t>
  </si>
  <si>
    <t>Click ''delete" for checklist</t>
  </si>
  <si>
    <t>Successfull to create/ edit checklist</t>
  </si>
  <si>
    <t>Successfull to delete checklist/ checklist item</t>
  </si>
  <si>
    <t>Failed to create checklist</t>
  </si>
  <si>
    <t>Missing data</t>
  </si>
  <si>
    <t>Can delete checklist item</t>
  </si>
  <si>
    <t>Can delete checklist</t>
  </si>
  <si>
    <t>Checklist Name/ Checklist Description is required</t>
  </si>
  <si>
    <t>Item Name/ Description Item Name is requied</t>
  </si>
  <si>
    <t>Please select a milestone before saving</t>
  </si>
  <si>
    <t>Milestone already has a checklist. Only one checklist is allowed per milestone</t>
  </si>
  <si>
    <t>Login with Admin role</t>
  </si>
  <si>
    <t>Login with Lecturer role</t>
  </si>
  <si>
    <t>Login with Student role</t>
  </si>
  <si>
    <t>UTCID13</t>
  </si>
  <si>
    <t>UTCID14</t>
  </si>
  <si>
    <t>UTCID15</t>
  </si>
  <si>
    <t>UTCID16</t>
  </si>
  <si>
    <t>UTCID17</t>
  </si>
  <si>
    <t>UTCID18</t>
  </si>
  <si>
    <t>UTCID19</t>
  </si>
  <si>
    <t>UTCID20</t>
  </si>
  <si>
    <t>UTCID21</t>
  </si>
  <si>
    <t>UTCID22</t>
  </si>
  <si>
    <t>UTCID23</t>
  </si>
  <si>
    <t>UTCID24</t>
  </si>
  <si>
    <t>UTCID25</t>
  </si>
  <si>
    <t>UTCID26</t>
  </si>
  <si>
    <t>Precondition (account exists)</t>
  </si>
  <si>
    <t>Role = admin
username: admin/ min
password: Abc123!xyzOP/ FPTUniversity@2025</t>
  </si>
  <si>
    <t>Role = lecturer
email: lecturer01@fpt.edu.vn
password: Abc123!xyzOP/ FPTUniversity@2025</t>
  </si>
  <si>
    <t>Role = student
email: student01@fpt.edu.vn
password: Abc123!xyzOP/ FPTUniversity@2025</t>
  </si>
  <si>
    <t>strUserName</t>
  </si>
  <si>
    <t>valid username</t>
  </si>
  <si>
    <t>admin</t>
  </si>
  <si>
    <t>Min</t>
  </si>
  <si>
    <t>invalid username</t>
  </si>
  <si>
    <t>a</t>
  </si>
  <si>
    <t>admin!@#</t>
  </si>
  <si>
    <t>strEmail</t>
  </si>
  <si>
    <t>valid email</t>
  </si>
  <si>
    <t xml:space="preserve">	lecturer01@fpt.edu.vn</t>
  </si>
  <si>
    <t xml:space="preserve">        student01@fpt.edu.vn</t>
  </si>
  <si>
    <t>invalid email</t>
  </si>
  <si>
    <t>lecturer</t>
  </si>
  <si>
    <t xml:space="preserve">        student</t>
  </si>
  <si>
    <t>strPassword (&gt;=12)</t>
  </si>
  <si>
    <t>valid password</t>
  </si>
  <si>
    <t>Abc123!xyzOP</t>
  </si>
  <si>
    <t>FPTUniversity@2025</t>
  </si>
  <si>
    <t>invalid password</t>
  </si>
  <si>
    <t>FPT@2025</t>
  </si>
  <si>
    <t>Abc123abcD456</t>
  </si>
  <si>
    <t>abc123!abcde</t>
  </si>
  <si>
    <t>Login success (account exists)</t>
  </si>
  <si>
    <t>Missing username</t>
  </si>
  <si>
    <t xml:space="preserve">        Invalid username</t>
  </si>
  <si>
    <t>Missing password</t>
  </si>
  <si>
    <t>Missing email</t>
  </si>
  <si>
    <t>Invalid email format</t>
  </si>
  <si>
    <t>Invalid password format</t>
  </si>
  <si>
    <t xml:space="preserve">	Password too short</t>
  </si>
  <si>
    <t>Login Success</t>
  </si>
  <si>
    <t>Invalid username/password/email</t>
  </si>
  <si>
    <t>Username can only contain letters, numbers, and underscores</t>
  </si>
  <si>
    <t>User Name must be at least 3 characters</t>
  </si>
  <si>
    <t>Password is required</t>
  </si>
  <si>
    <t>Email is required</t>
  </si>
  <si>
    <t>Password must be at least 12 chars</t>
  </si>
  <si>
    <t>Password without special character</t>
  </si>
  <si>
    <t>Password without capital letter</t>
  </si>
  <si>
    <t>UserName is required</t>
  </si>
  <si>
    <t>authhentication</t>
  </si>
  <si>
    <t>LogOut</t>
  </si>
  <si>
    <t>Remember Me</t>
  </si>
  <si>
    <t>Forgot Password</t>
  </si>
  <si>
    <t>The user is already logged in to the system</t>
  </si>
  <si>
    <t>A valid user account exists.
User is on the login page.</t>
  </si>
  <si>
    <t>A valid user account with email exists in the system.</t>
  </si>
  <si>
    <t>Email does not exist in the system.</t>
  </si>
  <si>
    <t>User clicks on the Logout button</t>
  </si>
  <si>
    <t xml:space="preserve"> duplicates the website in 2 tabs (A &amp; B) at the same time
Logout in tab A</t>
  </si>
  <si>
    <t>Enter valid login information.</t>
  </si>
  <si>
    <t>Tick the Remember Me checkbox.</t>
  </si>
  <si>
    <t>Do not tick Remember Me.</t>
  </si>
  <si>
    <t>Click Login.</t>
  </si>
  <si>
    <t>Click 'Forgot Password'</t>
  </si>
  <si>
    <t>Enter email thuyntqe170033@fpt.edu.vn</t>
  </si>
  <si>
    <t>Enter email thuyntqe170033@</t>
  </si>
  <si>
    <t>Check mail -&gt; Enter OTP (correct)</t>
  </si>
  <si>
    <t>Check mail -&gt; Enter OTP (incorrect)</t>
  </si>
  <si>
    <t>Check mail -&gt; Enter OTP (correct - after 10')</t>
  </si>
  <si>
    <t>User is redirected to the Login page</t>
  </si>
  <si>
    <t>Tab B must lose session</t>
  </si>
  <si>
    <t>User is logged in successfully.
A persistent session/token is stored in the browser.
On the next visit, the user remains logged in without re-entering credentials.</t>
  </si>
  <si>
    <t>User is logged in successfully.
Session ends after logging out or closing the browser.</t>
  </si>
  <si>
    <t>System generates OTP (valid for 10 minutes).
OTP is sent to the user’s email.
User authenticated OTP correctly (valid for 10 minutes)</t>
  </si>
  <si>
    <t>No account found with this email address. Please check and try again.</t>
  </si>
  <si>
    <t>System generates OTP (valid for 10 minutes).
OTP is sent to the user’s email.
User authenticated OTP incorrectly</t>
  </si>
  <si>
    <t>System generates OTP (valid for 10 minutes).
OTP is sent to the user’s email.
User authenticated OTP correctly (after for 10 minutes)</t>
  </si>
  <si>
    <t>Your verification code has expired. Please request a new one.</t>
  </si>
  <si>
    <t>Password Reset Successful</t>
  </si>
  <si>
    <t>Role = admin</t>
  </si>
  <si>
    <t>Semester status is Preparing or Picking</t>
  </si>
  <si>
    <t>strSemester</t>
  </si>
  <si>
    <t>Spring 2025</t>
  </si>
  <si>
    <t>strMajor</t>
  </si>
  <si>
    <t>SE</t>
  </si>
  <si>
    <t>AI</t>
  </si>
  <si>
    <t>strFullName</t>
  </si>
  <si>
    <t>Nguyễn Văn A</t>
  </si>
  <si>
    <t>strEmailAddress</t>
  </si>
  <si>
    <t>thuyntqe170033@fpt.edu.vn</t>
  </si>
  <si>
    <t>email@</t>
  </si>
  <si>
    <t>strPhone Number</t>
  </si>
  <si>
    <t>(+84) 366688888</t>
  </si>
  <si>
    <t>(+84) 01234567890</t>
  </si>
  <si>
    <t>strStudent ID</t>
  </si>
  <si>
    <t>QE170011</t>
  </si>
  <si>
    <t>QE12</t>
  </si>
  <si>
    <t>ac11111</t>
  </si>
  <si>
    <t xml:space="preserve">strGender </t>
  </si>
  <si>
    <t>Male</t>
  </si>
  <si>
    <t>Female</t>
  </si>
  <si>
    <t>Create success</t>
  </si>
  <si>
    <t>Invalid data 
(Semester/Major/Full Name/Email Address/Phone Number/Student ID/Gender)</t>
  </si>
  <si>
    <t>Missing data 
(Semester/Major/Full Name/Email Address/Phone Number/Student ID/Gender)</t>
  </si>
  <si>
    <t xml:space="preserve"> Create Success</t>
  </si>
  <si>
    <t>Semester/Major/Full Name/Email Address/Phone Number/Student ID/Gender
is required</t>
  </si>
  <si>
    <t>Full name must be at least 2 characters</t>
  </si>
  <si>
    <t>Enter a valid email address</t>
  </si>
  <si>
    <t>Please enter a valid Vietnamese phone number</t>
  </si>
  <si>
    <t>Student ID must be 2 letters followed by 6 digits, e.g. QE123456</t>
  </si>
  <si>
    <t>Semester status == Preparing</t>
  </si>
  <si>
    <t>Semester status != Preparing</t>
  </si>
  <si>
    <t>Str File import from excel</t>
  </si>
  <si>
    <t>Import file valid</t>
  </si>
  <si>
    <t>Import file invalid</t>
  </si>
  <si>
    <t>Import file != .XLSX</t>
  </si>
  <si>
    <t>Unable to import file</t>
  </si>
  <si>
    <t>Can't create student</t>
  </si>
  <si>
    <t>Import failed: File must contain at least 2 data rows.</t>
  </si>
  <si>
    <t>Import failed: Duplicate student code detected at row {rowNumber}.</t>
  </si>
  <si>
    <t>Import failed: Invalid email format at row {rowNumber}.</t>
  </si>
  <si>
    <t>Import failed: Invalid phone number format at row {rowNumber}.</t>
  </si>
  <si>
    <t>Import failed: Unsupported file format. Please upload an Excel (.xlsx) file</t>
  </si>
  <si>
    <t>Student accounts can only be created for semesters with Preparing status.</t>
  </si>
  <si>
    <t>Abc</t>
  </si>
  <si>
    <t>Invalid data 
(Full Name/Email Address/Phone Number/Gender)</t>
  </si>
  <si>
    <t>Missing data 
(Full Name/Email Address/Phone Number/Gender)</t>
  </si>
  <si>
    <t>Full Name/Email Address/Phone Number/Gender
is required</t>
  </si>
  <si>
    <t>Edit information for students</t>
  </si>
  <si>
    <t>Edit information for lecturers</t>
  </si>
  <si>
    <t>strMajor (only student)</t>
  </si>
  <si>
    <t>strStudent ID (only student)</t>
  </si>
  <si>
    <t>Edit success</t>
  </si>
  <si>
    <t>Edit Success</t>
  </si>
  <si>
    <t>Major/Full Name/Email Address/Phone Number/Student ID/Gender
is required</t>
  </si>
  <si>
    <t>Delete Student</t>
  </si>
  <si>
    <t>Delete Lecturer</t>
  </si>
  <si>
    <t>Semester == Preparing &amp;&amp;
Students have no action (no group)</t>
  </si>
  <si>
    <t>Semester (Summer 2025) != Prepararing &amp;&amp;
Students have taken action</t>
  </si>
  <si>
    <t>Lecturer have no action (no supervisor/ morderator/ ...)</t>
  </si>
  <si>
    <t>The lecturer has taken action</t>
  </si>
  <si>
    <t>Choose student -&gt; Click delete</t>
  </si>
  <si>
    <t>Choose lecturer-&gt; Click delete</t>
  </si>
  <si>
    <t>Delete success</t>
  </si>
  <si>
    <t>Cannot be deleted</t>
  </si>
  <si>
    <t>Student deleted successfully</t>
  </si>
  <si>
    <t>Lecturer deleted successfully</t>
  </si>
  <si>
    <t>Cannot delete student in semester Summer 2025.
Only Preparing semesters allow student deletion</t>
  </si>
  <si>
    <t>Lecturer is a moderator. Deletion not allowed.
Please deactivate this account instead</t>
  </si>
  <si>
    <t>There is no active semester with status: Preparing</t>
  </si>
  <si>
    <t xml:space="preserve">There is already an active semester (Summer 2025) with status: Preparing
</t>
  </si>
  <si>
    <t>strSemester Name</t>
  </si>
  <si>
    <t>Spring2025</t>
  </si>
  <si>
    <t>strSemester Code</t>
  </si>
  <si>
    <t>SP25</t>
  </si>
  <si>
    <t>strDefault Theses per Lecturer</t>
  </si>
  <si>
    <t>strMax Theses per Lecturer</t>
  </si>
  <si>
    <t>Create failure</t>
  </si>
  <si>
    <t>Invalid data</t>
  </si>
  <si>
    <t>Create Success</t>
  </si>
  <si>
    <t>Semester Name/ Semester Code
is required</t>
  </si>
  <si>
    <t>Default Theses per Lecturer &gt;= 1</t>
  </si>
  <si>
    <t>Max Theses per Lecturer &gt;= 1</t>
  </si>
  <si>
    <t>Default Theses per Lecturer &lt;= Max Theses per Lecturer</t>
  </si>
  <si>
    <t>There is already an active semester (Summer 2025) with status: Preparing</t>
  </si>
  <si>
    <t>Semester == Preparing</t>
  </si>
  <si>
    <t>Business rules for status transitions: 
NotYet → Preparing → Picking → Ongoing → End</t>
  </si>
  <si>
    <t>Current status</t>
  </si>
  <si>
    <t>NotYet</t>
  </si>
  <si>
    <t>Preparing</t>
  </si>
  <si>
    <t>Picking</t>
  </si>
  <si>
    <t>Ongoing</t>
  </si>
  <si>
    <t>End</t>
  </si>
  <si>
    <t>Transition status to</t>
  </si>
  <si>
    <t>Edit failure</t>
  </si>
  <si>
    <t>Can not edit status</t>
  </si>
  <si>
    <t>Semester updated successfully</t>
  </si>
  <si>
    <t>Edit status successfully</t>
  </si>
  <si>
    <t>Semester == NotYet</t>
  </si>
  <si>
    <t>Semester != NotYet</t>
  </si>
  <si>
    <t xml:space="preserve">Select semester -&gt; </t>
  </si>
  <si>
    <t>Select semester -&gt; click 'Delete'</t>
  </si>
  <si>
    <t>Delete failure</t>
  </si>
  <si>
    <t>Semester delete successfully</t>
  </si>
  <si>
    <t>Cannot delete - Status must be "Not Yet</t>
  </si>
  <si>
    <t>MilestoneName already exists</t>
  </si>
  <si>
    <t>strMilestoneName</t>
  </si>
  <si>
    <t>Review  1</t>
  </si>
  <si>
    <t>strDuration</t>
  </si>
  <si>
    <t>22/07/2025-22/07/2025</t>
  </si>
  <si>
    <t>21/10/2025-22/07/2025</t>
  </si>
  <si>
    <t>Invalid data 
(Duration)</t>
  </si>
  <si>
    <t>Missing data 
(MilestoneName/Semester/Duration)</t>
  </si>
  <si>
    <t>Can't milestone</t>
  </si>
  <si>
    <t>MilestoneName/Semester/Duration
is required</t>
  </si>
  <si>
    <t>End date cannot be earlier than startdate</t>
  </si>
  <si>
    <t>Create failed. 'MilestoneName' already exists</t>
  </si>
  <si>
    <t>Semester == On-going &amp;&amp;
Start Date has not started yet</t>
  </si>
  <si>
    <t xml:space="preserve">"Semester != On-going &amp;&amp;
Start Date has begun"		</t>
  </si>
  <si>
    <t>Can't edit milestone</t>
  </si>
  <si>
    <t>Milestone updated successfully</t>
  </si>
  <si>
    <t>Cannot edit milestone in non-ongoing semester</t>
  </si>
  <si>
    <t>Semester != On-going &amp;&amp;
Start Date has begun</t>
  </si>
  <si>
    <t>Milestone delete successfully</t>
  </si>
  <si>
    <t>Cannot delete milestone in non-ongoing semester</t>
  </si>
  <si>
    <t>Change Password</t>
  </si>
  <si>
    <t>Allow admin/lecturer/student to change own password</t>
  </si>
  <si>
    <t>Role = admin/Lecturer/Student</t>
  </si>
  <si>
    <t>Account: UserName: Admin; Password: FPTUniversity@2025</t>
  </si>
  <si>
    <t>strCurrentPassword</t>
  </si>
  <si>
    <t>strNewPassword</t>
  </si>
  <si>
    <t>Abc123!xyzOPT</t>
  </si>
  <si>
    <t>strConfirmNewPassword</t>
  </si>
  <si>
    <t>Change success -&gt; navigation to login page</t>
  </si>
  <si>
    <t>Invalid data 
(Current Password/New Password/Confirm New Password)</t>
  </si>
  <si>
    <t>Missing data 
(Current Password/New Password/Confirm New Password)</t>
  </si>
  <si>
    <t xml:space="preserve"> Change Success</t>
  </si>
  <si>
    <t>Current Password/New Password/Confirm New Password
is required</t>
  </si>
  <si>
    <t>New password must be different from old password</t>
  </si>
  <si>
    <t>Current Password incorrect</t>
  </si>
  <si>
    <t>New Password without special character</t>
  </si>
  <si>
    <t xml:space="preserve"> New Password without capital letter</t>
  </si>
  <si>
    <t>Confirm New Password incorrect</t>
  </si>
  <si>
    <t>Role = student</t>
  </si>
  <si>
    <t>strFull Name</t>
  </si>
  <si>
    <t>Nguyen Van A</t>
  </si>
  <si>
    <t>Mn</t>
  </si>
  <si>
    <t>strGender</t>
  </si>
  <si>
    <t>Responsibility Levels (Level from 1 -&gt; 5)</t>
  </si>
  <si>
    <t>Click update Responsibility Levels</t>
  </si>
  <si>
    <t>Backend</t>
  </si>
  <si>
    <t>Frontend</t>
  </si>
  <si>
    <t>BA</t>
  </si>
  <si>
    <t>DevOps</t>
  </si>
  <si>
    <t>Profile updated successfully</t>
  </si>
  <si>
    <t>Radar chart showing Responsibility Levels updated successfully</t>
  </si>
  <si>
    <t>Invalid Full Name/ Phone Number/ Gender/ Skill</t>
  </si>
  <si>
    <t>Missing Full Name/ Phone Number/ Gender/ Skill</t>
  </si>
  <si>
    <t>Full Name/ Phone Number/ Gender/ Skill is required</t>
  </si>
  <si>
    <t>Role = lecturer</t>
  </si>
  <si>
    <t>Invalid Full Name/ Phone Number/ Gender</t>
  </si>
  <si>
    <t>Missing Full Name/ Phone Number/ Gender</t>
  </si>
  <si>
    <t>Full Name/ Phone Number/ Gender is required</t>
  </si>
  <si>
    <t>Role student = student</t>
  </si>
  <si>
    <t>Role student = Leader</t>
  </si>
  <si>
    <t>strGroup Name</t>
  </si>
  <si>
    <t>Group Name Test1</t>
  </si>
  <si>
    <t>strProject Direction or Area</t>
  </si>
  <si>
    <t>Data Science</t>
  </si>
  <si>
    <t>Can not update group info</t>
  </si>
  <si>
    <t>Updated group info success</t>
  </si>
  <si>
    <t>Invalid Group Name</t>
  </si>
  <si>
    <t>Missing Group Name</t>
  </si>
  <si>
    <t>Group information updated successfully!</t>
  </si>
  <si>
    <t>Group name is requied</t>
  </si>
  <si>
    <t>Group name must be at least 3 characters</t>
  </si>
  <si>
    <t>An unexpected error occurred while updating group information</t>
  </si>
  <si>
    <t>Join Group</t>
  </si>
  <si>
    <t>Leave group</t>
  </si>
  <si>
    <t>Change Leader</t>
  </si>
  <si>
    <t>Remove member</t>
  </si>
  <si>
    <t>Invite member</t>
  </si>
  <si>
    <t>Request Join Group</t>
  </si>
  <si>
    <t>Accept/ Reject request Join Group</t>
  </si>
  <si>
    <t>Precondition (Role == Student)</t>
  </si>
  <si>
    <t>Student does not have group
Semester is in "Preparing" status</t>
  </si>
  <si>
    <t>Student does have group</t>
  </si>
  <si>
    <t>Student is the leader</t>
  </si>
  <si>
    <t>Group has not picked a thesis</t>
  </si>
  <si>
    <t>Student is not the leader</t>
  </si>
  <si>
    <t>Group has &gt;= 2 students</t>
  </si>
  <si>
    <t>Current Number of members in the group &lt; Maximum Number of Groups</t>
  </si>
  <si>
    <t>Active</t>
  </si>
  <si>
    <t>Select empty group -&gt; Click 'Join Group'</t>
  </si>
  <si>
    <t>Click 'Delete Group'</t>
  </si>
  <si>
    <t>Click 'Leave Group'</t>
  </si>
  <si>
    <t>Click 'Change Group'</t>
  </si>
  <si>
    <t>Click 'Remove Member'</t>
  </si>
  <si>
    <t>Click 'Invite Member'</t>
  </si>
  <si>
    <t>Select group -&gt; Request join group</t>
  </si>
  <si>
    <t>View Request join group -&gt; Click Accept/Reject</t>
  </si>
  <si>
    <t>Can join group</t>
  </si>
  <si>
    <t>Cannot join group</t>
  </si>
  <si>
    <t>Can delete group</t>
  </si>
  <si>
    <t xml:space="preserve"> Can't delete group</t>
  </si>
  <si>
    <t xml:space="preserve"> Can leave group</t>
  </si>
  <si>
    <t>Can't leave group</t>
  </si>
  <si>
    <t>Can change leader</t>
  </si>
  <si>
    <t>Can't change leader</t>
  </si>
  <si>
    <t xml:space="preserve"> Can remove member</t>
  </si>
  <si>
    <t>Can't remove member</t>
  </si>
  <si>
    <t>Can invite member</t>
  </si>
  <si>
    <t xml:space="preserve"> Can't invite member</t>
  </si>
  <si>
    <t>Can request join group</t>
  </si>
  <si>
    <t>Can't request join group</t>
  </si>
  <si>
    <t>Can Accept/Reject Request join group</t>
  </si>
  <si>
    <t>Can't Accept/Reject Request join group</t>
  </si>
  <si>
    <t>You have successfully joined the group!</t>
  </si>
  <si>
    <t>Delete group success</t>
  </si>
  <si>
    <t>Leave group success</t>
  </si>
  <si>
    <t>Please change role leader before leaving the group</t>
  </si>
  <si>
    <t>Change leader success</t>
  </si>
  <si>
    <t>Remove member success</t>
  </si>
  <si>
    <t>Invite member success</t>
  </si>
  <si>
    <t>Request join group success</t>
  </si>
  <si>
    <t>Accept/Reject Request join group success</t>
  </si>
  <si>
    <t>Thesis Title (English name)</t>
  </si>
  <si>
    <t>AI-powered smart learning platform</t>
  </si>
  <si>
    <t>Thesis Title (Vietnamese name)</t>
  </si>
  <si>
    <t>Nền tảng học tập thông minh hỗ trợ AI</t>
  </si>
  <si>
    <t>Abbreviation</t>
  </si>
  <si>
    <t>SmartLearn-AI</t>
  </si>
  <si>
    <t>Field / Domain</t>
  </si>
  <si>
    <t>Blockchain</t>
  </si>
  <si>
    <t>Thesis Description</t>
  </si>
  <si>
    <t>This is an AI-assisted learning app....</t>
  </si>
  <si>
    <t>Orientation</t>
  </si>
  <si>
    <t>SE + Al (Neutral)</t>
  </si>
  <si>
    <t>Supporting Documents</t>
  </si>
  <si>
    <t>file import is .DOC /.DOCX</t>
  </si>
  <si>
    <t>file import  !=   .DOC/.DOCX</t>
  </si>
  <si>
    <t>Create thesis successfully</t>
  </si>
  <si>
    <t>Invalid Supporting Documents</t>
  </si>
  <si>
    <t>Missing Thesis Title (English name)/ Thesis Title (Vietnamese name)
/Abbreviation/ Thesis Description/ Supporting Documents</t>
  </si>
  <si>
    <t>Create thesis faild</t>
  </si>
  <si>
    <t>Thesis Title (English name)/ Thesis Title (Vietnamese name)
/Abbreviation/ Thesis Description/ Supporting Documents is required</t>
  </si>
  <si>
    <t>Only DOC, DOCX files are allowed!</t>
  </si>
  <si>
    <t>Number of theses created = Max thesis per lecturer</t>
  </si>
  <si>
    <t>Public Thesis</t>
  </si>
  <si>
    <t>Unpublic Thesis</t>
  </si>
  <si>
    <t>Thesis has 2 supervisors</t>
  </si>
  <si>
    <t>Thesis has &lt; 2 supervisors</t>
  </si>
  <si>
    <t>No group has selected a thesis yet</t>
  </si>
  <si>
    <t>Thesis group has been selected.</t>
  </si>
  <si>
    <t>Actions</t>
  </si>
  <si>
    <t>Click Public Thesis</t>
  </si>
  <si>
    <t>Click Unpublic Thesis</t>
  </si>
  <si>
    <t>Thesis published successfully</t>
  </si>
  <si>
    <t>Thesis unpublished successfully</t>
  </si>
  <si>
    <t>Show error 'All theses must have exactly 2 supervisors to be published'</t>
  </si>
  <si>
    <t>Can't unpublic thesis. Show error 'Thesis group has been selected.'</t>
  </si>
  <si>
    <t>All theses must have exactly 2 supervisors to be published</t>
  </si>
  <si>
    <t>lecturer/student edit thesis</t>
  </si>
  <si>
    <t>- Handle the function for lecturer to edit thesis information
 (Cannot edit thesis while thesis status == pending)
- Handle the function for students to edit thesis information
 (from when the group picks the topic -&gt; before phase ScopeLock)</t>
  </si>
  <si>
    <t>Role == Lecturer (Thesis owner) &amp;&amp; Thesis status != Pending
||
Role = Student leader 
&amp;&amp; Thesis has been assigned to the group 
&amp;&amp; In ScopeAdjustable phase</t>
  </si>
  <si>
    <t>Update thesis successfully</t>
  </si>
  <si>
    <t>Role == Lecturer (Thesis owner) &amp;&amp; Thesis status == New</t>
  </si>
  <si>
    <t>Role != Lecturer (Thesis owner)</t>
  </si>
  <si>
    <t>Thesis status != New</t>
  </si>
  <si>
    <t>Chose thesis -&gt; Click 'delete'</t>
  </si>
  <si>
    <t>Delete thesis successfully</t>
  </si>
  <si>
    <t>Button 'delete' disable</t>
  </si>
  <si>
    <t>Role: Moderator</t>
  </si>
  <si>
    <t>The group has no supervisor</t>
  </si>
  <si>
    <t>The group already has 1 supervisor</t>
  </si>
  <si>
    <t>The group already has 2 supervisors</t>
  </si>
  <si>
    <t>Supervisor is disabled</t>
  </si>
  <si>
    <t>No supervisor selected (both fields empty)</t>
  </si>
  <si>
    <t>Supervisor has already reached Max Theses per Lecturer</t>
  </si>
  <si>
    <t>Select 1 supervisor in field 1, leave field 2 empty → Save</t>
  </si>
  <si>
    <t>Select 2 different supervisors → Save</t>
  </si>
  <si>
    <t>Select the same supervisor in both fields → Save</t>
  </si>
  <si>
    <t>Select one more supervisor → Save</t>
  </si>
  <si>
    <t>Re-select the existing supervisor + select a new supervisor → Save</t>
  </si>
  <si>
    <t>Change both supervisors → Save</t>
  </si>
  <si>
    <t>Remove one supervisor (leave one field empty) → Save</t>
  </si>
  <si>
    <t>Select a disabled supervisor → Save</t>
  </si>
  <si>
    <t>Save</t>
  </si>
  <si>
    <t>Select a supervisor who already reached maximum limit → Save</t>
  </si>
  <si>
    <t>Display 1 assigned supervisor in the group list</t>
  </si>
  <si>
    <t>Display both assigned supervisors in the group list</t>
  </si>
  <si>
    <t>Show error message: Supervisors must be different</t>
  </si>
  <si>
    <t>Display 2 supervisors (keep the existing + newly selected one)</t>
  </si>
  <si>
    <t>Update supervisor list correctly (no duplicate)</t>
  </si>
  <si>
    <t>Update and display 2 newly selected supervisors</t>
  </si>
  <si>
    <t>Display only 1 remaining supervisor</t>
  </si>
  <si>
    <t>Show error message: Selected supervisor is not available</t>
  </si>
  <si>
    <t>Save successfully and display no supervisor in the list</t>
  </si>
  <si>
    <t>Show error message: Supervisor has reached the maximum assigned theses</t>
  </si>
  <si>
    <t>Assign supervisor success</t>
  </si>
  <si>
    <t>Validation error: duplicate supervisor selected</t>
  </si>
  <si>
    <t>Validation error: supervisor disabled</t>
  </si>
  <si>
    <t>Validation error: supervisor exceeded max theses</t>
  </si>
  <si>
    <t>Role = Moderator/ Admin</t>
  </si>
  <si>
    <t>Role != Moderator/ Admin</t>
  </si>
  <si>
    <t>Group has 4 members</t>
  </si>
  <si>
    <t>Group has 5 members</t>
  </si>
  <si>
    <t>Remaining students ≤ 3</t>
  </si>
  <si>
    <t>No students remaining</t>
  </si>
  <si>
    <t>Group already has 6 members</t>
  </si>
  <si>
    <t>Select group -&gt; Select student -&gt;  Assign 1 student → Save</t>
  </si>
  <si>
    <t>Select group -&gt; Select student -&gt; Assign 3 students → Save</t>
  </si>
  <si>
    <t>Open Assign Student UI</t>
  </si>
  <si>
    <t>Assign a student who is already in another group</t>
  </si>
  <si>
    <t>Group now has 5 members</t>
  </si>
  <si>
    <t>Group now has 6 members</t>
  </si>
  <si>
    <t>Show error: Group has reached maximum number of students</t>
  </si>
  <si>
    <t>Can't assign Student</t>
  </si>
  <si>
    <t>Show empty list of students to assign</t>
  </si>
  <si>
    <t>Show error: Cannot exceed maximum members (6)</t>
  </si>
  <si>
    <t>Show error: Student already assigned to a group</t>
  </si>
  <si>
    <t>Assign student success</t>
  </si>
  <si>
    <t>Assign student success (exceed standard limit allowed)</t>
  </si>
  <si>
    <t>Validation error: group size exceeded</t>
  </si>
  <si>
    <t>Permission denied: only moderators allowed</t>
  </si>
  <si>
    <t>No students available to assign</t>
  </si>
  <si>
    <t>Validation error: duplicate student</t>
  </si>
  <si>
    <t>Assign Lecturer Review</t>
  </si>
  <si>
    <t>Change Lecturer Review</t>
  </si>
  <si>
    <t>Role != Moderator</t>
  </si>
  <si>
    <t>Group has no reviewer assigned</t>
  </si>
  <si>
    <t>Group already has 2 reviewers</t>
  </si>
  <si>
    <t xml:space="preserve">Reviewer 1 </t>
  </si>
  <si>
    <t>Nguyen Thi Thuy</t>
  </si>
  <si>
    <t>Reviewer 12</t>
  </si>
  <si>
    <t>Ho Trong Nghia</t>
  </si>
  <si>
    <t>Popup closes, group now has exactly 2 reviewers</t>
  </si>
  <si>
    <t>Show error message: Please select at least one reviewer</t>
  </si>
  <si>
    <t>Show error message: Reviewers must be different</t>
  </si>
  <si>
    <t>Popup closes, reviewers updated correctly</t>
  </si>
  <si>
    <t>Can't assign lecturer review</t>
  </si>
  <si>
    <t>Assign lecturer review success</t>
  </si>
  <si>
    <t>Please select at least one reviewer</t>
  </si>
  <si>
    <t>Reviewers must be different</t>
  </si>
  <si>
    <t>Change lecturer review success</t>
  </si>
  <si>
    <t>Hứa Đức Bình</t>
  </si>
  <si>
    <t>Role = Student</t>
  </si>
  <si>
    <t>Role != Student</t>
  </si>
  <si>
    <t>Chatbot is active</t>
  </si>
  <si>
    <t>Ask randmon question</t>
  </si>
  <si>
    <t>Ask any setup question</t>
  </si>
  <si>
    <t>Chatbot gives incorrect instructions</t>
  </si>
  <si>
    <t>Chatbot does not provide</t>
  </si>
  <si>
    <t>No fallback, chatbot stuck or irrelevant long answer</t>
  </si>
  <si>
    <t>null</t>
  </si>
  <si>
    <t>“Answer: fallback triggered”</t>
  </si>
  <si>
    <t>“Answer: …”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</si>
</sst>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4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i/>
      <sz val="10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rgb="FFFFFFFF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sz val="10.0"/>
      <color rgb="FF000000"/>
      <name val="Calibri"/>
    </font>
    <font>
      <sz val="10.0"/>
      <color theme="1"/>
      <name val="Calibri"/>
    </font>
    <font>
      <color theme="1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sz val="10.0"/>
      <color rgb="FFFFFFFF"/>
      <name val="Tahoma"/>
    </font>
    <font>
      <b/>
      <sz val="11.0"/>
      <color rgb="FFFFFFFF"/>
      <name val="Tahoma"/>
    </font>
    <font>
      <b/>
      <sz val="10.0"/>
      <color rgb="FFE69138"/>
      <name val="Tahoma"/>
    </font>
    <font>
      <sz val="10.0"/>
      <color rgb="FF000000"/>
      <name val="Tahoma"/>
    </font>
    <font>
      <color theme="1"/>
      <name val="MS PGothic"/>
      <scheme val="minor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b/>
      <sz val="8.0"/>
      <color rgb="FFFFFFFF"/>
      <name val="Tahoma"/>
    </font>
    <font>
      <sz val="8.0"/>
      <color rgb="FFFFFFFF"/>
      <name val="Tahoma"/>
    </font>
    <font>
      <sz val="8.0"/>
      <color rgb="FFFF0000"/>
      <name val="Tahoma"/>
    </font>
    <font>
      <sz val="8.0"/>
      <color rgb="FF008000"/>
      <name val="Tahoma"/>
    </font>
    <font>
      <sz val="8.0"/>
      <color rgb="FF6AA84F"/>
      <name val="Tahoma"/>
    </font>
    <font>
      <sz val="11.0"/>
      <color theme="1"/>
      <name val="MS PGothic"/>
    </font>
    <font>
      <b/>
      <sz val="8.0"/>
      <color rgb="FF6AA84F"/>
      <name val="Tahoma"/>
    </font>
    <font>
      <b/>
      <sz val="8.0"/>
      <color rgb="FF000000"/>
      <name val="Tahoma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</fills>
  <borders count="10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/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</border>
    <border>
      <left/>
      <right/>
      <top style="double">
        <color rgb="FF000000"/>
      </top>
      <bottom style="medium">
        <color rgb="FFFFFFFF"/>
      </bottom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double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bottom style="medium">
        <color rgb="FFFFFFFF"/>
      </bottom>
    </border>
    <border>
      <bottom style="medium">
        <color rgb="FFFFFFFF"/>
      </bottom>
    </border>
    <border>
      <right/>
      <bottom style="medium">
        <color rgb="FFFFFFFF"/>
      </bottom>
    </border>
    <border>
      <left/>
      <right/>
      <bottom style="medium">
        <color rgb="FFFFFFFF"/>
      </bottom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right style="hair">
        <color rgb="FF000000"/>
      </right>
      <bottom style="medium">
        <color rgb="FFFFFFFF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bottom style="medium">
        <color rgb="FFFFFFFF"/>
      </bottom>
    </border>
    <border>
      <left style="thin">
        <color rgb="FF000000"/>
      </left>
      <right/>
      <bottom style="medium">
        <color rgb="FFFFFFFF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medium">
        <color rgb="FFFFFFFF"/>
      </bottom>
    </border>
    <border>
      <top style="thin">
        <color rgb="FF000000"/>
      </top>
    </border>
    <border>
      <left/>
      <top style="thin">
        <color rgb="FF000000"/>
      </top>
    </border>
    <border>
      <right style="thin">
        <color rgb="FF000000"/>
      </right>
    </border>
    <border>
      <left/>
      <right/>
      <top/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double">
        <color rgb="FF000000"/>
      </left>
      <bottom/>
    </border>
    <border>
      <left style="medium">
        <color rgb="FF000000"/>
      </left>
    </border>
    <border>
      <left style="double">
        <color rgb="FF000000"/>
      </left>
      <top/>
      <bottom/>
    </border>
    <border>
      <left style="thin">
        <color rgb="FF000000"/>
      </left>
      <right/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43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left" vertical="center"/>
    </xf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vertical="center"/>
    </xf>
    <xf borderId="1" fillId="2" fontId="6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vertical="center"/>
    </xf>
    <xf borderId="1" fillId="2" fontId="3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readingOrder="0" vertical="center"/>
    </xf>
    <xf borderId="1" fillId="2" fontId="7" numFmtId="0" xfId="0" applyAlignment="1" applyBorder="1" applyFont="1">
      <alignment vertical="center"/>
    </xf>
    <xf borderId="1" fillId="2" fontId="6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left" vertical="center"/>
    </xf>
    <xf borderId="1" fillId="2" fontId="4" numFmtId="0" xfId="0" applyAlignment="1" applyBorder="1" applyFont="1">
      <alignment vertical="center"/>
    </xf>
    <xf borderId="1" fillId="2" fontId="3" numFmtId="0" xfId="0" applyAlignment="1" applyBorder="1" applyFont="1">
      <alignment horizontal="left" readingOrder="0" vertical="center"/>
    </xf>
    <xf borderId="1" fillId="2" fontId="9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horizontal="left" vertical="bottom"/>
    </xf>
    <xf borderId="0" fillId="0" fontId="10" numFmtId="0" xfId="0" applyAlignment="1" applyFont="1">
      <alignment vertical="center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2" fillId="0" fontId="11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1" fillId="3" fontId="14" numFmtId="0" xfId="0" applyAlignment="1" applyBorder="1" applyFill="1" applyFont="1">
      <alignment horizontal="left" vertical="bottom"/>
    </xf>
    <xf borderId="0" fillId="0" fontId="15" numFmtId="0" xfId="0" applyAlignment="1" applyFont="1">
      <alignment horizontal="left" vertical="bottom"/>
    </xf>
    <xf borderId="1" fillId="3" fontId="6" numFmtId="0" xfId="0" applyAlignment="1" applyBorder="1" applyFont="1">
      <alignment vertical="bottom"/>
    </xf>
    <xf borderId="5" fillId="3" fontId="9" numFmtId="0" xfId="0" applyAlignment="1" applyBorder="1" applyFont="1">
      <alignment horizontal="left" vertical="bottom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left" readingOrder="0" vertical="bottom"/>
    </xf>
    <xf borderId="4" fillId="0" fontId="3" numFmtId="164" xfId="0" applyAlignment="1" applyBorder="1" applyFont="1" applyNumberFormat="1">
      <alignment horizontal="left" readingOrder="0" vertical="bottom"/>
    </xf>
    <xf borderId="5" fillId="3" fontId="9" numFmtId="0" xfId="0" applyAlignment="1" applyBorder="1" applyFont="1">
      <alignment vertical="center"/>
    </xf>
    <xf borderId="2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readingOrder="0" vertical="bottom"/>
    </xf>
    <xf borderId="0" fillId="0" fontId="9" numFmtId="0" xfId="0" applyAlignment="1" applyFont="1">
      <alignment vertical="bottom"/>
    </xf>
    <xf borderId="0" fillId="0" fontId="14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6" fillId="4" fontId="16" numFmtId="15" xfId="0" applyAlignment="1" applyBorder="1" applyFill="1" applyFont="1" applyNumberFormat="1">
      <alignment horizontal="center" vertical="center"/>
    </xf>
    <xf borderId="7" fillId="4" fontId="16" numFmtId="0" xfId="0" applyAlignment="1" applyBorder="1" applyFont="1">
      <alignment horizontal="center" vertical="center"/>
    </xf>
    <xf borderId="8" fillId="4" fontId="16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9" fillId="0" fontId="6" numFmtId="164" xfId="0" applyAlignment="1" applyBorder="1" applyFont="1" applyNumberFormat="1">
      <alignment horizontal="center" readingOrder="0" shrinkToFit="0" vertical="top" wrapText="1"/>
    </xf>
    <xf borderId="10" fillId="0" fontId="6" numFmtId="49" xfId="0" applyAlignment="1" applyBorder="1" applyFont="1" applyNumberFormat="1">
      <alignment horizontal="center" vertical="top"/>
    </xf>
    <xf borderId="10" fillId="0" fontId="6" numFmtId="0" xfId="0" applyAlignment="1" applyBorder="1" applyFont="1">
      <alignment vertical="top"/>
    </xf>
    <xf borderId="11" fillId="0" fontId="3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vertical="top"/>
    </xf>
    <xf borderId="10" fillId="0" fontId="6" numFmtId="49" xfId="0" applyAlignment="1" applyBorder="1" applyFont="1" applyNumberFormat="1">
      <alignment horizontal="center" readingOrder="0" vertical="top"/>
    </xf>
    <xf borderId="10" fillId="0" fontId="6" numFmtId="0" xfId="0" applyAlignment="1" applyBorder="1" applyFont="1">
      <alignment readingOrder="0" vertical="top"/>
    </xf>
    <xf borderId="11" fillId="0" fontId="6" numFmtId="0" xfId="0" applyAlignment="1" applyBorder="1" applyFont="1">
      <alignment readingOrder="0" vertical="top"/>
    </xf>
    <xf borderId="11" fillId="0" fontId="6" numFmtId="0" xfId="0" applyAlignment="1" applyBorder="1" applyFont="1">
      <alignment readingOrder="0" shrinkToFit="0" vertical="top" wrapText="1"/>
    </xf>
    <xf borderId="11" fillId="0" fontId="6" numFmtId="0" xfId="0" applyAlignment="1" applyBorder="1" applyFont="1">
      <alignment vertical="top"/>
    </xf>
    <xf borderId="9" fillId="0" fontId="6" numFmtId="15" xfId="0" applyAlignment="1" applyBorder="1" applyFont="1" applyNumberFormat="1">
      <alignment vertical="top"/>
    </xf>
    <xf borderId="10" fillId="0" fontId="6" numFmtId="49" xfId="0" applyAlignment="1" applyBorder="1" applyFont="1" applyNumberFormat="1">
      <alignment vertical="top"/>
    </xf>
    <xf borderId="12" fillId="0" fontId="6" numFmtId="15" xfId="0" applyAlignment="1" applyBorder="1" applyFont="1" applyNumberFormat="1">
      <alignment vertical="top"/>
    </xf>
    <xf borderId="13" fillId="0" fontId="6" numFmtId="49" xfId="0" applyAlignment="1" applyBorder="1" applyFont="1" applyNumberFormat="1">
      <alignment vertical="top"/>
    </xf>
    <xf borderId="13" fillId="0" fontId="6" numFmtId="0" xfId="0" applyAlignment="1" applyBorder="1" applyFont="1">
      <alignment vertical="top"/>
    </xf>
    <xf borderId="14" fillId="0" fontId="6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1" fillId="3" fontId="6" numFmtId="1" xfId="0" applyAlignment="1" applyBorder="1" applyFont="1" applyNumberFormat="1">
      <alignment vertical="bottom"/>
    </xf>
    <xf borderId="1" fillId="3" fontId="6" numFmtId="0" xfId="0" applyAlignment="1" applyBorder="1" applyFont="1">
      <alignment horizontal="left" vertical="bottom"/>
    </xf>
    <xf borderId="1" fillId="3" fontId="6" numFmtId="0" xfId="0" applyAlignment="1" applyBorder="1" applyFont="1">
      <alignment horizontal="left" shrinkToFit="0" vertical="bottom" wrapText="1"/>
    </xf>
    <xf borderId="1" fillId="3" fontId="12" numFmtId="0" xfId="0" applyAlignment="1" applyBorder="1" applyFont="1">
      <alignment horizontal="left" vertical="bottom"/>
    </xf>
    <xf borderId="1" fillId="3" fontId="17" numFmtId="0" xfId="0" applyAlignment="1" applyBorder="1" applyFont="1">
      <alignment horizontal="left" vertical="bottom"/>
    </xf>
    <xf borderId="1" fillId="3" fontId="18" numFmtId="0" xfId="0" applyAlignment="1" applyBorder="1" applyFont="1">
      <alignment horizontal="left" vertical="bottom"/>
    </xf>
    <xf borderId="2" fillId="3" fontId="9" numFmtId="1" xfId="0" applyAlignment="1" applyBorder="1" applyFont="1" applyNumberFormat="1">
      <alignment vertical="bottom"/>
    </xf>
    <xf borderId="15" fillId="0" fontId="13" numFmtId="0" xfId="0" applyAlignment="1" applyBorder="1" applyFont="1">
      <alignment vertical="center"/>
    </xf>
    <xf borderId="2" fillId="3" fontId="3" numFmtId="0" xfId="0" applyAlignment="1" applyBorder="1" applyFont="1">
      <alignment horizontal="left" vertical="bottom"/>
    </xf>
    <xf borderId="2" fillId="3" fontId="9" numFmtId="1" xfId="0" applyAlignment="1" applyBorder="1" applyFont="1" applyNumberFormat="1">
      <alignment horizontal="left" vertical="bottom"/>
    </xf>
    <xf borderId="16" fillId="3" fontId="3" numFmtId="0" xfId="0" applyAlignment="1" applyBorder="1" applyFont="1">
      <alignment horizontal="left" readingOrder="0" vertical="bottom"/>
    </xf>
    <xf borderId="17" fillId="3" fontId="3" numFmtId="0" xfId="0" applyAlignment="1" applyBorder="1" applyFont="1">
      <alignment horizontal="left" vertical="bottom"/>
    </xf>
    <xf borderId="18" fillId="3" fontId="3" numFmtId="0" xfId="0" applyAlignment="1" applyBorder="1" applyFont="1">
      <alignment horizontal="left" vertical="bottom"/>
    </xf>
    <xf borderId="2" fillId="3" fontId="9" numFmtId="1" xfId="0" applyAlignment="1" applyBorder="1" applyFont="1" applyNumberFormat="1">
      <alignment shrinkToFit="0" vertical="center" wrapText="1"/>
    </xf>
    <xf borderId="2" fillId="3" fontId="3" numFmtId="0" xfId="0" applyAlignment="1" applyBorder="1" applyFont="1">
      <alignment horizontal="left" readingOrder="0" shrinkToFit="0" vertical="top" wrapText="1"/>
    </xf>
    <xf borderId="1" fillId="3" fontId="14" numFmtId="1" xfId="0" applyAlignment="1" applyBorder="1" applyFont="1" applyNumberFormat="1">
      <alignment vertical="bottom"/>
    </xf>
    <xf borderId="1" fillId="3" fontId="6" numFmtId="0" xfId="0" applyAlignment="1" applyBorder="1" applyFont="1">
      <alignment shrinkToFit="0" vertical="bottom" wrapText="1"/>
    </xf>
    <xf borderId="19" fillId="3" fontId="6" numFmtId="1" xfId="0" applyAlignment="1" applyBorder="1" applyFont="1" applyNumberFormat="1">
      <alignment vertical="center"/>
    </xf>
    <xf borderId="19" fillId="3" fontId="6" numFmtId="0" xfId="0" applyAlignment="1" applyBorder="1" applyFont="1">
      <alignment horizontal="left" vertical="center"/>
    </xf>
    <xf borderId="19" fillId="3" fontId="6" numFmtId="0" xfId="0" applyAlignment="1" applyBorder="1" applyFont="1">
      <alignment horizontal="left" shrinkToFit="0" vertical="center" wrapText="1"/>
    </xf>
    <xf borderId="6" fillId="5" fontId="16" numFmtId="1" xfId="0" applyAlignment="1" applyBorder="1" applyFill="1" applyFont="1" applyNumberFormat="1">
      <alignment horizontal="center" readingOrder="0" vertical="center"/>
    </xf>
    <xf borderId="7" fillId="5" fontId="16" numFmtId="1" xfId="0" applyAlignment="1" applyBorder="1" applyFont="1" applyNumberFormat="1">
      <alignment horizontal="center" shrinkToFit="0" vertical="center" wrapText="1"/>
    </xf>
    <xf borderId="7" fillId="5" fontId="16" numFmtId="1" xfId="0" applyAlignment="1" applyBorder="1" applyFont="1" applyNumberFormat="1">
      <alignment horizontal="center" vertical="center"/>
    </xf>
    <xf borderId="7" fillId="5" fontId="16" numFmtId="0" xfId="0" applyAlignment="1" applyBorder="1" applyFont="1">
      <alignment horizontal="center" vertical="center"/>
    </xf>
    <xf borderId="7" fillId="5" fontId="16" numFmtId="0" xfId="0" applyAlignment="1" applyBorder="1" applyFont="1">
      <alignment horizontal="center" shrinkToFit="0" vertical="center" wrapText="1"/>
    </xf>
    <xf borderId="8" fillId="5" fontId="16" numFmtId="0" xfId="0" applyAlignment="1" applyBorder="1" applyFont="1">
      <alignment horizontal="center" vertical="center"/>
    </xf>
    <xf borderId="9" fillId="0" fontId="19" numFmtId="1" xfId="0" applyAlignment="1" applyBorder="1" applyFont="1" applyNumberFormat="1">
      <alignment horizontal="center" vertical="center"/>
    </xf>
    <xf borderId="10" fillId="0" fontId="20" numFmtId="1" xfId="0" applyAlignment="1" applyBorder="1" applyFont="1" applyNumberFormat="1">
      <alignment readingOrder="0" vertical="center"/>
    </xf>
    <xf borderId="10" fillId="0" fontId="20" numFmtId="1" xfId="0" applyAlignment="1" applyBorder="1" applyFont="1" applyNumberFormat="1">
      <alignment vertical="center"/>
    </xf>
    <xf borderId="10" fillId="0" fontId="21" numFmtId="49" xfId="0" applyAlignment="1" applyBorder="1" applyFont="1" applyNumberFormat="1">
      <alignment readingOrder="0" vertical="center"/>
    </xf>
    <xf borderId="10" fillId="0" fontId="20" numFmtId="49" xfId="0" applyAlignment="1" applyBorder="1" applyFont="1" applyNumberFormat="1">
      <alignment horizontal="left" readingOrder="0" shrinkToFit="0" vertical="center" wrapText="1"/>
    </xf>
    <xf borderId="10" fillId="0" fontId="22" numFmtId="1" xfId="0" applyAlignment="1" applyBorder="1" applyFont="1" applyNumberFormat="1">
      <alignment readingOrder="0" vertical="center"/>
    </xf>
    <xf borderId="11" fillId="0" fontId="20" numFmtId="0" xfId="0" applyAlignment="1" applyBorder="1" applyFont="1">
      <alignment horizontal="left" readingOrder="0" vertical="center"/>
    </xf>
    <xf borderId="9" fillId="0" fontId="19" numFmtId="1" xfId="0" applyAlignment="1" applyBorder="1" applyFont="1" applyNumberFormat="1">
      <alignment horizontal="center" readingOrder="0" vertical="center"/>
    </xf>
    <xf borderId="10" fillId="0" fontId="19" numFmtId="1" xfId="0" applyAlignment="1" applyBorder="1" applyFont="1" applyNumberFormat="1">
      <alignment readingOrder="0" vertical="center"/>
    </xf>
    <xf borderId="10" fillId="0" fontId="19" numFmtId="49" xfId="0" applyAlignment="1" applyBorder="1" applyFont="1" applyNumberFormat="1">
      <alignment horizontal="left" readingOrder="0" vertical="center"/>
    </xf>
    <xf borderId="10" fillId="0" fontId="19" numFmtId="49" xfId="0" applyAlignment="1" applyBorder="1" applyFont="1" applyNumberFormat="1">
      <alignment horizontal="left" readingOrder="0" shrinkToFit="0" vertical="center" wrapText="1"/>
    </xf>
    <xf borderId="11" fillId="0" fontId="19" numFmtId="0" xfId="0" applyAlignment="1" applyBorder="1" applyFont="1">
      <alignment horizontal="left" readingOrder="0" vertical="center"/>
    </xf>
    <xf borderId="10" fillId="0" fontId="20" numFmtId="49" xfId="0" applyAlignment="1" applyBorder="1" applyFont="1" applyNumberFormat="1">
      <alignment horizontal="left" readingOrder="0" vertical="center"/>
    </xf>
    <xf borderId="10" fillId="0" fontId="23" numFmtId="0" xfId="0" applyAlignment="1" applyBorder="1" applyFont="1">
      <alignment horizontal="left" readingOrder="0" vertical="center"/>
    </xf>
    <xf borderId="10" fillId="0" fontId="20" numFmtId="0" xfId="0" applyAlignment="1" applyBorder="1" applyFont="1">
      <alignment horizontal="left" readingOrder="0" vertical="center"/>
    </xf>
    <xf borderId="10" fillId="0" fontId="19" numFmtId="0" xfId="0" applyAlignment="1" applyBorder="1" applyFont="1">
      <alignment horizontal="left" readingOrder="0" vertical="center"/>
    </xf>
    <xf borderId="10" fillId="0" fontId="24" numFmtId="1" xfId="0" applyAlignment="1" applyBorder="1" applyFont="1" applyNumberFormat="1">
      <alignment horizontal="left" readingOrder="0" vertical="center"/>
    </xf>
    <xf borderId="12" fillId="0" fontId="19" numFmtId="1" xfId="0" applyAlignment="1" applyBorder="1" applyFont="1" applyNumberFormat="1">
      <alignment horizontal="center" readingOrder="0" vertical="center"/>
    </xf>
    <xf borderId="13" fillId="0" fontId="20" numFmtId="1" xfId="0" applyAlignment="1" applyBorder="1" applyFont="1" applyNumberFormat="1">
      <alignment readingOrder="0" vertical="center"/>
    </xf>
    <xf borderId="13" fillId="0" fontId="20" numFmtId="49" xfId="0" applyAlignment="1" applyBorder="1" applyFont="1" applyNumberFormat="1">
      <alignment horizontal="left" readingOrder="0" vertical="center"/>
    </xf>
    <xf borderId="13" fillId="0" fontId="25" numFmtId="0" xfId="0" applyAlignment="1" applyBorder="1" applyFont="1">
      <alignment horizontal="left" readingOrder="0" vertical="center"/>
    </xf>
    <xf borderId="13" fillId="0" fontId="20" numFmtId="0" xfId="0" applyAlignment="1" applyBorder="1" applyFont="1">
      <alignment horizontal="left" readingOrder="0" vertical="center"/>
    </xf>
    <xf borderId="14" fillId="0" fontId="20" numFmtId="0" xfId="0" applyAlignment="1" applyBorder="1" applyFont="1">
      <alignment horizontal="left" readingOrder="0" vertical="center"/>
    </xf>
    <xf borderId="20" fillId="0" fontId="6" numFmtId="1" xfId="0" applyAlignment="1" applyBorder="1" applyFont="1" applyNumberFormat="1">
      <alignment vertical="bottom"/>
    </xf>
    <xf borderId="20" fillId="0" fontId="6" numFmtId="0" xfId="0" applyAlignment="1" applyBorder="1" applyFont="1">
      <alignment horizontal="left" vertical="bottom"/>
    </xf>
    <xf borderId="20" fillId="0" fontId="6" numFmtId="0" xfId="0" applyAlignment="1" applyBorder="1" applyFont="1">
      <alignment horizontal="left" shrinkToFit="0" vertical="bottom" wrapText="1"/>
    </xf>
    <xf borderId="21" fillId="3" fontId="12" numFmtId="0" xfId="0" applyAlignment="1" applyBorder="1" applyFont="1">
      <alignment horizontal="center" vertical="bottom"/>
    </xf>
    <xf borderId="22" fillId="0" fontId="13" numFmtId="0" xfId="0" applyAlignment="1" applyBorder="1" applyFont="1">
      <alignment vertical="center"/>
    </xf>
    <xf borderId="23" fillId="0" fontId="13" numFmtId="0" xfId="0" applyAlignment="1" applyBorder="1" applyFont="1">
      <alignment vertical="center"/>
    </xf>
    <xf borderId="1" fillId="3" fontId="9" numFmtId="0" xfId="0" applyAlignment="1" applyBorder="1" applyFont="1">
      <alignment vertical="bottom"/>
    </xf>
    <xf borderId="1" fillId="3" fontId="6" numFmtId="15" xfId="0" applyAlignment="1" applyBorder="1" applyFont="1" applyNumberFormat="1">
      <alignment vertical="bottom"/>
    </xf>
    <xf borderId="5" fillId="3" fontId="9" numFmtId="0" xfId="0" applyAlignment="1" applyBorder="1" applyFont="1">
      <alignment horizontal="left" vertical="center"/>
    </xf>
    <xf borderId="2" fillId="3" fontId="3" numFmtId="0" xfId="0" applyAlignment="1" applyBorder="1" applyFont="1">
      <alignment horizontal="left" shrinkToFit="0" vertical="bottom" wrapText="1"/>
    </xf>
    <xf borderId="2" fillId="3" fontId="9" numFmtId="0" xfId="0" applyAlignment="1" applyBorder="1" applyFont="1">
      <alignment horizontal="left" vertical="bottom"/>
    </xf>
    <xf borderId="2" fillId="3" fontId="3" numFmtId="0" xfId="0" applyAlignment="1" applyBorder="1" applyFont="1">
      <alignment horizontal="center" readingOrder="0" vertical="bottom"/>
    </xf>
    <xf borderId="2" fillId="3" fontId="9" numFmtId="0" xfId="0" applyAlignment="1" applyBorder="1" applyFont="1">
      <alignment horizontal="center" vertical="bottom"/>
    </xf>
    <xf borderId="2" fillId="3" fontId="3" numFmtId="165" xfId="0" applyAlignment="1" applyBorder="1" applyFont="1" applyNumberFormat="1">
      <alignment horizontal="left" vertical="top"/>
    </xf>
    <xf borderId="2" fillId="3" fontId="3" numFmtId="0" xfId="0" applyAlignment="1" applyBorder="1" applyFont="1">
      <alignment vertical="top"/>
    </xf>
    <xf borderId="1" fillId="3" fontId="14" numFmtId="0" xfId="0" applyAlignment="1" applyBorder="1" applyFont="1">
      <alignment vertical="bottom"/>
    </xf>
    <xf borderId="1" fillId="3" fontId="15" numFmtId="0" xfId="0" applyAlignment="1" applyBorder="1" applyFont="1">
      <alignment vertical="bottom"/>
    </xf>
    <xf borderId="19" fillId="3" fontId="6" numFmtId="0" xfId="0" applyAlignment="1" applyBorder="1" applyFont="1">
      <alignment vertical="bottom"/>
    </xf>
    <xf borderId="19" fillId="3" fontId="6" numFmtId="0" xfId="0" applyAlignment="1" applyBorder="1" applyFont="1">
      <alignment horizontal="left" vertical="bottom"/>
    </xf>
    <xf borderId="24" fillId="4" fontId="16" numFmtId="0" xfId="0" applyAlignment="1" applyBorder="1" applyFont="1">
      <alignment horizontal="center" vertical="bottom"/>
    </xf>
    <xf borderId="25" fillId="4" fontId="16" numFmtId="0" xfId="0" applyAlignment="1" applyBorder="1" applyFont="1">
      <alignment horizontal="center" vertical="bottom"/>
    </xf>
    <xf borderId="25" fillId="4" fontId="16" numFmtId="0" xfId="0" applyAlignment="1" applyBorder="1" applyFont="1">
      <alignment horizontal="left" readingOrder="0" shrinkToFit="0" vertical="bottom" wrapText="1"/>
    </xf>
    <xf borderId="25" fillId="4" fontId="16" numFmtId="0" xfId="0" applyAlignment="1" applyBorder="1" applyFont="1">
      <alignment horizontal="center" shrinkToFit="0" vertical="bottom" wrapText="1"/>
    </xf>
    <xf borderId="26" fillId="4" fontId="16" numFmtId="0" xfId="0" applyAlignment="1" applyBorder="1" applyFont="1">
      <alignment horizontal="center" vertical="bottom"/>
    </xf>
    <xf borderId="27" fillId="4" fontId="16" numFmtId="0" xfId="0" applyAlignment="1" applyBorder="1" applyFont="1">
      <alignment horizontal="center" shrinkToFit="0" vertical="bottom" wrapText="1"/>
    </xf>
    <xf borderId="9" fillId="3" fontId="20" numFmtId="0" xfId="0" applyAlignment="1" applyBorder="1" applyFont="1">
      <alignment horizontal="center" vertical="bottom"/>
    </xf>
    <xf borderId="10" fillId="3" fontId="20" numFmtId="49" xfId="0" applyAlignment="1" applyBorder="1" applyFont="1" applyNumberFormat="1">
      <alignment horizontal="left" vertical="bottom"/>
    </xf>
    <xf borderId="10" fillId="3" fontId="26" numFmtId="1" xfId="0" applyAlignment="1" applyBorder="1" applyFont="1" applyNumberFormat="1">
      <alignment horizontal="left" readingOrder="0" vertical="center"/>
    </xf>
    <xf borderId="10" fillId="3" fontId="20" numFmtId="0" xfId="0" applyAlignment="1" applyBorder="1" applyFont="1">
      <alignment horizontal="center" vertical="bottom"/>
    </xf>
    <xf borderId="11" fillId="3" fontId="20" numFmtId="0" xfId="0" applyAlignment="1" applyBorder="1" applyFont="1">
      <alignment horizontal="center" vertical="bottom"/>
    </xf>
    <xf borderId="10" fillId="0" fontId="20" numFmtId="49" xfId="0" applyAlignment="1" applyBorder="1" applyFont="1" applyNumberFormat="1">
      <alignment horizontal="left" vertical="bottom"/>
    </xf>
    <xf borderId="10" fillId="0" fontId="20" numFmtId="0" xfId="0" applyAlignment="1" applyBorder="1" applyFont="1">
      <alignment horizontal="center" vertical="bottom"/>
    </xf>
    <xf borderId="11" fillId="0" fontId="20" numFmtId="0" xfId="0" applyAlignment="1" applyBorder="1" applyFont="1">
      <alignment horizontal="center" vertical="bottom"/>
    </xf>
    <xf borderId="10" fillId="3" fontId="20" numFmtId="0" xfId="0" applyAlignment="1" applyBorder="1" applyFont="1">
      <alignment horizontal="center" readingOrder="0" vertical="bottom"/>
    </xf>
    <xf borderId="11" fillId="3" fontId="20" numFmtId="0" xfId="0" applyAlignment="1" applyBorder="1" applyFont="1">
      <alignment horizontal="center" readingOrder="0" vertical="bottom"/>
    </xf>
    <xf borderId="10" fillId="3" fontId="27" numFmtId="0" xfId="0" applyAlignment="1" applyBorder="1" applyFont="1">
      <alignment horizontal="left" readingOrder="0" vertical="center"/>
    </xf>
    <xf borderId="12" fillId="4" fontId="28" numFmtId="0" xfId="0" applyAlignment="1" applyBorder="1" applyFont="1">
      <alignment horizontal="center" vertical="bottom"/>
    </xf>
    <xf borderId="13" fillId="4" fontId="29" numFmtId="0" xfId="0" applyAlignment="1" applyBorder="1" applyFont="1">
      <alignment vertical="center"/>
    </xf>
    <xf borderId="13" fillId="4" fontId="28" numFmtId="0" xfId="0" applyAlignment="1" applyBorder="1" applyFont="1">
      <alignment horizontal="left" vertical="bottom"/>
    </xf>
    <xf borderId="13" fillId="4" fontId="28" numFmtId="0" xfId="0" applyAlignment="1" applyBorder="1" applyFont="1">
      <alignment horizontal="center" vertical="bottom"/>
    </xf>
    <xf borderId="14" fillId="4" fontId="28" numFmtId="0" xfId="0" applyAlignment="1" applyBorder="1" applyFont="1">
      <alignment horizontal="center" vertical="bottom"/>
    </xf>
    <xf borderId="20" fillId="3" fontId="6" numFmtId="0" xfId="0" applyAlignment="1" applyBorder="1" applyFont="1">
      <alignment horizontal="center" vertical="bottom"/>
    </xf>
    <xf borderId="20" fillId="3" fontId="6" numFmtId="0" xfId="0" applyAlignment="1" applyBorder="1" applyFont="1">
      <alignment vertical="bottom"/>
    </xf>
    <xf borderId="20" fillId="3" fontId="6" numFmtId="10" xfId="0" applyAlignment="1" applyBorder="1" applyFont="1" applyNumberFormat="1">
      <alignment horizontal="left" vertical="bottom"/>
    </xf>
    <xf borderId="20" fillId="3" fontId="6" numFmtId="10" xfId="0" applyAlignment="1" applyBorder="1" applyFont="1" applyNumberFormat="1">
      <alignment horizontal="center" vertical="bottom"/>
    </xf>
    <xf borderId="20" fillId="3" fontId="6" numFmtId="9" xfId="0" applyAlignment="1" applyBorder="1" applyFont="1" applyNumberFormat="1">
      <alignment horizontal="center" vertical="bottom"/>
    </xf>
    <xf borderId="1" fillId="3" fontId="30" numFmtId="0" xfId="0" applyAlignment="1" applyBorder="1" applyFont="1">
      <alignment horizontal="left" vertical="bottom"/>
    </xf>
    <xf borderId="1" fillId="3" fontId="9" numFmtId="2" xfId="0" applyAlignment="1" applyBorder="1" applyFont="1" applyNumberFormat="1">
      <alignment horizontal="right" shrinkToFit="0" vertical="bottom" wrapText="1"/>
    </xf>
    <xf borderId="1" fillId="3" fontId="31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horizontal="left" vertical="bottom"/>
    </xf>
    <xf borderId="0" fillId="0" fontId="32" numFmtId="0" xfId="0" applyAlignment="1" applyFont="1">
      <alignment horizontal="left" vertical="center"/>
    </xf>
    <xf borderId="28" fillId="0" fontId="33" numFmtId="0" xfId="0" applyAlignment="1" applyBorder="1" applyFont="1">
      <alignment vertical="bottom"/>
    </xf>
    <xf borderId="28" fillId="0" fontId="34" numFmtId="0" xfId="0" applyAlignment="1" applyBorder="1" applyFont="1">
      <alignment horizontal="left" vertical="bottom"/>
    </xf>
    <xf borderId="0" fillId="0" fontId="33" numFmtId="0" xfId="0" applyAlignment="1" applyFont="1">
      <alignment vertical="bottom"/>
    </xf>
    <xf borderId="0" fillId="0" fontId="33" numFmtId="0" xfId="0" applyAlignment="1" applyFont="1">
      <alignment horizontal="right" vertical="bottom"/>
    </xf>
    <xf borderId="29" fillId="3" fontId="34" numFmtId="0" xfId="0" applyAlignment="1" applyBorder="1" applyFont="1">
      <alignment horizontal="left" shrinkToFit="0" vertical="bottom" wrapText="1"/>
    </xf>
    <xf borderId="30" fillId="0" fontId="13" numFmtId="0" xfId="0" applyAlignment="1" applyBorder="1" applyFont="1">
      <alignment vertical="center"/>
    </xf>
    <xf borderId="31" fillId="3" fontId="35" numFmtId="49" xfId="0" applyAlignment="1" applyBorder="1" applyFont="1" applyNumberFormat="1">
      <alignment horizontal="left" shrinkToFit="0" vertical="bottom" wrapText="1"/>
    </xf>
    <xf borderId="32" fillId="0" fontId="13" numFmtId="0" xfId="0" applyAlignment="1" applyBorder="1" applyFont="1">
      <alignment vertical="center"/>
    </xf>
    <xf borderId="33" fillId="0" fontId="13" numFmtId="0" xfId="0" applyAlignment="1" applyBorder="1" applyFont="1">
      <alignment vertical="center"/>
    </xf>
    <xf borderId="34" fillId="3" fontId="34" numFmtId="0" xfId="0" applyAlignment="1" applyBorder="1" applyFont="1">
      <alignment horizontal="left" shrinkToFit="0" vertical="bottom" wrapText="1"/>
    </xf>
    <xf borderId="35" fillId="0" fontId="13" numFmtId="0" xfId="0" applyAlignment="1" applyBorder="1" applyFont="1">
      <alignment vertical="center"/>
    </xf>
    <xf borderId="36" fillId="0" fontId="13" numFmtId="0" xfId="0" applyAlignment="1" applyBorder="1" applyFont="1">
      <alignment vertical="center"/>
    </xf>
    <xf borderId="31" fillId="3" fontId="33" numFmtId="49" xfId="0" applyAlignment="1" applyBorder="1" applyFont="1" applyNumberFormat="1">
      <alignment horizontal="left" shrinkToFit="0" vertical="bottom" wrapText="1"/>
    </xf>
    <xf borderId="37" fillId="0" fontId="13" numFmtId="0" xfId="0" applyAlignment="1" applyBorder="1" applyFont="1">
      <alignment vertical="center"/>
    </xf>
    <xf borderId="0" fillId="3" fontId="33" numFmtId="49" xfId="0" applyAlignment="1" applyFont="1" applyNumberFormat="1">
      <alignment horizontal="left" shrinkToFit="0" vertical="bottom" wrapText="1"/>
    </xf>
    <xf borderId="38" fillId="3" fontId="34" numFmtId="0" xfId="0" applyAlignment="1" applyBorder="1" applyFont="1">
      <alignment horizontal="left" shrinkToFit="0" vertical="bottom" wrapText="1"/>
    </xf>
    <xf borderId="39" fillId="3" fontId="35" numFmtId="0" xfId="0" applyAlignment="1" applyBorder="1" applyFont="1">
      <alignment horizontal="left" readingOrder="0" shrinkToFit="0" vertical="bottom" wrapText="1"/>
    </xf>
    <xf borderId="40" fillId="0" fontId="13" numFmtId="0" xfId="0" applyAlignment="1" applyBorder="1" applyFont="1">
      <alignment vertical="center"/>
    </xf>
    <xf borderId="41" fillId="0" fontId="13" numFmtId="0" xfId="0" applyAlignment="1" applyBorder="1" applyFont="1">
      <alignment vertical="center"/>
    </xf>
    <xf borderId="2" fillId="3" fontId="34" numFmtId="0" xfId="0" applyAlignment="1" applyBorder="1" applyFont="1">
      <alignment horizontal="left" shrinkToFit="0" vertical="bottom" wrapText="1"/>
    </xf>
    <xf borderId="42" fillId="3" fontId="35" numFmtId="0" xfId="0" applyAlignment="1" applyBorder="1" applyFont="1">
      <alignment horizontal="left" readingOrder="0" shrinkToFit="0" vertical="bottom" wrapText="1"/>
    </xf>
    <xf borderId="43" fillId="0" fontId="13" numFmtId="0" xfId="0" applyAlignment="1" applyBorder="1" applyFont="1">
      <alignment vertical="center"/>
    </xf>
    <xf borderId="0" fillId="3" fontId="35" numFmtId="0" xfId="0" applyAlignment="1" applyFont="1">
      <alignment horizontal="left" readingOrder="0" shrinkToFit="0" vertical="bottom" wrapText="1"/>
    </xf>
    <xf borderId="2" fillId="3" fontId="35" numFmtId="0" xfId="0" applyAlignment="1" applyBorder="1" applyFont="1">
      <alignment horizontal="center" readingOrder="0" shrinkToFit="0" vertical="bottom" wrapText="1"/>
    </xf>
    <xf borderId="17" fillId="3" fontId="35" numFmtId="0" xfId="0" applyAlignment="1" applyBorder="1" applyFont="1">
      <alignment horizontal="left" shrinkToFit="0" vertical="bottom" wrapText="1"/>
    </xf>
    <xf borderId="2" fillId="3" fontId="33" numFmtId="0" xfId="0" applyAlignment="1" applyBorder="1" applyFont="1">
      <alignment horizontal="center" readingOrder="0" shrinkToFit="0" vertical="bottom" wrapText="1"/>
    </xf>
    <xf borderId="44" fillId="0" fontId="13" numFmtId="0" xfId="0" applyAlignment="1" applyBorder="1" applyFont="1">
      <alignment vertical="center"/>
    </xf>
    <xf borderId="0" fillId="3" fontId="33" numFmtId="0" xfId="0" applyAlignment="1" applyFont="1">
      <alignment horizontal="center" readingOrder="0" shrinkToFit="0" vertical="bottom" wrapText="1"/>
    </xf>
    <xf borderId="2" fillId="3" fontId="35" numFmtId="49" xfId="0" applyAlignment="1" applyBorder="1" applyFont="1" applyNumberFormat="1">
      <alignment horizontal="left" shrinkToFit="0" vertical="bottom" wrapText="1"/>
    </xf>
    <xf borderId="0" fillId="3" fontId="35" numFmtId="0" xfId="0" applyAlignment="1" applyFont="1">
      <alignment horizontal="left" shrinkToFit="0" vertical="bottom" wrapText="1"/>
    </xf>
    <xf borderId="38" fillId="3" fontId="34" numFmtId="0" xfId="0" applyAlignment="1" applyBorder="1" applyFont="1">
      <alignment horizontal="center" vertical="center"/>
    </xf>
    <xf borderId="2" fillId="3" fontId="34" numFmtId="0" xfId="0" applyAlignment="1" applyBorder="1" applyFont="1">
      <alignment horizontal="center" shrinkToFit="0" vertical="center" wrapText="1"/>
    </xf>
    <xf borderId="45" fillId="3" fontId="34" numFmtId="0" xfId="0" applyAlignment="1" applyBorder="1" applyFont="1">
      <alignment horizontal="center" shrinkToFit="0" vertical="center" wrapText="1"/>
    </xf>
    <xf borderId="0" fillId="3" fontId="34" numFmtId="0" xfId="0" applyAlignment="1" applyFont="1">
      <alignment horizontal="center" shrinkToFit="0" vertical="center" wrapText="1"/>
    </xf>
    <xf borderId="46" fillId="3" fontId="33" numFmtId="0" xfId="0" applyAlignment="1" applyBorder="1" applyFont="1">
      <alignment horizontal="center" vertical="center"/>
    </xf>
    <xf borderId="47" fillId="0" fontId="13" numFmtId="0" xfId="0" applyAlignment="1" applyBorder="1" applyFont="1">
      <alignment vertical="center"/>
    </xf>
    <xf borderId="48" fillId="3" fontId="33" numFmtId="0" xfId="0" applyAlignment="1" applyBorder="1" applyFont="1">
      <alignment horizontal="center" vertical="center"/>
    </xf>
    <xf borderId="49" fillId="0" fontId="13" numFmtId="0" xfId="0" applyAlignment="1" applyBorder="1" applyFont="1">
      <alignment vertical="center"/>
    </xf>
    <xf borderId="50" fillId="3" fontId="33" numFmtId="0" xfId="0" applyAlignment="1" applyBorder="1" applyFont="1">
      <alignment horizontal="center" vertical="center"/>
    </xf>
    <xf borderId="51" fillId="0" fontId="13" numFmtId="0" xfId="0" applyAlignment="1" applyBorder="1" applyFont="1">
      <alignment vertical="center"/>
    </xf>
    <xf borderId="0" fillId="3" fontId="33" numFmtId="0" xfId="0" applyAlignment="1" applyFont="1">
      <alignment horizontal="center" vertical="center"/>
    </xf>
    <xf borderId="0" fillId="0" fontId="34" numFmtId="0" xfId="0" applyAlignment="1" applyFont="1">
      <alignment horizontal="left" vertical="bottom"/>
    </xf>
    <xf borderId="52" fillId="4" fontId="16" numFmtId="15" xfId="0" applyAlignment="1" applyBorder="1" applyFont="1" applyNumberFormat="1">
      <alignment horizontal="center" vertical="center"/>
    </xf>
    <xf borderId="53" fillId="4" fontId="36" numFmtId="0" xfId="0" applyAlignment="1" applyBorder="1" applyFont="1">
      <alignment horizontal="left" vertical="center"/>
    </xf>
    <xf borderId="53" fillId="4" fontId="37" numFmtId="0" xfId="0" applyAlignment="1" applyBorder="1" applyFont="1">
      <alignment vertical="center"/>
    </xf>
    <xf borderId="53" fillId="4" fontId="37" numFmtId="0" xfId="0" applyAlignment="1" applyBorder="1" applyFont="1">
      <alignment horizontal="right" vertical="center"/>
    </xf>
    <xf borderId="53" fillId="4" fontId="36" numFmtId="0" xfId="0" applyAlignment="1" applyBorder="1" applyFont="1">
      <alignment textRotation="180" vertical="center"/>
    </xf>
    <xf borderId="54" fillId="4" fontId="36" numFmtId="0" xfId="0" applyAlignment="1" applyBorder="1" applyFont="1">
      <alignment vertical="center"/>
    </xf>
    <xf borderId="55" fillId="3" fontId="34" numFmtId="0" xfId="0" applyAlignment="1" applyBorder="1" applyFont="1">
      <alignment horizontal="left" vertical="top"/>
    </xf>
    <xf borderId="56" fillId="3" fontId="33" numFmtId="0" xfId="0" applyAlignment="1" applyBorder="1" applyFont="1">
      <alignment horizontal="center" vertical="top"/>
    </xf>
    <xf borderId="57" fillId="3" fontId="33" numFmtId="0" xfId="0" applyAlignment="1" applyBorder="1" applyFont="1">
      <alignment horizontal="right" vertical="top"/>
    </xf>
    <xf borderId="1" fillId="6" fontId="35" numFmtId="0" xfId="0" applyAlignment="1" applyBorder="1" applyFill="1" applyFont="1">
      <alignment horizontal="right" vertical="bottom"/>
    </xf>
    <xf borderId="5" fillId="0" fontId="4" numFmtId="0" xfId="0" applyAlignment="1" applyBorder="1" applyFont="1">
      <alignment horizontal="center" vertical="bottom"/>
    </xf>
    <xf borderId="58" fillId="4" fontId="36" numFmtId="0" xfId="0" applyAlignment="1" applyBorder="1" applyFont="1">
      <alignment vertical="center"/>
    </xf>
    <xf borderId="59" fillId="3" fontId="33" numFmtId="0" xfId="0" applyAlignment="1" applyBorder="1" applyFont="1">
      <alignment horizontal="right" readingOrder="0" vertical="top"/>
    </xf>
    <xf borderId="60" fillId="0" fontId="13" numFmtId="0" xfId="0" applyAlignment="1" applyBorder="1" applyFont="1">
      <alignment vertical="center"/>
    </xf>
    <xf borderId="61" fillId="0" fontId="13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vertical="bottom"/>
    </xf>
    <xf borderId="60" fillId="3" fontId="33" numFmtId="0" xfId="0" applyAlignment="1" applyBorder="1" applyFont="1">
      <alignment horizontal="right" readingOrder="0" vertical="top"/>
    </xf>
    <xf borderId="5" fillId="0" fontId="4" numFmtId="0" xfId="0" applyAlignment="1" applyBorder="1" applyFont="1">
      <alignment horizontal="center" vertical="bottom"/>
    </xf>
    <xf borderId="62" fillId="4" fontId="36" numFmtId="0" xfId="0" applyAlignment="1" applyBorder="1" applyFont="1">
      <alignment vertical="center"/>
    </xf>
    <xf borderId="16" fillId="3" fontId="34" numFmtId="0" xfId="0" applyAlignment="1" applyBorder="1" applyFont="1">
      <alignment horizontal="left" vertical="top"/>
    </xf>
    <xf borderId="17" fillId="3" fontId="33" numFmtId="0" xfId="0" applyAlignment="1" applyBorder="1" applyFont="1">
      <alignment horizontal="center" vertical="top"/>
    </xf>
    <xf borderId="18" fillId="3" fontId="33" numFmtId="0" xfId="0" applyAlignment="1" applyBorder="1" applyFont="1">
      <alignment horizontal="right" readingOrder="0" vertical="top"/>
    </xf>
    <xf borderId="3" fillId="7" fontId="34" numFmtId="0" xfId="0" applyAlignment="1" applyBorder="1" applyFill="1" applyFont="1">
      <alignment horizontal="left" readingOrder="0" vertical="top"/>
    </xf>
    <xf borderId="1" fillId="6" fontId="33" numFmtId="0" xfId="0" applyAlignment="1" applyBorder="1" applyFont="1">
      <alignment horizontal="right" vertical="bottom"/>
    </xf>
    <xf borderId="3" fillId="3" fontId="33" numFmtId="0" xfId="0" applyAlignment="1" applyBorder="1" applyFont="1">
      <alignment horizontal="left" readingOrder="0" vertical="top"/>
    </xf>
    <xf borderId="59" fillId="0" fontId="34" numFmtId="0" xfId="0" applyAlignment="1" applyBorder="1" applyFont="1">
      <alignment horizontal="left" readingOrder="0" vertical="top"/>
    </xf>
    <xf borderId="0" fillId="0" fontId="33" numFmtId="0" xfId="0" applyAlignment="1" applyFont="1">
      <alignment vertical="top"/>
    </xf>
    <xf borderId="63" fillId="0" fontId="33" numFmtId="0" xfId="0" applyAlignment="1" applyBorder="1" applyFont="1">
      <alignment horizontal="center" readingOrder="0" vertical="bottom"/>
    </xf>
    <xf borderId="5" fillId="0" fontId="34" numFmtId="0" xfId="0" applyAlignment="1" applyBorder="1" applyFont="1">
      <alignment horizontal="left" readingOrder="0" vertical="top"/>
    </xf>
    <xf borderId="2" fillId="0" fontId="33" numFmtId="0" xfId="0" applyAlignment="1" applyBorder="1" applyFont="1">
      <alignment horizontal="right" readingOrder="0" vertical="top"/>
    </xf>
    <xf borderId="64" fillId="0" fontId="4" numFmtId="0" xfId="0" applyAlignment="1" applyBorder="1" applyFont="1">
      <alignment horizontal="center" readingOrder="0" vertical="bottom"/>
    </xf>
    <xf borderId="2" fillId="0" fontId="34" numFmtId="0" xfId="0" applyAlignment="1" applyBorder="1" applyFont="1">
      <alignment horizontal="left" readingOrder="0" vertical="top"/>
    </xf>
    <xf borderId="59" fillId="0" fontId="33" numFmtId="0" xfId="0" applyAlignment="1" applyBorder="1" applyFont="1">
      <alignment horizontal="right" readingOrder="0" vertical="top"/>
    </xf>
    <xf borderId="54" fillId="4" fontId="36" numFmtId="0" xfId="0" applyAlignment="1" applyBorder="1" applyFont="1">
      <alignment vertical="top"/>
    </xf>
    <xf borderId="65" fillId="0" fontId="34" numFmtId="0" xfId="0" applyAlignment="1" applyBorder="1" applyFont="1">
      <alignment horizontal="left" vertical="bottom"/>
    </xf>
    <xf borderId="66" fillId="0" fontId="13" numFmtId="0" xfId="0" applyAlignment="1" applyBorder="1" applyFont="1">
      <alignment vertical="center"/>
    </xf>
    <xf borderId="67" fillId="0" fontId="13" numFmtId="0" xfId="0" applyAlignment="1" applyBorder="1" applyFont="1">
      <alignment vertical="center"/>
    </xf>
    <xf borderId="63" fillId="0" fontId="33" numFmtId="0" xfId="0" applyAlignment="1" applyBorder="1" applyFont="1">
      <alignment horizontal="left" vertical="bottom"/>
    </xf>
    <xf borderId="62" fillId="4" fontId="36" numFmtId="0" xfId="0" applyAlignment="1" applyBorder="1" applyFont="1">
      <alignment vertical="top"/>
    </xf>
    <xf borderId="16" fillId="3" fontId="34" numFmtId="0" xfId="0" applyAlignment="1" applyBorder="1" applyFont="1">
      <alignment vertical="bottom"/>
    </xf>
    <xf borderId="17" fillId="3" fontId="7" numFmtId="0" xfId="0" applyAlignment="1" applyBorder="1" applyFont="1">
      <alignment vertical="bottom"/>
    </xf>
    <xf borderId="18" fillId="3" fontId="33" numFmtId="0" xfId="0" applyAlignment="1" applyBorder="1" applyFont="1">
      <alignment horizontal="right" readingOrder="0" vertical="bottom"/>
    </xf>
    <xf borderId="5" fillId="6" fontId="33" numFmtId="0" xfId="0" applyAlignment="1" applyBorder="1" applyFont="1">
      <alignment vertical="bottom"/>
    </xf>
    <xf borderId="18" fillId="3" fontId="33" numFmtId="0" xfId="0" applyAlignment="1" applyBorder="1" applyFont="1">
      <alignment horizontal="right" vertical="bottom"/>
    </xf>
    <xf borderId="58" fillId="4" fontId="36" numFmtId="0" xfId="0" applyAlignment="1" applyBorder="1" applyFont="1">
      <alignment vertical="top"/>
    </xf>
    <xf borderId="60" fillId="3" fontId="38" numFmtId="0" xfId="0" applyAlignment="1" applyBorder="1" applyFont="1">
      <alignment horizontal="right" readingOrder="0" vertical="bottom"/>
    </xf>
    <xf borderId="64" fillId="6" fontId="33" numFmtId="0" xfId="0" applyAlignment="1" applyBorder="1" applyFont="1">
      <alignment vertical="bottom"/>
    </xf>
    <xf borderId="65" fillId="0" fontId="33" numFmtId="0" xfId="0" applyAlignment="1" applyBorder="1" applyFont="1">
      <alignment horizontal="left" vertical="bottom"/>
    </xf>
    <xf borderId="2" fillId="0" fontId="33" numFmtId="0" xfId="0" applyAlignment="1" applyBorder="1" applyFont="1">
      <alignment horizontal="left" vertical="bottom"/>
    </xf>
    <xf borderId="5" fillId="0" fontId="39" numFmtId="0" xfId="0" applyAlignment="1" applyBorder="1" applyFont="1">
      <alignment horizontal="left" vertical="bottom"/>
    </xf>
    <xf borderId="5" fillId="0" fontId="33" numFmtId="0" xfId="0" applyAlignment="1" applyBorder="1" applyFont="1">
      <alignment horizontal="center" readingOrder="0" vertical="bottom"/>
    </xf>
    <xf borderId="2" fillId="0" fontId="33" numFmtId="0" xfId="0" applyAlignment="1" applyBorder="1" applyFont="1">
      <alignment horizontal="left" vertical="top"/>
    </xf>
    <xf borderId="5" fillId="0" fontId="33" numFmtId="0" xfId="0" applyAlignment="1" applyBorder="1" applyFont="1">
      <alignment vertical="bottom"/>
    </xf>
    <xf borderId="5" fillId="0" fontId="33" numFmtId="164" xfId="0" applyAlignment="1" applyBorder="1" applyFont="1" applyNumberFormat="1">
      <alignment readingOrder="0" textRotation="255" vertical="top"/>
    </xf>
    <xf borderId="68" fillId="4" fontId="36" numFmtId="0" xfId="0" applyAlignment="1" applyBorder="1" applyFont="1">
      <alignment vertical="top"/>
    </xf>
    <xf borderId="69" fillId="0" fontId="33" numFmtId="0" xfId="0" applyAlignment="1" applyBorder="1" applyFont="1">
      <alignment horizontal="left" vertical="top"/>
    </xf>
    <xf borderId="70" fillId="0" fontId="13" numFmtId="0" xfId="0" applyAlignment="1" applyBorder="1" applyFont="1">
      <alignment vertical="center"/>
    </xf>
    <xf borderId="71" fillId="0" fontId="13" numFmtId="0" xfId="0" applyAlignment="1" applyBorder="1" applyFont="1">
      <alignment vertical="center"/>
    </xf>
    <xf borderId="72" fillId="0" fontId="33" numFmtId="0" xfId="0" applyAlignment="1" applyBorder="1" applyFont="1">
      <alignment vertical="bottom"/>
    </xf>
    <xf borderId="72" fillId="0" fontId="33" numFmtId="0" xfId="0" applyAlignment="1" applyBorder="1" applyFont="1">
      <alignment textRotation="255" vertical="bottom"/>
    </xf>
    <xf borderId="0" fillId="0" fontId="36" numFmtId="0" xfId="0" applyAlignment="1" applyFont="1">
      <alignment vertical="top"/>
    </xf>
    <xf borderId="61" fillId="3" fontId="33" numFmtId="0" xfId="0" applyAlignment="1" applyBorder="1" applyFont="1">
      <alignment horizontal="right" readingOrder="0" vertical="top"/>
    </xf>
    <xf borderId="3" fillId="3" fontId="33" numFmtId="0" xfId="0" applyAlignment="1" applyBorder="1" applyFont="1">
      <alignment horizontal="right" readingOrder="0" vertical="top"/>
    </xf>
    <xf borderId="2" fillId="3" fontId="40" numFmtId="0" xfId="0" applyAlignment="1" applyBorder="1" applyFont="1">
      <alignment horizontal="center" readingOrder="0" vertical="top"/>
    </xf>
    <xf borderId="2" fillId="3" fontId="35" numFmtId="0" xfId="0" applyAlignment="1" applyBorder="1" applyFont="1">
      <alignment horizontal="left" shrinkToFit="0" vertical="bottom" wrapText="1"/>
    </xf>
    <xf borderId="73" fillId="4" fontId="16" numFmtId="15" xfId="0" applyAlignment="1" applyBorder="1" applyFont="1" applyNumberFormat="1">
      <alignment horizontal="center" vertical="center"/>
    </xf>
    <xf borderId="74" fillId="0" fontId="13" numFmtId="0" xfId="0" applyAlignment="1" applyBorder="1" applyFont="1">
      <alignment vertical="center"/>
    </xf>
    <xf borderId="75" fillId="0" fontId="13" numFmtId="0" xfId="0" applyAlignment="1" applyBorder="1" applyFont="1">
      <alignment vertical="center"/>
    </xf>
    <xf borderId="76" fillId="4" fontId="37" numFmtId="0" xfId="0" applyAlignment="1" applyBorder="1" applyFont="1">
      <alignment vertical="center"/>
    </xf>
    <xf borderId="76" fillId="4" fontId="36" numFmtId="0" xfId="0" applyAlignment="1" applyBorder="1" applyFont="1">
      <alignment textRotation="180" vertical="center"/>
    </xf>
    <xf borderId="21" fillId="6" fontId="35" numFmtId="0" xfId="0" applyAlignment="1" applyBorder="1" applyFont="1">
      <alignment horizontal="right" vertical="bottom"/>
    </xf>
    <xf borderId="45" fillId="3" fontId="33" numFmtId="0" xfId="0" applyAlignment="1" applyBorder="1" applyFont="1">
      <alignment horizontal="right" readingOrder="0" vertical="top"/>
    </xf>
    <xf borderId="0" fillId="6" fontId="35" numFmtId="0" xfId="0" applyAlignment="1" applyFont="1">
      <alignment horizontal="right" vertical="bottom"/>
    </xf>
    <xf borderId="2" fillId="7" fontId="34" numFmtId="0" xfId="0" applyAlignment="1" applyBorder="1" applyFont="1">
      <alignment horizontal="left" readingOrder="0" vertical="top"/>
    </xf>
    <xf borderId="59" fillId="0" fontId="33" numFmtId="0" xfId="0" applyAlignment="1" applyBorder="1" applyFont="1">
      <alignment horizontal="right" readingOrder="0" vertical="top"/>
    </xf>
    <xf borderId="77" fillId="0" fontId="4" numFmtId="0" xfId="0" applyAlignment="1" applyBorder="1" applyFont="1">
      <alignment horizontal="center" readingOrder="0" vertical="bottom"/>
    </xf>
    <xf borderId="18" fillId="3" fontId="38" numFmtId="0" xfId="0" applyAlignment="1" applyBorder="1" applyFont="1">
      <alignment horizontal="right" readingOrder="0" vertical="bottom"/>
    </xf>
    <xf borderId="2" fillId="0" fontId="33" numFmtId="0" xfId="0" applyAlignment="1" applyBorder="1" applyFont="1">
      <alignment horizontal="left" vertical="center"/>
    </xf>
    <xf borderId="5" fillId="0" fontId="33" numFmtId="0" xfId="0" applyAlignment="1" applyBorder="1" applyFont="1">
      <alignment vertical="center"/>
    </xf>
    <xf borderId="5" fillId="0" fontId="33" numFmtId="164" xfId="0" applyAlignment="1" applyBorder="1" applyFont="1" applyNumberFormat="1">
      <alignment readingOrder="0" textRotation="255" vertical="center"/>
    </xf>
    <xf borderId="2" fillId="3" fontId="33" numFmtId="0" xfId="0" applyAlignment="1" applyBorder="1" applyFont="1">
      <alignment horizontal="right" readingOrder="0" vertical="top"/>
    </xf>
    <xf borderId="78" fillId="4" fontId="16" numFmtId="15" xfId="0" applyAlignment="1" applyBorder="1" applyFont="1" applyNumberFormat="1">
      <alignment horizontal="center" vertical="center"/>
    </xf>
    <xf borderId="76" fillId="4" fontId="36" numFmtId="0" xfId="0" applyAlignment="1" applyBorder="1" applyFont="1">
      <alignment horizontal="left" vertical="center"/>
    </xf>
    <xf borderId="76" fillId="4" fontId="37" numFmtId="0" xfId="0" applyAlignment="1" applyBorder="1" applyFont="1">
      <alignment horizontal="right" vertical="center"/>
    </xf>
    <xf borderId="4" fillId="3" fontId="33" numFmtId="0" xfId="0" applyAlignment="1" applyBorder="1" applyFont="1">
      <alignment horizontal="right" readingOrder="0" vertical="top"/>
    </xf>
    <xf borderId="79" fillId="3" fontId="34" numFmtId="0" xfId="0" applyAlignment="1" applyBorder="1" applyFont="1">
      <alignment vertical="bottom"/>
    </xf>
    <xf borderId="80" fillId="3" fontId="7" numFmtId="0" xfId="0" applyAlignment="1" applyBorder="1" applyFont="1">
      <alignment vertical="bottom"/>
    </xf>
    <xf borderId="81" fillId="3" fontId="38" numFmtId="0" xfId="0" applyAlignment="1" applyBorder="1" applyFont="1">
      <alignment horizontal="right" readingOrder="0" vertical="bottom"/>
    </xf>
    <xf borderId="82" fillId="6" fontId="33" numFmtId="0" xfId="0" applyAlignment="1" applyBorder="1" applyFont="1">
      <alignment vertical="bottom"/>
    </xf>
    <xf borderId="83" fillId="0" fontId="4" numFmtId="0" xfId="0" applyAlignment="1" applyBorder="1" applyFont="1">
      <alignment horizontal="center" vertical="bottom"/>
    </xf>
    <xf borderId="83" fillId="0" fontId="4" numFmtId="0" xfId="0" applyAlignment="1" applyBorder="1" applyFont="1">
      <alignment horizontal="center" readingOrder="0" vertical="bottom"/>
    </xf>
    <xf borderId="64" fillId="0" fontId="34" numFmtId="0" xfId="0" applyAlignment="1" applyBorder="1" applyFont="1">
      <alignment horizontal="left" readingOrder="0" vertical="top"/>
    </xf>
    <xf borderId="64" fillId="0" fontId="4" numFmtId="0" xfId="0" applyAlignment="1" applyBorder="1" applyFont="1">
      <alignment horizontal="center" vertical="bottom"/>
    </xf>
    <xf borderId="84" fillId="4" fontId="36" numFmtId="0" xfId="0" applyAlignment="1" applyBorder="1" applyFont="1">
      <alignment textRotation="180" vertical="center"/>
    </xf>
    <xf borderId="75" fillId="4" fontId="36" numFmtId="0" xfId="0" applyAlignment="1" applyBorder="1" applyFont="1">
      <alignment textRotation="180" vertical="center"/>
    </xf>
    <xf borderId="84" fillId="4" fontId="36" numFmtId="0" xfId="0" applyAlignment="1" applyBorder="1" applyFont="1">
      <alignment readingOrder="0" textRotation="180" vertical="center"/>
    </xf>
    <xf borderId="5" fillId="0" fontId="41" numFmtId="0" xfId="0" applyAlignment="1" applyBorder="1" applyFont="1">
      <alignment vertical="bottom"/>
    </xf>
    <xf borderId="2" fillId="0" fontId="42" numFmtId="0" xfId="0" applyAlignment="1" applyBorder="1" applyFont="1">
      <alignment horizontal="center" readingOrder="0" vertical="top"/>
    </xf>
    <xf borderId="5" fillId="0" fontId="41" numFmtId="0" xfId="0" applyAlignment="1" applyBorder="1" applyFont="1">
      <alignment vertical="bottom"/>
    </xf>
    <xf borderId="64" fillId="0" fontId="41" numFmtId="0" xfId="0" applyAlignment="1" applyBorder="1" applyFont="1">
      <alignment vertical="bottom"/>
    </xf>
    <xf borderId="59" fillId="0" fontId="42" numFmtId="0" xfId="0" applyAlignment="1" applyBorder="1" applyFont="1">
      <alignment horizontal="center" readingOrder="0" vertical="top"/>
    </xf>
    <xf borderId="64" fillId="0" fontId="41" numFmtId="0" xfId="0" applyAlignment="1" applyBorder="1" applyFont="1">
      <alignment vertical="bottom"/>
    </xf>
    <xf borderId="64" fillId="0" fontId="4" numFmtId="0" xfId="0" applyAlignment="1" applyBorder="1" applyFont="1">
      <alignment horizontal="center" vertical="bottom"/>
    </xf>
    <xf borderId="63" fillId="0" fontId="41" numFmtId="0" xfId="0" applyAlignment="1" applyBorder="1" applyFont="1">
      <alignment vertical="bottom"/>
    </xf>
    <xf borderId="59" fillId="3" fontId="34" numFmtId="0" xfId="0" applyAlignment="1" applyBorder="1" applyFont="1">
      <alignment vertical="bottom"/>
    </xf>
    <xf borderId="60" fillId="3" fontId="7" numFmtId="0" xfId="0" applyAlignment="1" applyBorder="1" applyFont="1">
      <alignment vertical="bottom"/>
    </xf>
    <xf borderId="83" fillId="0" fontId="4" numFmtId="0" xfId="0" applyAlignment="1" applyBorder="1" applyFont="1">
      <alignment horizontal="center" vertical="bottom"/>
    </xf>
    <xf borderId="85" fillId="4" fontId="36" numFmtId="0" xfId="0" applyAlignment="1" applyBorder="1" applyFont="1">
      <alignment textRotation="180" vertical="center"/>
    </xf>
    <xf borderId="86" fillId="3" fontId="34" numFmtId="0" xfId="0" applyAlignment="1" applyBorder="1" applyFont="1">
      <alignment vertical="bottom"/>
    </xf>
    <xf borderId="87" fillId="3" fontId="7" numFmtId="0" xfId="0" applyAlignment="1" applyBorder="1" applyFont="1">
      <alignment vertical="bottom"/>
    </xf>
    <xf borderId="88" fillId="3" fontId="38" numFmtId="0" xfId="0" applyAlignment="1" applyBorder="1" applyFont="1">
      <alignment horizontal="right" readingOrder="0" vertical="bottom"/>
    </xf>
    <xf borderId="83" fillId="6" fontId="33" numFmtId="0" xfId="0" applyAlignment="1" applyBorder="1" applyFont="1">
      <alignment vertical="bottom"/>
    </xf>
    <xf borderId="31" fillId="3" fontId="35" numFmtId="49" xfId="0" applyAlignment="1" applyBorder="1" applyFont="1" applyNumberFormat="1">
      <alignment horizontal="left" readingOrder="0" shrinkToFit="0" vertical="bottom" wrapText="1"/>
    </xf>
    <xf borderId="31" fillId="3" fontId="33" numFmtId="49" xfId="0" applyAlignment="1" applyBorder="1" applyFont="1" applyNumberFormat="1">
      <alignment horizontal="left" readingOrder="0" shrinkToFit="0" vertical="bottom" wrapText="1"/>
    </xf>
    <xf borderId="2" fillId="3" fontId="38" numFmtId="0" xfId="0" applyAlignment="1" applyBorder="1" applyFont="1">
      <alignment horizontal="right" readingOrder="0" vertical="bottom"/>
    </xf>
    <xf borderId="77" fillId="6" fontId="33" numFmtId="0" xfId="0" applyAlignment="1" applyBorder="1" applyFont="1">
      <alignment vertical="bottom"/>
    </xf>
    <xf borderId="59" fillId="0" fontId="33" numFmtId="0" xfId="0" applyAlignment="1" applyBorder="1" applyFont="1">
      <alignment horizontal="left" vertical="bottom"/>
    </xf>
    <xf borderId="64" fillId="0" fontId="33" numFmtId="0" xfId="0" applyAlignment="1" applyBorder="1" applyFont="1">
      <alignment horizontal="center" readingOrder="0" vertical="bottom"/>
    </xf>
    <xf borderId="89" fillId="3" fontId="34" numFmtId="0" xfId="0" applyAlignment="1" applyBorder="1" applyFont="1">
      <alignment horizontal="left" vertical="top"/>
    </xf>
    <xf borderId="90" fillId="3" fontId="33" numFmtId="0" xfId="0" applyAlignment="1" applyBorder="1" applyFont="1">
      <alignment horizontal="center" vertical="top"/>
    </xf>
    <xf borderId="45" fillId="3" fontId="38" numFmtId="0" xfId="0" applyAlignment="1" applyBorder="1" applyFont="1">
      <alignment horizontal="right" readingOrder="0" vertical="bottom"/>
    </xf>
    <xf borderId="2" fillId="8" fontId="34" numFmtId="0" xfId="0" applyAlignment="1" applyBorder="1" applyFill="1" applyFont="1">
      <alignment horizontal="left" shrinkToFit="0" vertical="center" wrapText="1"/>
    </xf>
    <xf borderId="5" fillId="8" fontId="32" numFmtId="0" xfId="0" applyAlignment="1" applyBorder="1" applyFont="1">
      <alignment horizontal="center" shrinkToFit="0" vertical="center" wrapText="1"/>
    </xf>
    <xf borderId="2" fillId="8" fontId="34" numFmtId="0" xfId="0" applyAlignment="1" applyBorder="1" applyFont="1">
      <alignment horizontal="center" readingOrder="0" shrinkToFit="0" vertical="center" wrapText="1"/>
    </xf>
    <xf borderId="84" fillId="4" fontId="37" numFmtId="0" xfId="0" applyAlignment="1" applyBorder="1" applyFont="1">
      <alignment vertical="center"/>
    </xf>
    <xf borderId="91" fillId="4" fontId="36" numFmtId="0" xfId="0" applyAlignment="1" applyBorder="1" applyFont="1">
      <alignment textRotation="180" vertical="center"/>
    </xf>
    <xf borderId="62" fillId="4" fontId="36" numFmtId="0" xfId="0" applyAlignment="1" applyBorder="1" applyFont="1">
      <alignment shrinkToFit="0" vertical="center" wrapText="1"/>
    </xf>
    <xf borderId="3" fillId="3" fontId="33" numFmtId="0" xfId="0" applyAlignment="1" applyBorder="1" applyFont="1">
      <alignment horizontal="right" readingOrder="0" shrinkToFit="0" vertical="top" wrapText="1"/>
    </xf>
    <xf borderId="23" fillId="6" fontId="35" numFmtId="0" xfId="0" applyAlignment="1" applyBorder="1" applyFont="1">
      <alignment horizontal="right" shrinkToFit="0" vertical="bottom" wrapText="1"/>
    </xf>
    <xf borderId="5" fillId="0" fontId="4" numFmtId="0" xfId="0" applyAlignment="1" applyBorder="1" applyFont="1">
      <alignment horizontal="center" readingOrder="0" shrinkToFit="0" vertical="bottom" wrapText="1"/>
    </xf>
    <xf borderId="0" fillId="0" fontId="33" numFmtId="0" xfId="0" applyAlignment="1" applyFont="1">
      <alignment shrinkToFit="0" vertical="bottom" wrapText="1"/>
    </xf>
    <xf borderId="0" fillId="6" fontId="35" numFmtId="0" xfId="0" applyAlignment="1" applyFont="1">
      <alignment horizontal="right" shrinkToFit="0" vertical="bottom" wrapText="1"/>
    </xf>
    <xf borderId="2" fillId="3" fontId="34" numFmtId="0" xfId="0" applyAlignment="1" applyBorder="1" applyFont="1">
      <alignment horizontal="left" readingOrder="0" vertical="top"/>
    </xf>
    <xf borderId="45" fillId="3" fontId="33" numFmtId="0" xfId="0" applyAlignment="1" applyBorder="1" applyFont="1">
      <alignment horizontal="right" readingOrder="0" vertical="center"/>
    </xf>
    <xf borderId="3" fillId="3" fontId="33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center" vertical="bottom"/>
    </xf>
    <xf borderId="2" fillId="3" fontId="34" numFmtId="0" xfId="0" applyAlignment="1" applyBorder="1" applyFont="1">
      <alignment horizontal="left" readingOrder="0" vertical="center"/>
    </xf>
    <xf borderId="2" fillId="3" fontId="33" numFmtId="0" xfId="0" applyAlignment="1" applyBorder="1" applyFont="1">
      <alignment horizontal="right" readingOrder="0" vertical="center"/>
    </xf>
    <xf borderId="65" fillId="0" fontId="43" numFmtId="0" xfId="0" applyAlignment="1" applyBorder="1" applyFont="1">
      <alignment horizontal="left" readingOrder="0" vertical="bottom"/>
    </xf>
    <xf borderId="45" fillId="3" fontId="33" numFmtId="0" xfId="0" applyAlignment="1" applyBorder="1" applyFont="1">
      <alignment horizontal="right" readingOrder="0" vertical="bottom"/>
    </xf>
    <xf borderId="3" fillId="3" fontId="33" numFmtId="0" xfId="0" applyAlignment="1" applyBorder="1" applyFont="1">
      <alignment horizontal="right" readingOrder="0" vertical="bottom"/>
    </xf>
    <xf borderId="92" fillId="3" fontId="38" numFmtId="0" xfId="0" applyAlignment="1" applyBorder="1" applyFont="1">
      <alignment horizontal="right" readingOrder="0" vertical="bottom"/>
    </xf>
    <xf borderId="93" fillId="3" fontId="38" numFmtId="0" xfId="0" applyAlignment="1" applyBorder="1" applyFont="1">
      <alignment horizontal="right" readingOrder="0" vertical="bottom"/>
    </xf>
    <xf borderId="0" fillId="3" fontId="38" numFmtId="0" xfId="0" applyAlignment="1" applyFont="1">
      <alignment horizontal="right" readingOrder="0" vertical="bottom"/>
    </xf>
    <xf borderId="94" fillId="3" fontId="38" numFmtId="0" xfId="0" applyAlignment="1" applyBorder="1" applyFont="1">
      <alignment horizontal="right" readingOrder="0" vertical="bottom"/>
    </xf>
    <xf borderId="77" fillId="0" fontId="4" numFmtId="0" xfId="0" applyAlignment="1" applyBorder="1" applyFont="1">
      <alignment horizontal="center" vertical="bottom"/>
    </xf>
    <xf borderId="0" fillId="0" fontId="33" numFmtId="0" xfId="0" applyAlignment="1" applyFont="1">
      <alignment readingOrder="0" vertical="bottom"/>
    </xf>
    <xf borderId="0" fillId="0" fontId="33" numFmtId="49" xfId="0" applyAlignment="1" applyFont="1" applyNumberFormat="1">
      <alignment vertical="bottom"/>
    </xf>
    <xf borderId="55" fillId="3" fontId="34" numFmtId="0" xfId="0" applyAlignment="1" applyBorder="1" applyFont="1">
      <alignment horizontal="left" readingOrder="0" vertical="top"/>
    </xf>
    <xf borderId="2" fillId="7" fontId="34" numFmtId="0" xfId="0" applyAlignment="1" applyBorder="1" applyFont="1">
      <alignment horizontal="left" vertical="top"/>
    </xf>
    <xf borderId="2" fillId="3" fontId="34" numFmtId="0" xfId="0" applyAlignment="1" applyBorder="1" applyFont="1">
      <alignment horizontal="left" vertical="top"/>
    </xf>
    <xf borderId="5" fillId="6" fontId="33" numFmtId="0" xfId="0" applyAlignment="1" applyBorder="1" applyFont="1">
      <alignment horizontal="right" vertical="bottom"/>
    </xf>
    <xf borderId="4" fillId="0" fontId="33" numFmtId="0" xfId="0" applyAlignment="1" applyBorder="1" applyFont="1">
      <alignment horizontal="right" vertical="bottom"/>
    </xf>
    <xf borderId="45" fillId="3" fontId="33" numFmtId="0" xfId="0" applyAlignment="1" applyBorder="1" applyFont="1">
      <alignment horizontal="right" vertical="center"/>
    </xf>
    <xf borderId="19" fillId="6" fontId="33" numFmtId="0" xfId="0" applyAlignment="1" applyBorder="1" applyFont="1">
      <alignment horizontal="right" vertical="bottom"/>
    </xf>
    <xf borderId="95" fillId="6" fontId="33" numFmtId="0" xfId="0" applyAlignment="1" applyBorder="1" applyFont="1">
      <alignment horizontal="right" vertical="bottom"/>
    </xf>
    <xf borderId="72" fillId="0" fontId="4" numFmtId="0" xfId="0" applyAlignment="1" applyBorder="1" applyFont="1">
      <alignment horizontal="center" vertical="bottom"/>
    </xf>
    <xf borderId="72" fillId="0" fontId="4" numFmtId="0" xfId="0" applyAlignment="1" applyBorder="1" applyFont="1">
      <alignment horizontal="center" readingOrder="0" vertical="bottom"/>
    </xf>
    <xf borderId="80" fillId="3" fontId="33" numFmtId="0" xfId="0" applyAlignment="1" applyBorder="1" applyFont="1">
      <alignment vertical="bottom"/>
    </xf>
    <xf borderId="82" fillId="6" fontId="33" numFmtId="0" xfId="0" applyAlignment="1" applyBorder="1" applyFont="1">
      <alignment horizontal="left" vertical="bottom"/>
    </xf>
    <xf borderId="0" fillId="0" fontId="34" numFmtId="0" xfId="0" applyAlignment="1" applyFont="1">
      <alignment horizontal="center" readingOrder="0" shrinkToFit="0" vertical="center" wrapText="1"/>
    </xf>
    <xf borderId="2" fillId="3" fontId="33" numFmtId="0" xfId="0" applyAlignment="1" applyBorder="1" applyFont="1">
      <alignment horizontal="left" readingOrder="0" vertical="top"/>
    </xf>
    <xf borderId="0" fillId="6" fontId="33" numFmtId="0" xfId="0" applyAlignment="1" applyFont="1">
      <alignment horizontal="right" vertical="bottom"/>
    </xf>
    <xf borderId="4" fillId="6" fontId="33" numFmtId="0" xfId="0" applyAlignment="1" applyBorder="1" applyFont="1">
      <alignment horizontal="right" vertical="bottom"/>
    </xf>
    <xf borderId="64" fillId="6" fontId="33" numFmtId="0" xfId="0" applyAlignment="1" applyBorder="1" applyFont="1">
      <alignment horizontal="right" vertical="bottom"/>
    </xf>
    <xf borderId="45" fillId="3" fontId="33" numFmtId="0" xfId="0" applyAlignment="1" applyBorder="1" applyFont="1">
      <alignment horizontal="right" vertical="bottom"/>
    </xf>
    <xf borderId="96" fillId="3" fontId="33" numFmtId="0" xfId="0" applyAlignment="1" applyBorder="1" applyFont="1">
      <alignment horizontal="right" readingOrder="0" vertical="top"/>
    </xf>
    <xf borderId="92" fillId="0" fontId="13" numFmtId="0" xfId="0" applyAlignment="1" applyBorder="1" applyFont="1">
      <alignment vertical="center"/>
    </xf>
    <xf borderId="97" fillId="0" fontId="13" numFmtId="0" xfId="0" applyAlignment="1" applyBorder="1" applyFont="1">
      <alignment vertical="center"/>
    </xf>
    <xf borderId="87" fillId="3" fontId="33" numFmtId="0" xfId="0" applyAlignment="1" applyBorder="1" applyFont="1">
      <alignment vertical="bottom"/>
    </xf>
    <xf borderId="83" fillId="6" fontId="33" numFmtId="0" xfId="0" applyAlignment="1" applyBorder="1" applyFont="1">
      <alignment horizontal="left" vertical="bottom"/>
    </xf>
    <xf borderId="5" fillId="3" fontId="34" numFmtId="0" xfId="0" applyAlignment="1" applyBorder="1" applyFont="1">
      <alignment vertical="bottom"/>
    </xf>
    <xf borderId="5" fillId="3" fontId="33" numFmtId="0" xfId="0" applyAlignment="1" applyBorder="1" applyFont="1">
      <alignment vertical="bottom"/>
    </xf>
    <xf borderId="5" fillId="3" fontId="38" numFmtId="0" xfId="0" applyAlignment="1" applyBorder="1" applyFont="1">
      <alignment horizontal="right" readingOrder="0" vertical="bottom"/>
    </xf>
    <xf borderId="5" fillId="6" fontId="33" numFmtId="0" xfId="0" applyAlignment="1" applyBorder="1" applyFont="1">
      <alignment horizontal="left" vertical="bottom"/>
    </xf>
    <xf borderId="98" fillId="3" fontId="34" numFmtId="0" xfId="0" applyAlignment="1" applyBorder="1" applyFont="1">
      <alignment vertical="bottom"/>
    </xf>
    <xf borderId="0" fillId="3" fontId="33" numFmtId="0" xfId="0" applyAlignment="1" applyFont="1">
      <alignment vertical="bottom"/>
    </xf>
    <xf borderId="77" fillId="6" fontId="33" numFmtId="0" xfId="0" applyAlignment="1" applyBorder="1" applyFont="1">
      <alignment horizontal="left" vertical="bottom"/>
    </xf>
    <xf borderId="65" fillId="0" fontId="34" numFmtId="0" xfId="0" applyAlignment="1" applyBorder="1" applyFont="1">
      <alignment horizontal="left" readingOrder="0" vertical="bottom"/>
    </xf>
    <xf borderId="2" fillId="8" fontId="34" numFmtId="0" xfId="0" applyAlignment="1" applyBorder="1" applyFont="1">
      <alignment horizontal="left" readingOrder="0" vertical="center"/>
    </xf>
    <xf borderId="5" fillId="8" fontId="34" numFmtId="0" xfId="0" applyAlignment="1" applyBorder="1" applyFont="1">
      <alignment horizontal="center" vertical="center"/>
    </xf>
    <xf borderId="2" fillId="8" fontId="34" numFmtId="0" xfId="0" applyAlignment="1" applyBorder="1" applyFont="1">
      <alignment horizontal="center" readingOrder="0" vertical="center"/>
    </xf>
    <xf borderId="76" fillId="4" fontId="36" numFmtId="0" xfId="0" applyAlignment="1" applyBorder="1" applyFont="1">
      <alignment readingOrder="0" textRotation="180" vertical="center"/>
    </xf>
    <xf borderId="99" fillId="3" fontId="33" numFmtId="0" xfId="0" applyAlignment="1" applyBorder="1" applyFont="1">
      <alignment horizontal="right" readingOrder="0" vertical="top"/>
    </xf>
    <xf borderId="100" fillId="3" fontId="33" numFmtId="0" xfId="0" applyAlignment="1" applyBorder="1" applyFont="1">
      <alignment horizontal="right" readingOrder="0" vertical="top"/>
    </xf>
    <xf borderId="101" fillId="4" fontId="36" numFmtId="0" xfId="0" applyAlignment="1" applyBorder="1" applyFont="1">
      <alignment vertical="top"/>
    </xf>
    <xf borderId="94" fillId="0" fontId="13" numFmtId="0" xfId="0" applyAlignment="1" applyBorder="1" applyFont="1">
      <alignment vertical="center"/>
    </xf>
    <xf borderId="53" fillId="4" fontId="36" numFmtId="0" xfId="0" applyAlignment="1" applyBorder="1" applyFont="1">
      <alignment readingOrder="0" textRotation="180" vertical="center"/>
    </xf>
    <xf borderId="23" fillId="6" fontId="35" numFmtId="0" xfId="0" applyAlignment="1" applyBorder="1" applyFont="1">
      <alignment horizontal="right" vertical="bottom"/>
    </xf>
    <xf borderId="2" fillId="3" fontId="35" numFmtId="0" xfId="0" applyAlignment="1" applyBorder="1" applyFont="1">
      <alignment horizontal="left" readingOrder="0" shrinkToFit="0" vertical="bottom" wrapText="1"/>
    </xf>
    <xf borderId="102" fillId="0" fontId="33" numFmtId="0" xfId="0" applyAlignment="1" applyBorder="1" applyFont="1">
      <alignment vertical="bottom"/>
    </xf>
    <xf borderId="23" fillId="6" fontId="33" numFmtId="0" xfId="0" applyAlignment="1" applyBorder="1" applyFont="1">
      <alignment horizontal="right" vertical="bottom"/>
    </xf>
    <xf borderId="103" fillId="4" fontId="36" numFmtId="0" xfId="0" applyAlignment="1" applyBorder="1" applyFont="1">
      <alignment vertical="center"/>
    </xf>
    <xf borderId="62" fillId="4" fontId="41" numFmtId="0" xfId="0" applyAlignment="1" applyBorder="1" applyFont="1">
      <alignment vertical="center"/>
    </xf>
    <xf borderId="2" fillId="7" fontId="34" numFmtId="0" xfId="0" applyAlignment="1" applyBorder="1" applyFont="1">
      <alignment readingOrder="0" vertical="top"/>
    </xf>
    <xf borderId="1" fillId="6" fontId="41" numFmtId="0" xfId="0" applyAlignment="1" applyBorder="1" applyFont="1">
      <alignment vertical="bottom"/>
    </xf>
    <xf borderId="2" fillId="0" fontId="34" numFmtId="0" xfId="0" applyAlignment="1" applyBorder="1" applyFont="1">
      <alignment readingOrder="0" vertical="top"/>
    </xf>
    <xf borderId="3" fillId="3" fontId="33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center" readingOrder="0" vertical="bottom"/>
    </xf>
    <xf borderId="38" fillId="3" fontId="33" numFmtId="0" xfId="0" applyAlignment="1" applyBorder="1" applyFont="1">
      <alignment horizontal="center" vertical="center"/>
    </xf>
    <xf borderId="2" fillId="3" fontId="33" numFmtId="0" xfId="0" applyAlignment="1" applyBorder="1" applyFont="1">
      <alignment horizontal="center" vertical="center"/>
    </xf>
    <xf borderId="0" fillId="0" fontId="32" numFmtId="0" xfId="0" applyAlignment="1" applyFont="1">
      <alignment vertical="center"/>
    </xf>
    <xf borderId="60" fillId="3" fontId="33" numFmtId="0" xfId="0" applyAlignment="1" applyBorder="1" applyFont="1">
      <alignment horizontal="right" readingOrder="0" vertical="bottom"/>
    </xf>
    <xf borderId="2" fillId="8" fontId="34" numFmtId="0" xfId="0" applyAlignment="1" applyBorder="1" applyFont="1">
      <alignment horizontal="center" shrinkToFit="0" vertical="center" wrapText="1"/>
    </xf>
    <xf borderId="104" fillId="4" fontId="36" numFmtId="0" xfId="0" applyAlignment="1" applyBorder="1" applyFont="1">
      <alignment textRotation="180" vertical="center"/>
    </xf>
    <xf borderId="105" fillId="4" fontId="36" numFmtId="0" xfId="0" applyAlignment="1" applyBorder="1" applyFont="1">
      <alignment textRotation="180" vertical="center"/>
    </xf>
    <xf borderId="59" fillId="3" fontId="34" numFmtId="0" xfId="0" applyAlignment="1" applyBorder="1" applyFont="1">
      <alignment horizontal="left" vertical="top"/>
    </xf>
    <xf borderId="60" fillId="3" fontId="33" numFmtId="0" xfId="0" applyAlignment="1" applyBorder="1" applyFont="1">
      <alignment horizontal="center" vertical="top"/>
    </xf>
    <xf borderId="5" fillId="0" fontId="34" numFmtId="0" xfId="0" applyAlignment="1" applyBorder="1" applyFont="1">
      <alignment horizontal="left" vertical="bottom"/>
    </xf>
    <xf borderId="61" fillId="3" fontId="33" numFmtId="0" xfId="0" applyAlignment="1" applyBorder="1" applyFont="1">
      <alignment horizontal="right" readingOrder="0" vertical="bottom"/>
    </xf>
    <xf borderId="60" fillId="3" fontId="34" numFmtId="0" xfId="0" applyAlignment="1" applyBorder="1" applyFont="1">
      <alignment vertical="bottom"/>
    </xf>
    <xf borderId="106" fillId="0" fontId="41" numFmtId="0" xfId="0" applyAlignment="1" applyBorder="1" applyFont="1">
      <alignment vertical="bottom"/>
    </xf>
    <xf borderId="2" fillId="3" fontId="33" numFmtId="0" xfId="0" applyAlignment="1" applyBorder="1" applyFont="1">
      <alignment horizontal="right" vertical="top"/>
    </xf>
    <xf borderId="23" fillId="6" fontId="41" numFmtId="0" xfId="0" applyAlignment="1" applyBorder="1" applyFont="1">
      <alignment vertical="bottom"/>
    </xf>
    <xf borderId="103" fillId="4" fontId="41" numFmtId="0" xfId="0" applyAlignment="1" applyBorder="1" applyFont="1">
      <alignment vertical="center"/>
    </xf>
    <xf borderId="58" fillId="4" fontId="41" numFmtId="0" xfId="0" applyAlignment="1" applyBorder="1" applyFont="1">
      <alignment vertical="center"/>
    </xf>
    <xf borderId="0" fillId="6" fontId="41" numFmtId="0" xfId="0" applyAlignment="1" applyFont="1">
      <alignment vertical="bottom"/>
    </xf>
    <xf borderId="107" fillId="0" fontId="41" numFmtId="0" xfId="0" applyAlignment="1" applyBorder="1" applyFont="1">
      <alignment vertical="bottom"/>
    </xf>
    <xf borderId="3" fillId="3" fontId="34" numFmtId="0" xfId="0" applyAlignment="1" applyBorder="1" applyFont="1">
      <alignment horizontal="left" vertical="top"/>
    </xf>
    <xf borderId="45" fillId="3" fontId="33" numFmtId="0" xfId="0" applyAlignment="1" applyBorder="1" applyFont="1">
      <alignment horizontal="center" vertical="top"/>
    </xf>
    <xf borderId="65" fillId="0" fontId="33" numFmtId="0" xfId="0" applyAlignment="1" applyBorder="1" applyFont="1">
      <alignment horizontal="left" readingOrder="0" vertical="bottom"/>
    </xf>
    <xf borderId="2" fillId="8" fontId="34" numFmtId="0" xfId="0" applyAlignment="1" applyBorder="1" applyFont="1">
      <alignment readingOrder="0" shrinkToFit="0" vertical="center" wrapText="1"/>
    </xf>
    <xf borderId="0" fillId="8" fontId="41" numFmtId="0" xfId="0" applyAlignment="1" applyFont="1">
      <alignment vertical="center"/>
    </xf>
    <xf borderId="2" fillId="8" fontId="34" numFmtId="0" xfId="0" applyAlignment="1" applyBorder="1" applyFont="1">
      <alignment horizontal="center" readingOrder="0" shrinkToFit="0" vertical="center" wrapText="1"/>
    </xf>
    <xf borderId="0" fillId="0" fontId="41" numFmtId="0" xfId="0" applyAlignment="1" applyFont="1">
      <alignment vertical="center"/>
    </xf>
    <xf borderId="31" fillId="3" fontId="34" numFmtId="0" xfId="0" applyAlignment="1" applyBorder="1" applyFont="1">
      <alignment horizontal="left" shrinkToFit="0" vertical="bottom" wrapText="1"/>
    </xf>
    <xf borderId="5" fillId="3" fontId="35" numFmtId="0" xfId="0" applyAlignment="1" applyBorder="1" applyFont="1">
      <alignment horizontal="left" shrinkToFit="0" vertical="bottom" wrapText="1"/>
    </xf>
    <xf borderId="45" fillId="9" fontId="34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customschemas.google.com/relationships/workbookmetadata" Target="metadata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Statistics!$G$11:$I$11</c:f>
            </c:strRef>
          </c:cat>
          <c:val>
            <c:numRef>
              <c:f>Statistics!$G$61:$I$61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Statistics!$D$11:$F$11</c:f>
            </c:strRef>
          </c:cat>
          <c:val>
            <c:numRef>
              <c:f>Statistics!$D$61:$F$61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542925</xdr:colOff>
      <xdr:row>68</xdr:row>
      <xdr:rowOff>0</xdr:rowOff>
    </xdr:from>
    <xdr:ext cx="3714750" cy="2295525"/>
    <xdr:graphicFrame>
      <xdr:nvGraphicFramePr>
        <xdr:cNvPr descr="Chart 0" id="117255078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68</xdr:row>
      <xdr:rowOff>19050</xdr:rowOff>
    </xdr:from>
    <xdr:ext cx="4248150" cy="2266950"/>
    <xdr:graphicFrame>
      <xdr:nvGraphicFramePr>
        <xdr:cNvPr descr="Chart 1" id="201224596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12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1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1.7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40.5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6.5" customHeight="1">
      <c r="A7" s="8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6.5" customHeight="1">
      <c r="A8" s="6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6.5" customHeight="1">
      <c r="A9" s="6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6.5" customHeight="1">
      <c r="A10" s="10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54.75" customHeight="1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ht="16.5" customHeight="1">
      <c r="A13" s="10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6.5" customHeight="1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17.25" customHeight="1">
      <c r="A15" s="4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14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ht="15.0" customHeight="1">
      <c r="A17" s="6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ht="13.5" customHeight="1">
      <c r="A18" s="6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ht="15.75" customHeight="1">
      <c r="A19" s="8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13.5" customHeight="1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>
      <c r="A21" s="14" t="s">
        <v>18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>
      <c r="A22" s="16" t="s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>
      <c r="A23" s="17" t="s">
        <v>20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ht="13.5" customHeight="1">
      <c r="A24" s="6" t="s">
        <v>21</v>
      </c>
      <c r="B24" s="13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12.75" customHeight="1">
      <c r="A25" s="8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ht="13.5" customHeight="1">
      <c r="A26" s="6" t="s">
        <v>23</v>
      </c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ht="13.5" customHeight="1">
      <c r="A27" s="6" t="s">
        <v>24</v>
      </c>
      <c r="B27" s="13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ht="13.5" customHeight="1">
      <c r="A28" s="6" t="s">
        <v>25</v>
      </c>
      <c r="B28" s="13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ht="13.5" customHeight="1">
      <c r="A29" s="6" t="s">
        <v>26</v>
      </c>
      <c r="B29" s="13"/>
      <c r="C29" s="13" t="s">
        <v>27</v>
      </c>
      <c r="D29" s="13" t="s">
        <v>27</v>
      </c>
      <c r="E29" s="7"/>
      <c r="F29" s="7"/>
      <c r="G29" s="7"/>
      <c r="H29" s="7"/>
      <c r="I29" s="7"/>
      <c r="J29" s="7"/>
      <c r="K29" s="7"/>
      <c r="L29" s="7"/>
    </row>
    <row r="30" ht="13.5" customHeight="1">
      <c r="A30" s="6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ht="13.5" customHeight="1">
      <c r="A31" s="6" t="s">
        <v>29</v>
      </c>
      <c r="B31" s="13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ht="13.5" customHeight="1">
      <c r="A32" s="6" t="s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ht="13.5" customHeight="1">
      <c r="A33" s="6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ht="13.5" customHeight="1">
      <c r="A34" s="6"/>
      <c r="B34" s="13"/>
      <c r="C34" s="13" t="s">
        <v>27</v>
      </c>
      <c r="D34" s="7"/>
      <c r="E34" s="7"/>
      <c r="F34" s="7"/>
      <c r="G34" s="7"/>
      <c r="H34" s="7"/>
      <c r="I34" s="7"/>
      <c r="J34" s="7"/>
      <c r="K34" s="7"/>
      <c r="L34" s="7"/>
    </row>
    <row r="35">
      <c r="A35" s="14" t="s">
        <v>32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ht="17.25" customHeight="1">
      <c r="A36" s="8" t="s">
        <v>33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ht="13.5" customHeight="1">
      <c r="A37" s="6" t="s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ht="13.5" customHeight="1">
      <c r="A38" s="14" t="s">
        <v>35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ht="13.5" customHeight="1">
      <c r="A39" s="6" t="s">
        <v>36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ht="14.25" customHeight="1">
      <c r="A40" s="8" t="s">
        <v>37</v>
      </c>
      <c r="B40" s="13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ht="30.75" customHeight="1">
      <c r="A41" s="8" t="s">
        <v>38</v>
      </c>
      <c r="B41" s="13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>
      <c r="A42" s="14" t="s">
        <v>39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ht="54.75" customHeight="1">
      <c r="A43" s="18" t="s">
        <v>40</v>
      </c>
      <c r="B43" s="13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ht="15.75" customHeight="1">
      <c r="A44" s="14" t="s">
        <v>41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ht="13.5" customHeight="1">
      <c r="A45" s="8" t="s">
        <v>42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ht="13.5" customHeight="1">
      <c r="A46" s="8" t="s">
        <v>43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ht="13.5" customHeight="1">
      <c r="A47" s="8" t="s">
        <v>44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ht="13.5" customHeight="1">
      <c r="A48" s="8" t="s">
        <v>45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ht="13.5" customHeight="1">
      <c r="A49" s="8" t="s">
        <v>46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ht="13.5" customHeight="1">
      <c r="A50" s="8" t="s">
        <v>47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ht="13.5" customHeight="1">
      <c r="A51" s="19" t="s">
        <v>48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ht="13.5" customHeight="1">
      <c r="A52" s="1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10.75"/>
    <col customWidth="1" min="5" max="5" width="38.0"/>
    <col customWidth="1" min="6" max="6" width="48.13"/>
    <col customWidth="1" min="7" max="26" width="8.0"/>
  </cols>
  <sheetData>
    <row r="1" ht="12.0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75.75" customHeight="1">
      <c r="A2" s="23"/>
      <c r="B2" s="24" t="s">
        <v>49</v>
      </c>
      <c r="C2" s="25"/>
      <c r="D2" s="25"/>
      <c r="E2" s="25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2.0" customHeight="1">
      <c r="A3" s="28"/>
      <c r="B3" s="29"/>
      <c r="C3" s="22"/>
      <c r="D3" s="22"/>
      <c r="E3" s="30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55.5" customHeight="1">
      <c r="A4" s="31" t="s">
        <v>50</v>
      </c>
      <c r="B4" s="32" t="s">
        <v>51</v>
      </c>
      <c r="C4" s="25"/>
      <c r="D4" s="26"/>
      <c r="E4" s="31" t="s">
        <v>52</v>
      </c>
      <c r="F4" s="33" t="s">
        <v>53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55.5" customHeight="1">
      <c r="A5" s="31" t="s">
        <v>54</v>
      </c>
      <c r="B5" s="34" t="s">
        <v>55</v>
      </c>
      <c r="C5" s="25"/>
      <c r="D5" s="26"/>
      <c r="E5" s="31" t="s">
        <v>56</v>
      </c>
      <c r="F5" s="35">
        <v>45853.0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36" t="s">
        <v>57</v>
      </c>
      <c r="B6" s="37" t="str">
        <f>B5&amp;"_"&amp;"Unit Test Report"&amp;"_"&amp;"v4.0"</f>
        <v>SP25QN10_Unit Test Report_v4.0</v>
      </c>
      <c r="C6" s="25"/>
      <c r="D6" s="26"/>
      <c r="E6" s="31" t="s">
        <v>58</v>
      </c>
      <c r="F6" s="38" t="s">
        <v>59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2.0" customHeight="1">
      <c r="A7" s="39"/>
      <c r="B7" s="29"/>
      <c r="C7" s="22"/>
      <c r="D7" s="22"/>
      <c r="E7" s="40"/>
      <c r="F7" s="29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0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2.0" customHeight="1">
      <c r="A9" s="41" t="s">
        <v>60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2.0" customHeight="1">
      <c r="A10" s="42" t="s">
        <v>61</v>
      </c>
      <c r="B10" s="43" t="s">
        <v>58</v>
      </c>
      <c r="C10" s="43" t="s">
        <v>62</v>
      </c>
      <c r="D10" s="43" t="s">
        <v>63</v>
      </c>
      <c r="E10" s="43" t="s">
        <v>64</v>
      </c>
      <c r="F10" s="44" t="s">
        <v>65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46">
        <v>45852.0</v>
      </c>
      <c r="B11" s="47" t="s">
        <v>66</v>
      </c>
      <c r="C11" s="48"/>
      <c r="D11" s="48" t="s">
        <v>67</v>
      </c>
      <c r="E11" s="48" t="s">
        <v>68</v>
      </c>
      <c r="F11" s="49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46">
        <v>45853.0</v>
      </c>
      <c r="B12" s="51" t="s">
        <v>69</v>
      </c>
      <c r="C12" s="48"/>
      <c r="D12" s="52" t="s">
        <v>67</v>
      </c>
      <c r="E12" s="52" t="s">
        <v>70</v>
      </c>
      <c r="F12" s="49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46">
        <v>45854.0</v>
      </c>
      <c r="B13" s="51" t="s">
        <v>71</v>
      </c>
      <c r="C13" s="48"/>
      <c r="D13" s="52" t="s">
        <v>67</v>
      </c>
      <c r="E13" s="52" t="s">
        <v>70</v>
      </c>
      <c r="F13" s="53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46">
        <v>45858.0</v>
      </c>
      <c r="B14" s="51" t="s">
        <v>72</v>
      </c>
      <c r="C14" s="48"/>
      <c r="D14" s="52" t="s">
        <v>73</v>
      </c>
      <c r="E14" s="52" t="s">
        <v>74</v>
      </c>
      <c r="F14" s="54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46">
        <v>45889.0</v>
      </c>
      <c r="B15" s="51" t="s">
        <v>75</v>
      </c>
      <c r="C15" s="48"/>
      <c r="D15" s="52" t="s">
        <v>67</v>
      </c>
      <c r="E15" s="52" t="s">
        <v>70</v>
      </c>
      <c r="F15" s="55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6"/>
      <c r="B16" s="57"/>
      <c r="C16" s="48"/>
      <c r="D16" s="48"/>
      <c r="E16" s="48"/>
      <c r="F16" s="55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6"/>
      <c r="B17" s="57"/>
      <c r="C17" s="48"/>
      <c r="D17" s="48"/>
      <c r="E17" s="48"/>
      <c r="F17" s="55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8"/>
      <c r="B18" s="59"/>
      <c r="C18" s="60"/>
      <c r="D18" s="60"/>
      <c r="E18" s="60"/>
      <c r="F18" s="6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15.0" customHeight="1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2.0" customHeight="1">
      <c r="A20" s="62" t="s">
        <v>76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2.0" customHeigh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2.0" customHeight="1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2.0" customHeigh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2.0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0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2.0" customHeight="1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2.0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2.0" customHeigh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2.0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2.0" customHeight="1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2.0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2.0" customHeight="1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2.0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2.0" customHeight="1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2.0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2.0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2.0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2.0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2.0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2.0" customHeight="1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2.0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2.0" customHeight="1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2.0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2.0" customHeight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2.0" customHeight="1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2.0" customHeight="1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2.0" customHeight="1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2.0" customHeight="1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2.0" customHeight="1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2.0" customHeight="1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2.0" customHeight="1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2.0" customHeight="1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2.0" customHeight="1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2.0" customHeight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2.0" customHeight="1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2.0" customHeight="1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2.0" customHeight="1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2.0" customHeight="1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2.0" customHeight="1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2.0" customHeight="1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2.0" customHeight="1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2.0" customHeight="1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2.0" customHeight="1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2.0" customHeight="1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2.0" customHeight="1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2.0" customHeight="1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2.0" customHeight="1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2.0" customHeight="1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2.0" customHeight="1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2.0" customHeight="1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2.0" customHeight="1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2.0" customHeight="1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2.0" customHeight="1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2.0" customHeight="1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2.0" customHeight="1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2.0" customHeight="1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2.0" customHeight="1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2.0" customHeight="1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2.0" customHeight="1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2.0" customHeight="1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2.0" customHeight="1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2.0" customHeight="1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2.0" customHeight="1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2.0" customHeight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2.0" customHeight="1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2.0" customHeight="1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2.0" customHeight="1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2.0" customHeight="1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2.0" customHeight="1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2.0" customHeight="1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2.0" customHeight="1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2.0" customHeight="1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2.0" customHeight="1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2.0" customHeight="1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2.0" customHeight="1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2.0" customHeight="1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2.0" customHeight="1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2.0" customHeight="1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2.0" customHeight="1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2.0" customHeight="1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2.0" customHeight="1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2.0" customHeight="1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2.0" customHeight="1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2.0" customHeight="1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2.0" customHeight="1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2.0" customHeight="1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2.0" customHeight="1">
      <c r="A107" s="21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2.0" customHeight="1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2.0" customHeight="1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2.0" customHeight="1">
      <c r="A110" s="2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2.0" customHeight="1">
      <c r="A111" s="2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2.0" customHeight="1">
      <c r="A112" s="2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2.0" customHeight="1">
      <c r="A113" s="21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2.0" customHeight="1">
      <c r="A114" s="21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2.0" customHeight="1">
      <c r="A115" s="2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2.0" customHeight="1">
      <c r="A116" s="21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.0" customHeight="1">
      <c r="A117" s="21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2.0" customHeight="1">
      <c r="A118" s="21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2.0" customHeight="1">
      <c r="A119" s="2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2.0" customHeight="1">
      <c r="A120" s="2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2.0" customHeight="1">
      <c r="A121" s="2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2.0" customHeight="1">
      <c r="A122" s="2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2.0" customHeight="1">
      <c r="A123" s="2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2.0" customHeight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2.0" customHeight="1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2.0" customHeight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2.0" customHeight="1">
      <c r="A127" s="2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2.0" customHeight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2.0" customHeight="1">
      <c r="A129" s="2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2.0" customHeight="1">
      <c r="A130" s="2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2.0" customHeight="1">
      <c r="A131" s="21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2.0" customHeight="1">
      <c r="A132" s="21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2.0" customHeight="1">
      <c r="A133" s="2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2.0" customHeight="1">
      <c r="A134" s="21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2.0" customHeight="1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2.0" customHeight="1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2.0" customHeight="1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2.0" customHeight="1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2.0" customHeight="1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2.0" customHeight="1">
      <c r="A140" s="21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2.0" customHeight="1">
      <c r="A141" s="21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2.0" customHeight="1">
      <c r="A142" s="2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2.0" customHeight="1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2.0" customHeight="1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2.0" customHeight="1">
      <c r="A145" s="2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2.0" customHeight="1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2.0" customHeight="1">
      <c r="A147" s="21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2.0" customHeight="1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.0" customHeight="1">
      <c r="A149" s="2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2.0" customHeight="1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.0" customHeight="1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2.0" customHeight="1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2.0" customHeight="1">
      <c r="A153" s="21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2.0" customHeight="1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2.0" customHeight="1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2.0" customHeight="1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2.0" customHeight="1">
      <c r="A157" s="2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2.0" customHeight="1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2.0" customHeight="1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2.0" customHeight="1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2.0" customHeight="1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0" customHeight="1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2.0" customHeight="1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2.0" customHeight="1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2.0" customHeight="1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2.0" customHeight="1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2.0" customHeight="1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2.0" customHeight="1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2.0" customHeight="1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.0" customHeight="1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2.0" customHeight="1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.0" customHeight="1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2.0" customHeight="1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.0" customHeight="1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2.0" customHeight="1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.0" customHeight="1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2.0" customHeight="1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.0" customHeight="1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2.0" customHeight="1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2.0" customHeight="1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.0" customHeight="1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2.0" customHeight="1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.0" customHeight="1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2.0" customHeight="1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2.0" customHeight="1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.0" customHeight="1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2.0" customHeight="1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.0" customHeight="1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2.0" customHeight="1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2.0" customHeight="1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.0" customHeight="1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2.0" customHeight="1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.0" customHeight="1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2.0" customHeight="1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.0" customHeight="1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2.0" customHeight="1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.0" customHeight="1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.0" customHeight="1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2.0" customHeight="1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2.0" customHeight="1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2.0" customHeight="1">
      <c r="A201" s="21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2.0" customHeight="1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2.0" customHeight="1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2.0" customHeight="1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2.0" customHeight="1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2.0" customHeight="1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.0" customHeight="1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2.0" customHeight="1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2.0" customHeight="1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.0" customHeight="1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2.0" customHeight="1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2.0" customHeight="1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.0" customHeight="1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2.0" customHeight="1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2.0" customHeight="1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2.0" customHeight="1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.0" customHeight="1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2.0" customHeight="1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0" customHeight="1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0" customHeight="1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0" customHeight="1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2:F2"/>
    <mergeCell ref="B4:D4"/>
    <mergeCell ref="B5:D5"/>
    <mergeCell ref="B6:D6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5.63"/>
    <col customWidth="1" min="3" max="3" width="20.13"/>
    <col customWidth="1" min="4" max="4" width="33.5"/>
    <col customWidth="1" min="5" max="5" width="33.0"/>
    <col customWidth="1" min="6" max="6" width="33.5"/>
    <col customWidth="1" min="7" max="7" width="59.0"/>
    <col customWidth="1" min="8" max="8" width="25.25"/>
  </cols>
  <sheetData>
    <row r="1" ht="12.0" customHeight="1">
      <c r="A1" s="63"/>
      <c r="B1" s="63"/>
      <c r="C1" s="63"/>
      <c r="D1" s="64"/>
      <c r="E1" s="65"/>
      <c r="F1" s="64"/>
      <c r="G1" s="64"/>
      <c r="H1" s="64"/>
    </row>
    <row r="2" ht="24.0" customHeight="1">
      <c r="A2" s="63"/>
      <c r="B2" s="63"/>
      <c r="C2" s="63"/>
      <c r="D2" s="64"/>
      <c r="E2" s="66" t="s">
        <v>77</v>
      </c>
      <c r="F2" s="66"/>
      <c r="G2" s="67"/>
      <c r="H2" s="64"/>
    </row>
    <row r="3" ht="13.5" customHeight="1">
      <c r="A3" s="63"/>
      <c r="B3" s="63"/>
      <c r="C3" s="63"/>
      <c r="D3" s="64"/>
      <c r="E3" s="65"/>
      <c r="F3" s="68"/>
      <c r="G3" s="68"/>
      <c r="H3" s="64"/>
    </row>
    <row r="4" ht="14.25" customHeight="1">
      <c r="A4" s="69" t="s">
        <v>50</v>
      </c>
      <c r="B4" s="25"/>
      <c r="C4" s="25"/>
      <c r="D4" s="70"/>
      <c r="E4" s="71" t="str">
        <f>Cover!B4</f>
        <v>Application to Support Group Formation and Capstone Thesis Development for Information Technology Students at FPT University</v>
      </c>
      <c r="F4" s="25"/>
      <c r="G4" s="25"/>
      <c r="H4" s="26"/>
    </row>
    <row r="5" ht="14.25" customHeight="1">
      <c r="A5" s="69" t="s">
        <v>54</v>
      </c>
      <c r="B5" s="25"/>
      <c r="C5" s="25"/>
      <c r="D5" s="70"/>
      <c r="E5" s="71" t="str">
        <f>Cover!B5</f>
        <v>SP25QN10</v>
      </c>
      <c r="F5" s="25"/>
      <c r="G5" s="25"/>
      <c r="H5" s="26"/>
    </row>
    <row r="6" ht="14.25" customHeight="1">
      <c r="A6" s="72" t="s">
        <v>78</v>
      </c>
      <c r="B6" s="25"/>
      <c r="C6" s="25"/>
      <c r="D6" s="26"/>
      <c r="E6" s="73">
        <v>100.0</v>
      </c>
      <c r="F6" s="74"/>
      <c r="G6" s="74"/>
      <c r="H6" s="75"/>
    </row>
    <row r="7">
      <c r="A7" s="76" t="s">
        <v>79</v>
      </c>
      <c r="B7" s="25"/>
      <c r="C7" s="25"/>
      <c r="D7" s="26"/>
      <c r="E7" s="77" t="s">
        <v>80</v>
      </c>
      <c r="F7" s="25"/>
      <c r="G7" s="25"/>
      <c r="H7" s="26"/>
    </row>
    <row r="8" ht="12.0" customHeight="1">
      <c r="A8" s="78"/>
      <c r="B8" s="78"/>
      <c r="C8" s="78"/>
      <c r="D8" s="30"/>
      <c r="E8" s="79"/>
      <c r="F8" s="30"/>
      <c r="G8" s="30"/>
      <c r="H8" s="30"/>
    </row>
    <row r="9" ht="12.0" customHeight="1">
      <c r="A9" s="80"/>
      <c r="B9" s="80"/>
      <c r="C9" s="80"/>
      <c r="D9" s="81"/>
      <c r="E9" s="82"/>
      <c r="F9" s="81"/>
      <c r="G9" s="81"/>
      <c r="H9" s="81"/>
    </row>
    <row r="10" ht="24.0" customHeight="1">
      <c r="A10" s="83" t="s">
        <v>81</v>
      </c>
      <c r="B10" s="84" t="s">
        <v>82</v>
      </c>
      <c r="C10" s="85" t="s">
        <v>83</v>
      </c>
      <c r="D10" s="86" t="s">
        <v>84</v>
      </c>
      <c r="E10" s="87" t="s">
        <v>85</v>
      </c>
      <c r="F10" s="86" t="s">
        <v>86</v>
      </c>
      <c r="G10" s="86" t="s">
        <v>87</v>
      </c>
      <c r="H10" s="88" t="s">
        <v>88</v>
      </c>
    </row>
    <row r="11">
      <c r="A11" s="89">
        <v>1.0</v>
      </c>
      <c r="B11" s="90" t="s">
        <v>89</v>
      </c>
      <c r="C11" s="91" t="s">
        <v>90</v>
      </c>
      <c r="D11" s="92" t="s">
        <v>91</v>
      </c>
      <c r="E11" s="93" t="str">
        <f t="shared" ref="E11:E58" si="1">D11</f>
        <v>login</v>
      </c>
      <c r="F11" s="94" t="s">
        <v>92</v>
      </c>
      <c r="G11" s="93" t="s">
        <v>93</v>
      </c>
      <c r="H11" s="95" t="s">
        <v>94</v>
      </c>
    </row>
    <row r="12">
      <c r="A12" s="96">
        <v>2.0</v>
      </c>
      <c r="B12" s="90" t="s">
        <v>95</v>
      </c>
      <c r="C12" s="91" t="s">
        <v>90</v>
      </c>
      <c r="D12" s="92" t="s">
        <v>96</v>
      </c>
      <c r="E12" s="93" t="str">
        <f t="shared" si="1"/>
        <v>authentication</v>
      </c>
      <c r="F12" s="94" t="s">
        <v>97</v>
      </c>
      <c r="G12" s="93" t="s">
        <v>98</v>
      </c>
      <c r="H12" s="95" t="s">
        <v>94</v>
      </c>
    </row>
    <row r="13">
      <c r="A13" s="89">
        <v>3.0</v>
      </c>
      <c r="B13" s="97" t="s">
        <v>99</v>
      </c>
      <c r="C13" s="97" t="s">
        <v>100</v>
      </c>
      <c r="D13" s="98" t="s">
        <v>101</v>
      </c>
      <c r="E13" s="99" t="str">
        <f t="shared" si="1"/>
        <v>adminModeratorDashboard</v>
      </c>
      <c r="F13" s="94" t="s">
        <v>102</v>
      </c>
      <c r="G13" s="99" t="s">
        <v>103</v>
      </c>
      <c r="H13" s="100" t="s">
        <v>104</v>
      </c>
    </row>
    <row r="14">
      <c r="A14" s="96">
        <v>4.0</v>
      </c>
      <c r="B14" s="97" t="s">
        <v>105</v>
      </c>
      <c r="C14" s="97" t="s">
        <v>106</v>
      </c>
      <c r="D14" s="98" t="s">
        <v>107</v>
      </c>
      <c r="E14" s="99" t="str">
        <f t="shared" si="1"/>
        <v>viewStudentList</v>
      </c>
      <c r="F14" s="94" t="s">
        <v>108</v>
      </c>
      <c r="G14" s="99" t="s">
        <v>109</v>
      </c>
      <c r="H14" s="100" t="s">
        <v>110</v>
      </c>
    </row>
    <row r="15">
      <c r="A15" s="89">
        <v>5.0</v>
      </c>
      <c r="B15" s="90" t="s">
        <v>111</v>
      </c>
      <c r="C15" s="90" t="s">
        <v>106</v>
      </c>
      <c r="D15" s="101" t="s">
        <v>112</v>
      </c>
      <c r="E15" s="93" t="str">
        <f t="shared" si="1"/>
        <v>createStudentManual</v>
      </c>
      <c r="F15" s="94" t="s">
        <v>113</v>
      </c>
      <c r="G15" s="93" t="s">
        <v>114</v>
      </c>
      <c r="H15" s="95" t="s">
        <v>110</v>
      </c>
    </row>
    <row r="16">
      <c r="A16" s="96">
        <v>6.0</v>
      </c>
      <c r="B16" s="90" t="s">
        <v>115</v>
      </c>
      <c r="C16" s="90" t="s">
        <v>106</v>
      </c>
      <c r="D16" s="101" t="s">
        <v>116</v>
      </c>
      <c r="E16" s="93" t="str">
        <f t="shared" si="1"/>
        <v>importStudentExcel</v>
      </c>
      <c r="F16" s="94" t="s">
        <v>117</v>
      </c>
      <c r="G16" s="93" t="s">
        <v>118</v>
      </c>
      <c r="H16" s="95" t="s">
        <v>110</v>
      </c>
    </row>
    <row r="17">
      <c r="A17" s="89">
        <v>7.0</v>
      </c>
      <c r="B17" s="97" t="s">
        <v>119</v>
      </c>
      <c r="C17" s="97" t="s">
        <v>106</v>
      </c>
      <c r="D17" s="98" t="s">
        <v>120</v>
      </c>
      <c r="E17" s="99" t="str">
        <f t="shared" si="1"/>
        <v>viewLecturerList</v>
      </c>
      <c r="F17" s="94" t="s">
        <v>121</v>
      </c>
      <c r="G17" s="99" t="s">
        <v>122</v>
      </c>
      <c r="H17" s="100" t="s">
        <v>110</v>
      </c>
    </row>
    <row r="18">
      <c r="A18" s="96">
        <v>8.0</v>
      </c>
      <c r="B18" s="90" t="s">
        <v>123</v>
      </c>
      <c r="C18" s="90" t="s">
        <v>106</v>
      </c>
      <c r="D18" s="101" t="s">
        <v>124</v>
      </c>
      <c r="E18" s="93" t="str">
        <f t="shared" si="1"/>
        <v>createLecturerManual</v>
      </c>
      <c r="F18" s="94" t="s">
        <v>125</v>
      </c>
      <c r="G18" s="93" t="s">
        <v>126</v>
      </c>
      <c r="H18" s="95" t="s">
        <v>110</v>
      </c>
    </row>
    <row r="19">
      <c r="A19" s="89">
        <v>9.0</v>
      </c>
      <c r="B19" s="90" t="s">
        <v>127</v>
      </c>
      <c r="C19" s="90" t="s">
        <v>106</v>
      </c>
      <c r="D19" s="101" t="s">
        <v>128</v>
      </c>
      <c r="E19" s="93" t="str">
        <f t="shared" si="1"/>
        <v>importLecturerExcel</v>
      </c>
      <c r="F19" s="94" t="s">
        <v>129</v>
      </c>
      <c r="G19" s="93" t="s">
        <v>130</v>
      </c>
      <c r="H19" s="95" t="s">
        <v>110</v>
      </c>
    </row>
    <row r="20">
      <c r="A20" s="96">
        <v>10.0</v>
      </c>
      <c r="B20" s="90" t="s">
        <v>131</v>
      </c>
      <c r="C20" s="90" t="s">
        <v>106</v>
      </c>
      <c r="D20" s="101" t="s">
        <v>132</v>
      </c>
      <c r="E20" s="93" t="str">
        <f t="shared" si="1"/>
        <v>adminEditUser</v>
      </c>
      <c r="F20" s="94" t="s">
        <v>133</v>
      </c>
      <c r="G20" s="93" t="s">
        <v>134</v>
      </c>
      <c r="H20" s="95" t="s">
        <v>110</v>
      </c>
    </row>
    <row r="21">
      <c r="A21" s="89">
        <v>11.0</v>
      </c>
      <c r="B21" s="90" t="s">
        <v>135</v>
      </c>
      <c r="C21" s="90" t="s">
        <v>106</v>
      </c>
      <c r="D21" s="101" t="s">
        <v>136</v>
      </c>
      <c r="E21" s="93" t="str">
        <f t="shared" si="1"/>
        <v>adminDeleteUser</v>
      </c>
      <c r="F21" s="94" t="s">
        <v>137</v>
      </c>
      <c r="G21" s="93" t="s">
        <v>138</v>
      </c>
      <c r="H21" s="95" t="s">
        <v>110</v>
      </c>
    </row>
    <row r="22">
      <c r="A22" s="96">
        <v>12.0</v>
      </c>
      <c r="B22" s="90" t="s">
        <v>139</v>
      </c>
      <c r="C22" s="90" t="s">
        <v>106</v>
      </c>
      <c r="D22" s="101" t="s">
        <v>140</v>
      </c>
      <c r="E22" s="93" t="str">
        <f t="shared" si="1"/>
        <v>groupManagement</v>
      </c>
      <c r="F22" s="94" t="s">
        <v>141</v>
      </c>
      <c r="G22" s="93" t="s">
        <v>142</v>
      </c>
      <c r="H22" s="95" t="s">
        <v>110</v>
      </c>
    </row>
    <row r="23">
      <c r="A23" s="89">
        <v>13.0</v>
      </c>
      <c r="B23" s="90" t="s">
        <v>143</v>
      </c>
      <c r="C23" s="90" t="s">
        <v>106</v>
      </c>
      <c r="D23" s="101" t="s">
        <v>144</v>
      </c>
      <c r="E23" s="93" t="str">
        <f t="shared" si="1"/>
        <v>assignStudent</v>
      </c>
      <c r="F23" s="94" t="s">
        <v>145</v>
      </c>
      <c r="G23" s="93" t="s">
        <v>146</v>
      </c>
      <c r="H23" s="95" t="s">
        <v>110</v>
      </c>
    </row>
    <row r="24">
      <c r="A24" s="96">
        <v>14.0</v>
      </c>
      <c r="B24" s="90" t="s">
        <v>147</v>
      </c>
      <c r="C24" s="90" t="s">
        <v>148</v>
      </c>
      <c r="D24" s="101" t="s">
        <v>149</v>
      </c>
      <c r="E24" s="93" t="str">
        <f t="shared" si="1"/>
        <v>createSemester</v>
      </c>
      <c r="F24" s="94" t="s">
        <v>150</v>
      </c>
      <c r="G24" s="93" t="s">
        <v>151</v>
      </c>
      <c r="H24" s="95" t="s">
        <v>110</v>
      </c>
    </row>
    <row r="25">
      <c r="A25" s="89">
        <v>15.0</v>
      </c>
      <c r="B25" s="90" t="s">
        <v>152</v>
      </c>
      <c r="C25" s="90" t="s">
        <v>148</v>
      </c>
      <c r="D25" s="101" t="s">
        <v>153</v>
      </c>
      <c r="E25" s="93" t="str">
        <f t="shared" si="1"/>
        <v>editSemester</v>
      </c>
      <c r="F25" s="94" t="s">
        <v>154</v>
      </c>
      <c r="G25" s="93" t="s">
        <v>155</v>
      </c>
      <c r="H25" s="95" t="s">
        <v>110</v>
      </c>
    </row>
    <row r="26">
      <c r="A26" s="96">
        <v>16.0</v>
      </c>
      <c r="B26" s="90" t="s">
        <v>156</v>
      </c>
      <c r="C26" s="90" t="s">
        <v>148</v>
      </c>
      <c r="D26" s="101" t="s">
        <v>157</v>
      </c>
      <c r="E26" s="93" t="str">
        <f t="shared" si="1"/>
        <v>deleteSemester</v>
      </c>
      <c r="F26" s="94" t="s">
        <v>158</v>
      </c>
      <c r="G26" s="93" t="s">
        <v>159</v>
      </c>
      <c r="H26" s="95" t="s">
        <v>110</v>
      </c>
    </row>
    <row r="27">
      <c r="A27" s="89">
        <v>17.0</v>
      </c>
      <c r="B27" s="90" t="s">
        <v>160</v>
      </c>
      <c r="C27" s="90" t="s">
        <v>161</v>
      </c>
      <c r="D27" s="101" t="s">
        <v>162</v>
      </c>
      <c r="E27" s="93" t="str">
        <f t="shared" si="1"/>
        <v>createMilestone</v>
      </c>
      <c r="F27" s="94" t="s">
        <v>163</v>
      </c>
      <c r="G27" s="93" t="s">
        <v>164</v>
      </c>
      <c r="H27" s="95" t="s">
        <v>110</v>
      </c>
    </row>
    <row r="28">
      <c r="A28" s="96">
        <v>18.0</v>
      </c>
      <c r="B28" s="90" t="s">
        <v>165</v>
      </c>
      <c r="C28" s="90" t="s">
        <v>161</v>
      </c>
      <c r="D28" s="101" t="s">
        <v>166</v>
      </c>
      <c r="E28" s="93" t="str">
        <f t="shared" si="1"/>
        <v>editMilestone</v>
      </c>
      <c r="F28" s="94" t="s">
        <v>167</v>
      </c>
      <c r="G28" s="93" t="s">
        <v>168</v>
      </c>
      <c r="H28" s="95" t="s">
        <v>110</v>
      </c>
    </row>
    <row r="29">
      <c r="A29" s="89">
        <v>19.0</v>
      </c>
      <c r="B29" s="90" t="s">
        <v>169</v>
      </c>
      <c r="C29" s="90" t="s">
        <v>161</v>
      </c>
      <c r="D29" s="101" t="s">
        <v>170</v>
      </c>
      <c r="E29" s="93" t="str">
        <f t="shared" si="1"/>
        <v>deleteMilestone</v>
      </c>
      <c r="F29" s="94" t="s">
        <v>171</v>
      </c>
      <c r="G29" s="93" t="s">
        <v>172</v>
      </c>
      <c r="H29" s="95" t="s">
        <v>110</v>
      </c>
    </row>
    <row r="30">
      <c r="A30" s="96">
        <v>20.0</v>
      </c>
      <c r="B30" s="90" t="s">
        <v>173</v>
      </c>
      <c r="C30" s="90" t="s">
        <v>106</v>
      </c>
      <c r="D30" s="101" t="s">
        <v>174</v>
      </c>
      <c r="E30" s="93" t="str">
        <f t="shared" si="1"/>
        <v>capstoneDefenseResults</v>
      </c>
      <c r="F30" s="94" t="s">
        <v>175</v>
      </c>
      <c r="G30" s="93" t="s">
        <v>176</v>
      </c>
      <c r="H30" s="95" t="s">
        <v>110</v>
      </c>
    </row>
    <row r="31">
      <c r="A31" s="89">
        <v>21.0</v>
      </c>
      <c r="B31" s="90" t="s">
        <v>177</v>
      </c>
      <c r="C31" s="90" t="s">
        <v>106</v>
      </c>
      <c r="D31" s="101" t="s">
        <v>178</v>
      </c>
      <c r="E31" s="93" t="str">
        <f t="shared" si="1"/>
        <v>adminChangePassword</v>
      </c>
      <c r="F31" s="94" t="s">
        <v>179</v>
      </c>
      <c r="G31" s="93" t="s">
        <v>180</v>
      </c>
      <c r="H31" s="95" t="s">
        <v>110</v>
      </c>
    </row>
    <row r="32">
      <c r="A32" s="96">
        <v>22.0</v>
      </c>
      <c r="B32" s="97" t="s">
        <v>181</v>
      </c>
      <c r="C32" s="97" t="s">
        <v>182</v>
      </c>
      <c r="D32" s="98" t="s">
        <v>183</v>
      </c>
      <c r="E32" s="99" t="str">
        <f t="shared" si="1"/>
        <v>studentDashboard</v>
      </c>
      <c r="F32" s="94" t="s">
        <v>184</v>
      </c>
      <c r="G32" s="99" t="s">
        <v>185</v>
      </c>
      <c r="H32" s="100" t="s">
        <v>186</v>
      </c>
    </row>
    <row r="33">
      <c r="A33" s="89">
        <v>23.0</v>
      </c>
      <c r="B33" s="90" t="s">
        <v>187</v>
      </c>
      <c r="C33" s="90" t="s">
        <v>182</v>
      </c>
      <c r="D33" s="101" t="s">
        <v>188</v>
      </c>
      <c r="E33" s="93" t="str">
        <f t="shared" si="1"/>
        <v>studentAccountSetting</v>
      </c>
      <c r="F33" s="94" t="s">
        <v>189</v>
      </c>
      <c r="G33" s="93" t="s">
        <v>190</v>
      </c>
      <c r="H33" s="95" t="s">
        <v>186</v>
      </c>
    </row>
    <row r="34">
      <c r="A34" s="96">
        <v>24.0</v>
      </c>
      <c r="B34" s="90" t="s">
        <v>191</v>
      </c>
      <c r="C34" s="90" t="s">
        <v>182</v>
      </c>
      <c r="D34" s="101" t="s">
        <v>192</v>
      </c>
      <c r="E34" s="93" t="str">
        <f t="shared" si="1"/>
        <v>studentChangePassword</v>
      </c>
      <c r="F34" s="94" t="s">
        <v>179</v>
      </c>
      <c r="G34" s="93" t="s">
        <v>193</v>
      </c>
      <c r="H34" s="95" t="s">
        <v>186</v>
      </c>
    </row>
    <row r="35">
      <c r="A35" s="89">
        <v>25.0</v>
      </c>
      <c r="B35" s="97" t="s">
        <v>194</v>
      </c>
      <c r="C35" s="97" t="s">
        <v>182</v>
      </c>
      <c r="D35" s="98" t="s">
        <v>195</v>
      </c>
      <c r="E35" s="99" t="str">
        <f t="shared" si="1"/>
        <v>studentViewListThesis</v>
      </c>
      <c r="F35" s="94" t="s">
        <v>196</v>
      </c>
      <c r="G35" s="99" t="s">
        <v>197</v>
      </c>
      <c r="H35" s="100" t="s">
        <v>186</v>
      </c>
    </row>
    <row r="36">
      <c r="A36" s="96">
        <v>26.0</v>
      </c>
      <c r="B36" s="90" t="s">
        <v>198</v>
      </c>
      <c r="C36" s="90" t="s">
        <v>182</v>
      </c>
      <c r="D36" s="101" t="s">
        <v>199</v>
      </c>
      <c r="E36" s="93" t="str">
        <f t="shared" si="1"/>
        <v>studentEditGroupInfo</v>
      </c>
      <c r="F36" s="94" t="s">
        <v>200</v>
      </c>
      <c r="G36" s="93" t="s">
        <v>201</v>
      </c>
      <c r="H36" s="95" t="s">
        <v>186</v>
      </c>
    </row>
    <row r="37">
      <c r="A37" s="89">
        <v>27.0</v>
      </c>
      <c r="B37" s="90" t="s">
        <v>202</v>
      </c>
      <c r="C37" s="90" t="s">
        <v>182</v>
      </c>
      <c r="D37" s="101" t="s">
        <v>203</v>
      </c>
      <c r="E37" s="93" t="str">
        <f t="shared" si="1"/>
        <v>studentGroupAction</v>
      </c>
      <c r="F37" s="94" t="s">
        <v>204</v>
      </c>
      <c r="G37" s="93" t="s">
        <v>205</v>
      </c>
      <c r="H37" s="95" t="s">
        <v>206</v>
      </c>
    </row>
    <row r="38">
      <c r="A38" s="96">
        <v>28.0</v>
      </c>
      <c r="B38" s="90" t="s">
        <v>207</v>
      </c>
      <c r="C38" s="90" t="s">
        <v>182</v>
      </c>
      <c r="D38" s="101" t="s">
        <v>208</v>
      </c>
      <c r="E38" s="93" t="str">
        <f t="shared" si="1"/>
        <v>studentThesisEdit</v>
      </c>
      <c r="F38" s="102" t="s">
        <v>209</v>
      </c>
      <c r="G38" s="103" t="s">
        <v>210</v>
      </c>
      <c r="H38" s="95" t="s">
        <v>186</v>
      </c>
    </row>
    <row r="39">
      <c r="A39" s="89">
        <v>29.0</v>
      </c>
      <c r="B39" s="97" t="s">
        <v>211</v>
      </c>
      <c r="C39" s="97" t="s">
        <v>182</v>
      </c>
      <c r="D39" s="98" t="s">
        <v>212</v>
      </c>
      <c r="E39" s="99" t="str">
        <f t="shared" si="1"/>
        <v>studentTrackingProgress</v>
      </c>
      <c r="F39" s="102" t="s">
        <v>213</v>
      </c>
      <c r="G39" s="99" t="s">
        <v>214</v>
      </c>
      <c r="H39" s="100" t="s">
        <v>186</v>
      </c>
    </row>
    <row r="40">
      <c r="A40" s="96">
        <v>30.0</v>
      </c>
      <c r="B40" s="97" t="s">
        <v>215</v>
      </c>
      <c r="C40" s="97" t="s">
        <v>216</v>
      </c>
      <c r="D40" s="98" t="s">
        <v>217</v>
      </c>
      <c r="E40" s="99" t="str">
        <f t="shared" si="1"/>
        <v>lectureDashboard</v>
      </c>
      <c r="F40" s="102" t="s">
        <v>218</v>
      </c>
      <c r="G40" s="104" t="s">
        <v>219</v>
      </c>
      <c r="H40" s="100" t="s">
        <v>220</v>
      </c>
    </row>
    <row r="41" ht="14.25" customHeight="1">
      <c r="A41" s="89">
        <v>31.0</v>
      </c>
      <c r="B41" s="97" t="s">
        <v>221</v>
      </c>
      <c r="C41" s="97" t="s">
        <v>216</v>
      </c>
      <c r="D41" s="98" t="s">
        <v>222</v>
      </c>
      <c r="E41" s="99" t="str">
        <f t="shared" si="1"/>
        <v>lecturerViewListThesis</v>
      </c>
      <c r="F41" s="105" t="s">
        <v>223</v>
      </c>
      <c r="G41" s="98" t="s">
        <v>224</v>
      </c>
      <c r="H41" s="100" t="s">
        <v>220</v>
      </c>
    </row>
    <row r="42">
      <c r="A42" s="96">
        <v>32.0</v>
      </c>
      <c r="B42" s="90" t="s">
        <v>225</v>
      </c>
      <c r="C42" s="90" t="s">
        <v>216</v>
      </c>
      <c r="D42" s="101" t="s">
        <v>226</v>
      </c>
      <c r="E42" s="93" t="str">
        <f t="shared" si="1"/>
        <v>lecturerManagerRoleThesisStatus</v>
      </c>
      <c r="F42" s="102" t="s">
        <v>227</v>
      </c>
      <c r="G42" s="103" t="s">
        <v>228</v>
      </c>
      <c r="H42" s="95" t="s">
        <v>229</v>
      </c>
    </row>
    <row r="43">
      <c r="A43" s="89">
        <v>33.0</v>
      </c>
      <c r="B43" s="90" t="s">
        <v>230</v>
      </c>
      <c r="C43" s="90" t="s">
        <v>216</v>
      </c>
      <c r="D43" s="101" t="s">
        <v>231</v>
      </c>
      <c r="E43" s="93" t="str">
        <f t="shared" si="1"/>
        <v>lecturerCreateThesis</v>
      </c>
      <c r="F43" s="102" t="s">
        <v>232</v>
      </c>
      <c r="G43" s="103" t="s">
        <v>233</v>
      </c>
      <c r="H43" s="95" t="s">
        <v>220</v>
      </c>
    </row>
    <row r="44">
      <c r="A44" s="96">
        <v>34.0</v>
      </c>
      <c r="B44" s="90" t="s">
        <v>234</v>
      </c>
      <c r="C44" s="90" t="s">
        <v>216</v>
      </c>
      <c r="D44" s="101" t="s">
        <v>235</v>
      </c>
      <c r="E44" s="101" t="str">
        <f t="shared" si="1"/>
        <v>lecturerPublicThesis</v>
      </c>
      <c r="F44" s="102" t="s">
        <v>236</v>
      </c>
      <c r="G44" s="103" t="s">
        <v>237</v>
      </c>
      <c r="H44" s="95" t="s">
        <v>229</v>
      </c>
    </row>
    <row r="45">
      <c r="A45" s="89">
        <v>35.0</v>
      </c>
      <c r="B45" s="90" t="s">
        <v>238</v>
      </c>
      <c r="C45" s="90" t="s">
        <v>216</v>
      </c>
      <c r="D45" s="101" t="s">
        <v>239</v>
      </c>
      <c r="E45" s="93" t="str">
        <f t="shared" si="1"/>
        <v>lecturerEditThesis</v>
      </c>
      <c r="F45" s="102" t="s">
        <v>209</v>
      </c>
      <c r="G45" s="103" t="s">
        <v>240</v>
      </c>
      <c r="H45" s="95" t="s">
        <v>220</v>
      </c>
    </row>
    <row r="46">
      <c r="A46" s="96">
        <v>36.0</v>
      </c>
      <c r="B46" s="90" t="s">
        <v>241</v>
      </c>
      <c r="C46" s="90" t="s">
        <v>216</v>
      </c>
      <c r="D46" s="101" t="s">
        <v>242</v>
      </c>
      <c r="E46" s="93" t="str">
        <f t="shared" si="1"/>
        <v>lecturerDeleteThesis</v>
      </c>
      <c r="F46" s="102" t="s">
        <v>243</v>
      </c>
      <c r="G46" s="103" t="s">
        <v>244</v>
      </c>
      <c r="H46" s="95" t="s">
        <v>220</v>
      </c>
    </row>
    <row r="47">
      <c r="A47" s="89">
        <v>37.0</v>
      </c>
      <c r="B47" s="90" t="s">
        <v>245</v>
      </c>
      <c r="C47" s="90" t="s">
        <v>216</v>
      </c>
      <c r="D47" s="101" t="s">
        <v>246</v>
      </c>
      <c r="E47" s="93" t="str">
        <f t="shared" si="1"/>
        <v>lecturerThesisVersionControl</v>
      </c>
      <c r="F47" s="102" t="s">
        <v>247</v>
      </c>
      <c r="G47" s="103" t="s">
        <v>248</v>
      </c>
      <c r="H47" s="95" t="s">
        <v>249</v>
      </c>
    </row>
    <row r="48">
      <c r="A48" s="96">
        <v>38.0</v>
      </c>
      <c r="B48" s="97" t="s">
        <v>250</v>
      </c>
      <c r="C48" s="97" t="s">
        <v>216</v>
      </c>
      <c r="D48" s="98" t="s">
        <v>251</v>
      </c>
      <c r="E48" s="99" t="str">
        <f t="shared" si="1"/>
        <v>lecturerGroupProgress</v>
      </c>
      <c r="F48" s="102" t="s">
        <v>252</v>
      </c>
      <c r="G48" s="104" t="s">
        <v>253</v>
      </c>
      <c r="H48" s="100" t="s">
        <v>220</v>
      </c>
    </row>
    <row r="49">
      <c r="A49" s="89">
        <v>39.0</v>
      </c>
      <c r="B49" s="90" t="s">
        <v>254</v>
      </c>
      <c r="C49" s="90" t="s">
        <v>216</v>
      </c>
      <c r="D49" s="101" t="s">
        <v>255</v>
      </c>
      <c r="E49" s="93" t="str">
        <f t="shared" si="1"/>
        <v>assignSupervisor</v>
      </c>
      <c r="F49" s="102" t="s">
        <v>256</v>
      </c>
      <c r="G49" s="103" t="s">
        <v>257</v>
      </c>
      <c r="H49" s="95" t="s">
        <v>229</v>
      </c>
    </row>
    <row r="50">
      <c r="A50" s="96">
        <v>40.0</v>
      </c>
      <c r="B50" s="90" t="s">
        <v>258</v>
      </c>
      <c r="C50" s="90" t="s">
        <v>216</v>
      </c>
      <c r="D50" s="101" t="s">
        <v>144</v>
      </c>
      <c r="E50" s="93" t="str">
        <f t="shared" si="1"/>
        <v>assignStudent</v>
      </c>
      <c r="F50" s="102" t="s">
        <v>145</v>
      </c>
      <c r="G50" s="103" t="s">
        <v>259</v>
      </c>
      <c r="H50" s="95" t="s">
        <v>229</v>
      </c>
    </row>
    <row r="51">
      <c r="A51" s="89">
        <v>41.0</v>
      </c>
      <c r="B51" s="90" t="s">
        <v>260</v>
      </c>
      <c r="C51" s="90" t="s">
        <v>216</v>
      </c>
      <c r="D51" s="101" t="s">
        <v>261</v>
      </c>
      <c r="E51" s="93" t="str">
        <f t="shared" si="1"/>
        <v>lecturerProfileSettings</v>
      </c>
      <c r="F51" s="102" t="s">
        <v>262</v>
      </c>
      <c r="G51" s="103" t="s">
        <v>263</v>
      </c>
      <c r="H51" s="95" t="s">
        <v>220</v>
      </c>
    </row>
    <row r="52">
      <c r="A52" s="96">
        <v>42.0</v>
      </c>
      <c r="B52" s="90" t="s">
        <v>264</v>
      </c>
      <c r="C52" s="90" t="s">
        <v>216</v>
      </c>
      <c r="D52" s="101" t="s">
        <v>265</v>
      </c>
      <c r="E52" s="93" t="str">
        <f t="shared" si="1"/>
        <v>lecturerChangePassword</v>
      </c>
      <c r="F52" s="102" t="s">
        <v>179</v>
      </c>
      <c r="G52" s="103" t="s">
        <v>266</v>
      </c>
      <c r="H52" s="95" t="s">
        <v>220</v>
      </c>
    </row>
    <row r="53">
      <c r="A53" s="89">
        <v>43.0</v>
      </c>
      <c r="B53" s="90" t="s">
        <v>267</v>
      </c>
      <c r="C53" s="90" t="s">
        <v>216</v>
      </c>
      <c r="D53" s="101" t="s">
        <v>268</v>
      </c>
      <c r="E53" s="93" t="str">
        <f t="shared" si="1"/>
        <v>lecturerRoleChecklistManagement</v>
      </c>
      <c r="F53" s="102" t="s">
        <v>269</v>
      </c>
      <c r="G53" s="103" t="s">
        <v>270</v>
      </c>
      <c r="H53" s="95" t="s">
        <v>229</v>
      </c>
    </row>
    <row r="54" ht="14.25" customHeight="1">
      <c r="A54" s="96">
        <v>44.0</v>
      </c>
      <c r="B54" s="90" t="s">
        <v>271</v>
      </c>
      <c r="C54" s="90" t="s">
        <v>216</v>
      </c>
      <c r="D54" s="101" t="s">
        <v>272</v>
      </c>
      <c r="E54" s="93" t="str">
        <f t="shared" si="1"/>
        <v>assignLecturerReview</v>
      </c>
      <c r="F54" s="102" t="s">
        <v>273</v>
      </c>
      <c r="G54" s="103" t="s">
        <v>274</v>
      </c>
      <c r="H54" s="95" t="s">
        <v>229</v>
      </c>
    </row>
    <row r="55">
      <c r="A55" s="89">
        <v>45.0</v>
      </c>
      <c r="B55" s="90" t="s">
        <v>275</v>
      </c>
      <c r="C55" s="90" t="s">
        <v>216</v>
      </c>
      <c r="D55" s="101" t="s">
        <v>276</v>
      </c>
      <c r="E55" s="93" t="str">
        <f t="shared" si="1"/>
        <v>lecturerGroupReview</v>
      </c>
      <c r="F55" s="102" t="s">
        <v>277</v>
      </c>
      <c r="G55" s="103" t="s">
        <v>278</v>
      </c>
      <c r="H55" s="95" t="s">
        <v>220</v>
      </c>
    </row>
    <row r="56">
      <c r="A56" s="96">
        <v>46.0</v>
      </c>
      <c r="B56" s="90" t="s">
        <v>279</v>
      </c>
      <c r="C56" s="90" t="s">
        <v>280</v>
      </c>
      <c r="D56" s="101" t="s">
        <v>281</v>
      </c>
      <c r="E56" s="93" t="str">
        <f t="shared" si="1"/>
        <v>checkSimilarThesis</v>
      </c>
      <c r="F56" s="102" t="s">
        <v>282</v>
      </c>
      <c r="G56" s="103" t="s">
        <v>283</v>
      </c>
      <c r="H56" s="95" t="s">
        <v>220</v>
      </c>
    </row>
    <row r="57">
      <c r="A57" s="89">
        <v>47.0</v>
      </c>
      <c r="B57" s="90" t="s">
        <v>284</v>
      </c>
      <c r="C57" s="90" t="s">
        <v>280</v>
      </c>
      <c r="D57" s="101" t="s">
        <v>285</v>
      </c>
      <c r="E57" s="93" t="str">
        <f t="shared" si="1"/>
        <v>suggestionsMember</v>
      </c>
      <c r="F57" s="102" t="s">
        <v>286</v>
      </c>
      <c r="G57" s="103" t="s">
        <v>287</v>
      </c>
      <c r="H57" s="95" t="s">
        <v>186</v>
      </c>
    </row>
    <row r="58">
      <c r="A58" s="89">
        <v>48.0</v>
      </c>
      <c r="B58" s="90" t="s">
        <v>288</v>
      </c>
      <c r="C58" s="90" t="s">
        <v>280</v>
      </c>
      <c r="D58" s="101" t="s">
        <v>289</v>
      </c>
      <c r="E58" s="93" t="str">
        <f t="shared" si="1"/>
        <v>suggestionsThesis</v>
      </c>
      <c r="F58" s="102" t="s">
        <v>290</v>
      </c>
      <c r="G58" s="103" t="s">
        <v>291</v>
      </c>
      <c r="H58" s="95" t="s">
        <v>186</v>
      </c>
    </row>
    <row r="59">
      <c r="A59" s="106">
        <v>49.0</v>
      </c>
      <c r="B59" s="107" t="s">
        <v>292</v>
      </c>
      <c r="C59" s="107" t="s">
        <v>182</v>
      </c>
      <c r="D59" s="108" t="s">
        <v>293</v>
      </c>
      <c r="E59" s="108" t="s">
        <v>293</v>
      </c>
      <c r="F59" s="109" t="s">
        <v>294</v>
      </c>
      <c r="G59" s="110" t="s">
        <v>295</v>
      </c>
      <c r="H59" s="111" t="s">
        <v>186</v>
      </c>
    </row>
    <row r="60" ht="12.0" customHeight="1">
      <c r="A60" s="112"/>
      <c r="B60" s="112"/>
      <c r="C60" s="112"/>
      <c r="D60" s="113"/>
      <c r="E60" s="114"/>
      <c r="F60" s="113"/>
      <c r="G60" s="113"/>
      <c r="H60" s="113"/>
    </row>
    <row r="61" ht="12.0" customHeight="1">
      <c r="A61" s="63"/>
      <c r="B61" s="63"/>
      <c r="C61" s="63"/>
      <c r="D61" s="64"/>
      <c r="E61" s="65"/>
      <c r="F61" s="64"/>
      <c r="G61" s="64"/>
      <c r="H61" s="64"/>
    </row>
    <row r="62" ht="12.0" customHeight="1">
      <c r="A62" s="63"/>
      <c r="B62" s="63"/>
      <c r="C62" s="63"/>
      <c r="D62" s="64"/>
      <c r="E62" s="65"/>
      <c r="F62" s="64"/>
      <c r="G62" s="64"/>
      <c r="H62" s="64"/>
    </row>
    <row r="63" ht="12.0" customHeight="1">
      <c r="A63" s="63"/>
      <c r="B63" s="63"/>
      <c r="C63" s="63"/>
      <c r="D63" s="64"/>
      <c r="E63" s="65"/>
      <c r="F63" s="64"/>
      <c r="G63" s="64"/>
      <c r="H63" s="64"/>
    </row>
    <row r="64" ht="12.0" customHeight="1">
      <c r="A64" s="63"/>
      <c r="B64" s="63"/>
      <c r="C64" s="63"/>
      <c r="D64" s="64"/>
      <c r="E64" s="65"/>
      <c r="F64" s="64"/>
      <c r="G64" s="64"/>
      <c r="H64" s="64"/>
    </row>
    <row r="65" ht="12.0" customHeight="1">
      <c r="A65" s="63"/>
      <c r="B65" s="63"/>
      <c r="C65" s="63"/>
      <c r="D65" s="64"/>
      <c r="E65" s="65"/>
      <c r="F65" s="64"/>
      <c r="G65" s="64"/>
      <c r="H65" s="64"/>
    </row>
    <row r="66" ht="12.0" customHeight="1">
      <c r="A66" s="63"/>
      <c r="B66" s="63"/>
      <c r="C66" s="63"/>
      <c r="D66" s="64"/>
      <c r="E66" s="65"/>
      <c r="F66" s="64"/>
      <c r="G66" s="64"/>
      <c r="H66" s="64"/>
    </row>
    <row r="67" ht="12.0" customHeight="1">
      <c r="A67" s="63"/>
      <c r="B67" s="63"/>
      <c r="C67" s="63"/>
      <c r="D67" s="64"/>
      <c r="E67" s="65"/>
      <c r="F67" s="64"/>
      <c r="G67" s="64"/>
      <c r="H67" s="64"/>
    </row>
    <row r="68" ht="12.0" customHeight="1">
      <c r="A68" s="63"/>
      <c r="B68" s="63"/>
      <c r="C68" s="63"/>
      <c r="D68" s="64"/>
      <c r="E68" s="65"/>
      <c r="F68" s="64"/>
      <c r="G68" s="64"/>
      <c r="H68" s="64"/>
    </row>
    <row r="69" ht="12.0" customHeight="1">
      <c r="A69" s="63"/>
      <c r="B69" s="63"/>
      <c r="C69" s="63"/>
      <c r="D69" s="64"/>
      <c r="E69" s="65"/>
      <c r="F69" s="64"/>
      <c r="G69" s="64"/>
      <c r="H69" s="64"/>
    </row>
    <row r="70" ht="12.0" customHeight="1">
      <c r="A70" s="63"/>
      <c r="B70" s="63"/>
      <c r="C70" s="63"/>
      <c r="D70" s="64"/>
      <c r="E70" s="65"/>
      <c r="F70" s="64"/>
      <c r="G70" s="64"/>
      <c r="H70" s="64"/>
    </row>
    <row r="71" ht="12.0" customHeight="1">
      <c r="A71" s="63"/>
      <c r="B71" s="63"/>
      <c r="C71" s="63"/>
      <c r="D71" s="64"/>
      <c r="E71" s="65"/>
      <c r="F71" s="64"/>
      <c r="G71" s="64"/>
      <c r="H71" s="64"/>
    </row>
    <row r="72" ht="12.0" customHeight="1">
      <c r="A72" s="63"/>
      <c r="B72" s="63"/>
      <c r="C72" s="63"/>
      <c r="D72" s="64"/>
      <c r="E72" s="65"/>
      <c r="F72" s="64"/>
      <c r="G72" s="64"/>
      <c r="H72" s="64"/>
    </row>
    <row r="73" ht="12.0" customHeight="1">
      <c r="A73" s="63"/>
      <c r="B73" s="63"/>
      <c r="C73" s="63"/>
      <c r="D73" s="64"/>
      <c r="E73" s="65"/>
      <c r="F73" s="64"/>
      <c r="G73" s="64"/>
      <c r="H73" s="64"/>
    </row>
    <row r="74" ht="12.0" customHeight="1">
      <c r="A74" s="63"/>
      <c r="B74" s="63"/>
      <c r="C74" s="63"/>
      <c r="D74" s="64"/>
      <c r="E74" s="65"/>
      <c r="F74" s="64"/>
      <c r="G74" s="64"/>
      <c r="H74" s="64"/>
    </row>
    <row r="75" ht="12.0" customHeight="1">
      <c r="A75" s="63"/>
      <c r="B75" s="63"/>
      <c r="C75" s="63"/>
      <c r="D75" s="64"/>
      <c r="E75" s="65"/>
      <c r="F75" s="64"/>
      <c r="G75" s="64"/>
      <c r="H75" s="64"/>
    </row>
    <row r="76" ht="12.0" customHeight="1">
      <c r="A76" s="63"/>
      <c r="B76" s="63"/>
      <c r="C76" s="63"/>
      <c r="D76" s="64"/>
      <c r="E76" s="65"/>
      <c r="F76" s="64"/>
      <c r="G76" s="64"/>
      <c r="H76" s="64"/>
    </row>
    <row r="77" ht="12.0" customHeight="1">
      <c r="A77" s="63"/>
      <c r="B77" s="63"/>
      <c r="C77" s="63"/>
      <c r="D77" s="64"/>
      <c r="E77" s="65"/>
      <c r="F77" s="64"/>
      <c r="G77" s="64"/>
      <c r="H77" s="64"/>
    </row>
    <row r="78" ht="12.0" customHeight="1">
      <c r="A78" s="63"/>
      <c r="B78" s="63"/>
      <c r="C78" s="63"/>
      <c r="D78" s="64"/>
      <c r="E78" s="65"/>
      <c r="F78" s="64"/>
      <c r="G78" s="64"/>
      <c r="H78" s="64"/>
    </row>
    <row r="79" ht="12.0" customHeight="1">
      <c r="A79" s="63"/>
      <c r="B79" s="63"/>
      <c r="C79" s="63"/>
      <c r="D79" s="64"/>
      <c r="E79" s="65"/>
      <c r="F79" s="64"/>
      <c r="G79" s="64"/>
      <c r="H79" s="64"/>
    </row>
    <row r="80" ht="12.0" customHeight="1">
      <c r="A80" s="63"/>
      <c r="B80" s="63"/>
      <c r="C80" s="63"/>
      <c r="D80" s="64"/>
      <c r="E80" s="65"/>
      <c r="F80" s="64"/>
      <c r="G80" s="64"/>
      <c r="H80" s="64"/>
    </row>
    <row r="81" ht="12.0" customHeight="1">
      <c r="A81" s="63"/>
      <c r="B81" s="63"/>
      <c r="C81" s="63"/>
      <c r="D81" s="64"/>
      <c r="E81" s="65"/>
      <c r="F81" s="64"/>
      <c r="G81" s="64"/>
      <c r="H81" s="64"/>
    </row>
    <row r="82" ht="12.0" customHeight="1">
      <c r="A82" s="63"/>
      <c r="B82" s="63"/>
      <c r="C82" s="63"/>
      <c r="D82" s="64"/>
      <c r="E82" s="65"/>
      <c r="F82" s="64"/>
      <c r="G82" s="64"/>
      <c r="H82" s="64"/>
    </row>
    <row r="83" ht="12.0" customHeight="1">
      <c r="A83" s="63"/>
      <c r="B83" s="63"/>
      <c r="C83" s="63"/>
      <c r="D83" s="64"/>
      <c r="E83" s="65"/>
      <c r="F83" s="64"/>
      <c r="G83" s="64"/>
      <c r="H83" s="64"/>
    </row>
    <row r="84" ht="12.0" customHeight="1">
      <c r="A84" s="63"/>
      <c r="B84" s="63"/>
      <c r="C84" s="63"/>
      <c r="D84" s="64"/>
      <c r="E84" s="65"/>
      <c r="F84" s="64"/>
      <c r="G84" s="64"/>
      <c r="H84" s="64"/>
    </row>
    <row r="85" ht="12.0" customHeight="1">
      <c r="A85" s="63"/>
      <c r="B85" s="63"/>
      <c r="C85" s="63"/>
      <c r="D85" s="64"/>
      <c r="E85" s="65"/>
      <c r="F85" s="64"/>
      <c r="G85" s="64"/>
      <c r="H85" s="64"/>
    </row>
    <row r="86" ht="12.0" customHeight="1">
      <c r="A86" s="63"/>
      <c r="B86" s="63"/>
      <c r="C86" s="63"/>
      <c r="D86" s="64"/>
      <c r="E86" s="65"/>
      <c r="F86" s="64"/>
      <c r="G86" s="64"/>
      <c r="H86" s="64"/>
    </row>
    <row r="87" ht="12.0" customHeight="1">
      <c r="A87" s="63"/>
      <c r="B87" s="63"/>
      <c r="C87" s="63"/>
      <c r="D87" s="64"/>
      <c r="E87" s="65"/>
      <c r="F87" s="64"/>
      <c r="G87" s="64"/>
      <c r="H87" s="64"/>
    </row>
    <row r="88" ht="12.0" customHeight="1">
      <c r="A88" s="63"/>
      <c r="B88" s="63"/>
      <c r="C88" s="63"/>
      <c r="D88" s="64"/>
      <c r="E88" s="65"/>
      <c r="F88" s="64"/>
      <c r="G88" s="64"/>
      <c r="H88" s="64"/>
    </row>
    <row r="89" ht="12.0" customHeight="1">
      <c r="A89" s="63"/>
      <c r="B89" s="63"/>
      <c r="C89" s="63"/>
      <c r="D89" s="64"/>
      <c r="E89" s="65"/>
      <c r="F89" s="64"/>
      <c r="G89" s="64"/>
      <c r="H89" s="64"/>
    </row>
    <row r="90" ht="12.0" customHeight="1">
      <c r="A90" s="63"/>
      <c r="B90" s="63"/>
      <c r="C90" s="63"/>
      <c r="D90" s="64"/>
      <c r="E90" s="65"/>
      <c r="F90" s="64"/>
      <c r="G90" s="64"/>
      <c r="H90" s="64"/>
    </row>
    <row r="91" ht="12.0" customHeight="1">
      <c r="A91" s="63"/>
      <c r="B91" s="63"/>
      <c r="C91" s="63"/>
      <c r="D91" s="64"/>
      <c r="E91" s="65"/>
      <c r="F91" s="64"/>
      <c r="G91" s="64"/>
      <c r="H91" s="64"/>
    </row>
    <row r="92" ht="12.0" customHeight="1">
      <c r="A92" s="63"/>
      <c r="B92" s="63"/>
      <c r="C92" s="63"/>
      <c r="D92" s="64"/>
      <c r="E92" s="65"/>
      <c r="F92" s="64"/>
      <c r="G92" s="64"/>
      <c r="H92" s="64"/>
    </row>
    <row r="93" ht="12.0" customHeight="1">
      <c r="A93" s="63"/>
      <c r="B93" s="63"/>
      <c r="C93" s="63"/>
      <c r="D93" s="64"/>
      <c r="E93" s="65"/>
      <c r="F93" s="64"/>
      <c r="G93" s="64"/>
      <c r="H93" s="64"/>
    </row>
    <row r="94" ht="12.0" customHeight="1">
      <c r="A94" s="63"/>
      <c r="B94" s="63"/>
      <c r="C94" s="63"/>
      <c r="D94" s="64"/>
      <c r="E94" s="65"/>
      <c r="F94" s="64"/>
      <c r="G94" s="64"/>
      <c r="H94" s="64"/>
    </row>
    <row r="95" ht="12.0" customHeight="1">
      <c r="A95" s="63"/>
      <c r="B95" s="63"/>
      <c r="C95" s="63"/>
      <c r="D95" s="64"/>
      <c r="E95" s="65"/>
      <c r="F95" s="64"/>
      <c r="G95" s="64"/>
      <c r="H95" s="64"/>
    </row>
    <row r="96" ht="12.0" customHeight="1">
      <c r="A96" s="63"/>
      <c r="B96" s="63"/>
      <c r="C96" s="63"/>
      <c r="D96" s="64"/>
      <c r="E96" s="65"/>
      <c r="F96" s="64"/>
      <c r="G96" s="64"/>
      <c r="H96" s="64"/>
    </row>
    <row r="97" ht="12.0" customHeight="1">
      <c r="A97" s="63"/>
      <c r="B97" s="63"/>
      <c r="C97" s="63"/>
      <c r="D97" s="64"/>
      <c r="E97" s="65"/>
      <c r="F97" s="64"/>
      <c r="G97" s="64"/>
      <c r="H97" s="64"/>
    </row>
    <row r="98" ht="12.0" customHeight="1">
      <c r="A98" s="63"/>
      <c r="B98" s="63"/>
      <c r="C98" s="63"/>
      <c r="D98" s="64"/>
      <c r="E98" s="65"/>
      <c r="F98" s="64"/>
      <c r="G98" s="64"/>
      <c r="H98" s="64"/>
    </row>
    <row r="99" ht="12.0" customHeight="1">
      <c r="A99" s="63"/>
      <c r="B99" s="63"/>
      <c r="C99" s="63"/>
      <c r="D99" s="64"/>
      <c r="E99" s="65"/>
      <c r="F99" s="64"/>
      <c r="G99" s="64"/>
      <c r="H99" s="64"/>
    </row>
    <row r="100" ht="12.0" customHeight="1">
      <c r="A100" s="63"/>
      <c r="B100" s="63"/>
      <c r="C100" s="63"/>
      <c r="D100" s="64"/>
      <c r="E100" s="65"/>
      <c r="F100" s="64"/>
      <c r="G100" s="64"/>
      <c r="H100" s="64"/>
    </row>
    <row r="101" ht="12.0" customHeight="1">
      <c r="A101" s="63"/>
      <c r="B101" s="63"/>
      <c r="C101" s="63"/>
      <c r="D101" s="64"/>
      <c r="E101" s="65"/>
      <c r="F101" s="64"/>
      <c r="G101" s="64"/>
      <c r="H101" s="64"/>
    </row>
    <row r="102" ht="12.0" customHeight="1">
      <c r="A102" s="63"/>
      <c r="B102" s="63"/>
      <c r="C102" s="63"/>
      <c r="D102" s="64"/>
      <c r="E102" s="65"/>
      <c r="F102" s="64"/>
      <c r="G102" s="64"/>
      <c r="H102" s="64"/>
    </row>
    <row r="103" ht="12.0" customHeight="1">
      <c r="A103" s="63"/>
      <c r="B103" s="63"/>
      <c r="C103" s="63"/>
      <c r="D103" s="64"/>
      <c r="E103" s="65"/>
      <c r="F103" s="64"/>
      <c r="G103" s="64"/>
      <c r="H103" s="64"/>
    </row>
    <row r="104" ht="12.0" customHeight="1">
      <c r="A104" s="63"/>
      <c r="B104" s="63"/>
      <c r="C104" s="63"/>
      <c r="D104" s="64"/>
      <c r="E104" s="65"/>
      <c r="F104" s="64"/>
      <c r="G104" s="64"/>
      <c r="H104" s="64"/>
    </row>
    <row r="105" ht="12.0" customHeight="1">
      <c r="A105" s="63"/>
      <c r="B105" s="63"/>
      <c r="C105" s="63"/>
      <c r="D105" s="64"/>
      <c r="E105" s="65"/>
      <c r="F105" s="64"/>
      <c r="G105" s="64"/>
      <c r="H105" s="64"/>
    </row>
    <row r="106" ht="12.0" customHeight="1">
      <c r="A106" s="63"/>
      <c r="B106" s="63"/>
      <c r="C106" s="63"/>
      <c r="D106" s="64"/>
      <c r="E106" s="65"/>
      <c r="F106" s="64"/>
      <c r="G106" s="64"/>
      <c r="H106" s="64"/>
    </row>
    <row r="107" ht="12.0" customHeight="1">
      <c r="A107" s="63"/>
      <c r="B107" s="63"/>
      <c r="C107" s="63"/>
      <c r="D107" s="64"/>
      <c r="E107" s="65"/>
      <c r="F107" s="64"/>
      <c r="G107" s="64"/>
      <c r="H107" s="64"/>
    </row>
    <row r="108" ht="12.0" customHeight="1">
      <c r="A108" s="63"/>
      <c r="B108" s="63"/>
      <c r="C108" s="63"/>
      <c r="D108" s="64"/>
      <c r="E108" s="65"/>
      <c r="F108" s="64"/>
      <c r="G108" s="64"/>
      <c r="H108" s="64"/>
    </row>
    <row r="109" ht="12.0" customHeight="1">
      <c r="A109" s="63"/>
      <c r="B109" s="63"/>
      <c r="C109" s="63"/>
      <c r="D109" s="64"/>
      <c r="E109" s="65"/>
      <c r="F109" s="64"/>
      <c r="G109" s="64"/>
      <c r="H109" s="64"/>
    </row>
    <row r="110" ht="12.0" customHeight="1">
      <c r="A110" s="63"/>
      <c r="B110" s="63"/>
      <c r="C110" s="63"/>
      <c r="D110" s="64"/>
      <c r="E110" s="65"/>
      <c r="F110" s="64"/>
      <c r="G110" s="64"/>
      <c r="H110" s="64"/>
    </row>
    <row r="111" ht="12.0" customHeight="1">
      <c r="A111" s="63"/>
      <c r="B111" s="63"/>
      <c r="C111" s="63"/>
      <c r="D111" s="64"/>
      <c r="E111" s="65"/>
      <c r="F111" s="64"/>
      <c r="G111" s="64"/>
      <c r="H111" s="64"/>
    </row>
    <row r="112" ht="12.0" customHeight="1">
      <c r="A112" s="63"/>
      <c r="B112" s="63"/>
      <c r="C112" s="63"/>
      <c r="D112" s="64"/>
      <c r="E112" s="65"/>
      <c r="F112" s="64"/>
      <c r="G112" s="64"/>
      <c r="H112" s="64"/>
    </row>
    <row r="113" ht="12.0" customHeight="1">
      <c r="A113" s="63"/>
      <c r="B113" s="63"/>
      <c r="C113" s="63"/>
      <c r="D113" s="64"/>
      <c r="E113" s="65"/>
      <c r="F113" s="64"/>
      <c r="G113" s="64"/>
      <c r="H113" s="64"/>
    </row>
    <row r="114" ht="12.0" customHeight="1">
      <c r="A114" s="63"/>
      <c r="B114" s="63"/>
      <c r="C114" s="63"/>
      <c r="D114" s="64"/>
      <c r="E114" s="65"/>
      <c r="F114" s="64"/>
      <c r="G114" s="64"/>
      <c r="H114" s="64"/>
    </row>
    <row r="115" ht="12.0" customHeight="1">
      <c r="A115" s="63"/>
      <c r="B115" s="63"/>
      <c r="C115" s="63"/>
      <c r="D115" s="64"/>
      <c r="E115" s="65"/>
      <c r="F115" s="64"/>
      <c r="G115" s="64"/>
      <c r="H115" s="64"/>
    </row>
    <row r="116" ht="12.0" customHeight="1">
      <c r="A116" s="63"/>
      <c r="B116" s="63"/>
      <c r="C116" s="63"/>
      <c r="D116" s="64"/>
      <c r="E116" s="65"/>
      <c r="F116" s="64"/>
      <c r="G116" s="64"/>
      <c r="H116" s="64"/>
    </row>
    <row r="117" ht="12.0" customHeight="1">
      <c r="A117" s="63"/>
      <c r="B117" s="63"/>
      <c r="C117" s="63"/>
      <c r="D117" s="64"/>
      <c r="E117" s="65"/>
      <c r="F117" s="64"/>
      <c r="G117" s="64"/>
      <c r="H117" s="64"/>
    </row>
    <row r="118" ht="12.0" customHeight="1">
      <c r="A118" s="63"/>
      <c r="B118" s="63"/>
      <c r="C118" s="63"/>
      <c r="D118" s="64"/>
      <c r="E118" s="65"/>
      <c r="F118" s="64"/>
      <c r="G118" s="64"/>
      <c r="H118" s="64"/>
    </row>
    <row r="119" ht="12.0" customHeight="1">
      <c r="A119" s="63"/>
      <c r="B119" s="63"/>
      <c r="C119" s="63"/>
      <c r="D119" s="64"/>
      <c r="E119" s="65"/>
      <c r="F119" s="64"/>
      <c r="G119" s="64"/>
      <c r="H119" s="64"/>
    </row>
    <row r="120" ht="12.0" customHeight="1">
      <c r="A120" s="63"/>
      <c r="B120" s="63"/>
      <c r="C120" s="63"/>
      <c r="D120" s="64"/>
      <c r="E120" s="65"/>
      <c r="F120" s="64"/>
      <c r="G120" s="64"/>
      <c r="H120" s="64"/>
    </row>
    <row r="121" ht="12.0" customHeight="1">
      <c r="A121" s="63"/>
      <c r="B121" s="63"/>
      <c r="C121" s="63"/>
      <c r="D121" s="64"/>
      <c r="E121" s="65"/>
      <c r="F121" s="64"/>
      <c r="G121" s="64"/>
      <c r="H121" s="64"/>
    </row>
    <row r="122" ht="12.0" customHeight="1">
      <c r="A122" s="63"/>
      <c r="B122" s="63"/>
      <c r="C122" s="63"/>
      <c r="D122" s="64"/>
      <c r="E122" s="65"/>
      <c r="F122" s="64"/>
      <c r="G122" s="64"/>
      <c r="H122" s="64"/>
    </row>
    <row r="123" ht="12.0" customHeight="1">
      <c r="A123" s="63"/>
      <c r="B123" s="63"/>
      <c r="C123" s="63"/>
      <c r="D123" s="64"/>
      <c r="E123" s="65"/>
      <c r="F123" s="64"/>
      <c r="G123" s="64"/>
      <c r="H123" s="64"/>
    </row>
    <row r="124" ht="12.0" customHeight="1">
      <c r="A124" s="63"/>
      <c r="B124" s="63"/>
      <c r="C124" s="63"/>
      <c r="D124" s="64"/>
      <c r="E124" s="65"/>
      <c r="F124" s="64"/>
      <c r="G124" s="64"/>
      <c r="H124" s="64"/>
    </row>
    <row r="125" ht="12.0" customHeight="1">
      <c r="A125" s="63"/>
      <c r="B125" s="63"/>
      <c r="C125" s="63"/>
      <c r="D125" s="64"/>
      <c r="E125" s="65"/>
      <c r="F125" s="64"/>
      <c r="G125" s="64"/>
      <c r="H125" s="64"/>
    </row>
    <row r="126" ht="12.0" customHeight="1">
      <c r="A126" s="63"/>
      <c r="B126" s="63"/>
      <c r="C126" s="63"/>
      <c r="D126" s="64"/>
      <c r="E126" s="65"/>
      <c r="F126" s="64"/>
      <c r="G126" s="64"/>
      <c r="H126" s="64"/>
    </row>
    <row r="127" ht="12.0" customHeight="1">
      <c r="A127" s="63"/>
      <c r="B127" s="63"/>
      <c r="C127" s="63"/>
      <c r="D127" s="64"/>
      <c r="E127" s="65"/>
      <c r="F127" s="64"/>
      <c r="G127" s="64"/>
      <c r="H127" s="64"/>
    </row>
    <row r="128" ht="12.0" customHeight="1">
      <c r="A128" s="63"/>
      <c r="B128" s="63"/>
      <c r="C128" s="63"/>
      <c r="D128" s="64"/>
      <c r="E128" s="65"/>
      <c r="F128" s="64"/>
      <c r="G128" s="64"/>
      <c r="H128" s="64"/>
    </row>
    <row r="129" ht="12.0" customHeight="1">
      <c r="A129" s="63"/>
      <c r="B129" s="63"/>
      <c r="C129" s="63"/>
      <c r="D129" s="64"/>
      <c r="E129" s="65"/>
      <c r="F129" s="64"/>
      <c r="G129" s="64"/>
      <c r="H129" s="64"/>
    </row>
    <row r="130" ht="12.0" customHeight="1">
      <c r="A130" s="63"/>
      <c r="B130" s="63"/>
      <c r="C130" s="63"/>
      <c r="D130" s="64"/>
      <c r="E130" s="65"/>
      <c r="F130" s="64"/>
      <c r="G130" s="64"/>
      <c r="H130" s="64"/>
    </row>
    <row r="131" ht="12.0" customHeight="1">
      <c r="A131" s="63"/>
      <c r="B131" s="63"/>
      <c r="C131" s="63"/>
      <c r="D131" s="64"/>
      <c r="E131" s="65"/>
      <c r="F131" s="64"/>
      <c r="G131" s="64"/>
      <c r="H131" s="64"/>
    </row>
    <row r="132" ht="12.0" customHeight="1">
      <c r="A132" s="63"/>
      <c r="B132" s="63"/>
      <c r="C132" s="63"/>
      <c r="D132" s="64"/>
      <c r="E132" s="65"/>
      <c r="F132" s="64"/>
      <c r="G132" s="64"/>
      <c r="H132" s="64"/>
    </row>
    <row r="133" ht="12.0" customHeight="1">
      <c r="A133" s="63"/>
      <c r="B133" s="63"/>
      <c r="C133" s="63"/>
      <c r="D133" s="64"/>
      <c r="E133" s="65"/>
      <c r="F133" s="64"/>
      <c r="G133" s="64"/>
      <c r="H133" s="64"/>
    </row>
    <row r="134" ht="12.0" customHeight="1">
      <c r="A134" s="63"/>
      <c r="B134" s="63"/>
      <c r="C134" s="63"/>
      <c r="D134" s="64"/>
      <c r="E134" s="65"/>
      <c r="F134" s="64"/>
      <c r="G134" s="64"/>
      <c r="H134" s="64"/>
    </row>
    <row r="135" ht="12.0" customHeight="1">
      <c r="A135" s="63"/>
      <c r="B135" s="63"/>
      <c r="C135" s="63"/>
      <c r="D135" s="64"/>
      <c r="E135" s="65"/>
      <c r="F135" s="64"/>
      <c r="G135" s="64"/>
      <c r="H135" s="64"/>
    </row>
    <row r="136" ht="12.0" customHeight="1">
      <c r="A136" s="63"/>
      <c r="B136" s="63"/>
      <c r="C136" s="63"/>
      <c r="D136" s="64"/>
      <c r="E136" s="65"/>
      <c r="F136" s="64"/>
      <c r="G136" s="64"/>
      <c r="H136" s="64"/>
    </row>
    <row r="137" ht="12.0" customHeight="1">
      <c r="A137" s="63"/>
      <c r="B137" s="63"/>
      <c r="C137" s="63"/>
      <c r="D137" s="64"/>
      <c r="E137" s="65"/>
      <c r="F137" s="64"/>
      <c r="G137" s="64"/>
      <c r="H137" s="64"/>
    </row>
    <row r="138" ht="12.0" customHeight="1">
      <c r="A138" s="63"/>
      <c r="B138" s="63"/>
      <c r="C138" s="63"/>
      <c r="D138" s="64"/>
      <c r="E138" s="65"/>
      <c r="F138" s="64"/>
      <c r="G138" s="64"/>
      <c r="H138" s="64"/>
    </row>
    <row r="139" ht="12.0" customHeight="1">
      <c r="A139" s="63"/>
      <c r="B139" s="63"/>
      <c r="C139" s="63"/>
      <c r="D139" s="64"/>
      <c r="E139" s="65"/>
      <c r="F139" s="64"/>
      <c r="G139" s="64"/>
      <c r="H139" s="64"/>
    </row>
    <row r="140" ht="12.0" customHeight="1">
      <c r="A140" s="63"/>
      <c r="B140" s="63"/>
      <c r="C140" s="63"/>
      <c r="D140" s="64"/>
      <c r="E140" s="65"/>
      <c r="F140" s="64"/>
      <c r="G140" s="64"/>
      <c r="H140" s="64"/>
    </row>
    <row r="141" ht="12.0" customHeight="1">
      <c r="A141" s="63"/>
      <c r="B141" s="63"/>
      <c r="C141" s="63"/>
      <c r="D141" s="64"/>
      <c r="E141" s="65"/>
      <c r="F141" s="64"/>
      <c r="G141" s="64"/>
      <c r="H141" s="64"/>
    </row>
    <row r="142" ht="12.0" customHeight="1">
      <c r="A142" s="63"/>
      <c r="B142" s="63"/>
      <c r="C142" s="63"/>
      <c r="D142" s="64"/>
      <c r="E142" s="65"/>
      <c r="F142" s="64"/>
      <c r="G142" s="64"/>
      <c r="H142" s="64"/>
    </row>
    <row r="143" ht="12.0" customHeight="1">
      <c r="A143" s="63"/>
      <c r="B143" s="63"/>
      <c r="C143" s="63"/>
      <c r="D143" s="64"/>
      <c r="E143" s="65"/>
      <c r="F143" s="64"/>
      <c r="G143" s="64"/>
      <c r="H143" s="64"/>
    </row>
    <row r="144" ht="12.0" customHeight="1">
      <c r="A144" s="63"/>
      <c r="B144" s="63"/>
      <c r="C144" s="63"/>
      <c r="D144" s="64"/>
      <c r="E144" s="65"/>
      <c r="F144" s="64"/>
      <c r="G144" s="64"/>
      <c r="H144" s="64"/>
    </row>
    <row r="145" ht="12.0" customHeight="1">
      <c r="A145" s="63"/>
      <c r="B145" s="63"/>
      <c r="C145" s="63"/>
      <c r="D145" s="64"/>
      <c r="E145" s="65"/>
      <c r="F145" s="64"/>
      <c r="G145" s="64"/>
      <c r="H145" s="64"/>
    </row>
    <row r="146" ht="12.0" customHeight="1">
      <c r="A146" s="63"/>
      <c r="B146" s="63"/>
      <c r="C146" s="63"/>
      <c r="D146" s="64"/>
      <c r="E146" s="65"/>
      <c r="F146" s="64"/>
      <c r="G146" s="64"/>
      <c r="H146" s="64"/>
    </row>
    <row r="147" ht="12.0" customHeight="1">
      <c r="A147" s="63"/>
      <c r="B147" s="63"/>
      <c r="C147" s="63"/>
      <c r="D147" s="64"/>
      <c r="E147" s="65"/>
      <c r="F147" s="64"/>
      <c r="G147" s="64"/>
      <c r="H147" s="64"/>
    </row>
    <row r="148" ht="12.0" customHeight="1">
      <c r="A148" s="63"/>
      <c r="B148" s="63"/>
      <c r="C148" s="63"/>
      <c r="D148" s="64"/>
      <c r="E148" s="65"/>
      <c r="F148" s="64"/>
      <c r="G148" s="64"/>
      <c r="H148" s="64"/>
    </row>
    <row r="149" ht="12.0" customHeight="1">
      <c r="A149" s="63"/>
      <c r="B149" s="63"/>
      <c r="C149" s="63"/>
      <c r="D149" s="64"/>
      <c r="E149" s="65"/>
      <c r="F149" s="64"/>
      <c r="G149" s="64"/>
      <c r="H149" s="64"/>
    </row>
    <row r="150" ht="12.0" customHeight="1">
      <c r="A150" s="63"/>
      <c r="B150" s="63"/>
      <c r="C150" s="63"/>
      <c r="D150" s="64"/>
      <c r="E150" s="65"/>
      <c r="F150" s="64"/>
      <c r="G150" s="64"/>
      <c r="H150" s="64"/>
    </row>
    <row r="151" ht="12.0" customHeight="1">
      <c r="A151" s="63"/>
      <c r="B151" s="63"/>
      <c r="C151" s="63"/>
      <c r="D151" s="64"/>
      <c r="E151" s="65"/>
      <c r="F151" s="64"/>
      <c r="G151" s="64"/>
      <c r="H151" s="64"/>
    </row>
    <row r="152" ht="12.0" customHeight="1">
      <c r="A152" s="63"/>
      <c r="B152" s="63"/>
      <c r="C152" s="63"/>
      <c r="D152" s="64"/>
      <c r="E152" s="65"/>
      <c r="F152" s="64"/>
      <c r="G152" s="64"/>
      <c r="H152" s="64"/>
    </row>
    <row r="153" ht="12.0" customHeight="1">
      <c r="A153" s="63"/>
      <c r="B153" s="63"/>
      <c r="C153" s="63"/>
      <c r="D153" s="64"/>
      <c r="E153" s="65"/>
      <c r="F153" s="64"/>
      <c r="G153" s="64"/>
      <c r="H153" s="64"/>
    </row>
    <row r="154" ht="12.0" customHeight="1">
      <c r="A154" s="63"/>
      <c r="B154" s="63"/>
      <c r="C154" s="63"/>
      <c r="D154" s="64"/>
      <c r="E154" s="65"/>
      <c r="F154" s="64"/>
      <c r="G154" s="64"/>
      <c r="H154" s="64"/>
    </row>
    <row r="155" ht="12.0" customHeight="1">
      <c r="A155" s="63"/>
      <c r="B155" s="63"/>
      <c r="C155" s="63"/>
      <c r="D155" s="64"/>
      <c r="E155" s="65"/>
      <c r="F155" s="64"/>
      <c r="G155" s="64"/>
      <c r="H155" s="64"/>
    </row>
    <row r="156" ht="12.0" customHeight="1">
      <c r="A156" s="63"/>
      <c r="B156" s="63"/>
      <c r="C156" s="63"/>
      <c r="D156" s="64"/>
      <c r="E156" s="65"/>
      <c r="F156" s="64"/>
      <c r="G156" s="64"/>
      <c r="H156" s="64"/>
    </row>
    <row r="157" ht="12.0" customHeight="1">
      <c r="A157" s="63"/>
      <c r="B157" s="63"/>
      <c r="C157" s="63"/>
      <c r="D157" s="64"/>
      <c r="E157" s="65"/>
      <c r="F157" s="64"/>
      <c r="G157" s="64"/>
      <c r="H157" s="64"/>
    </row>
    <row r="158" ht="12.0" customHeight="1">
      <c r="A158" s="63"/>
      <c r="B158" s="63"/>
      <c r="C158" s="63"/>
      <c r="D158" s="64"/>
      <c r="E158" s="65"/>
      <c r="F158" s="64"/>
      <c r="G158" s="64"/>
      <c r="H158" s="64"/>
    </row>
    <row r="159" ht="12.0" customHeight="1">
      <c r="A159" s="63"/>
      <c r="B159" s="63"/>
      <c r="C159" s="63"/>
      <c r="D159" s="64"/>
      <c r="E159" s="65"/>
      <c r="F159" s="64"/>
      <c r="G159" s="64"/>
      <c r="H159" s="64"/>
    </row>
    <row r="160" ht="12.0" customHeight="1">
      <c r="A160" s="63"/>
      <c r="B160" s="63"/>
      <c r="C160" s="63"/>
      <c r="D160" s="64"/>
      <c r="E160" s="65"/>
      <c r="F160" s="64"/>
      <c r="G160" s="64"/>
      <c r="H160" s="64"/>
    </row>
    <row r="161" ht="12.0" customHeight="1">
      <c r="A161" s="63"/>
      <c r="B161" s="63"/>
      <c r="C161" s="63"/>
      <c r="D161" s="64"/>
      <c r="E161" s="65"/>
      <c r="F161" s="64"/>
      <c r="G161" s="64"/>
      <c r="H161" s="64"/>
    </row>
    <row r="162" ht="12.0" customHeight="1">
      <c r="A162" s="63"/>
      <c r="B162" s="63"/>
      <c r="C162" s="63"/>
      <c r="D162" s="64"/>
      <c r="E162" s="65"/>
      <c r="F162" s="64"/>
      <c r="G162" s="64"/>
      <c r="H162" s="64"/>
    </row>
    <row r="163" ht="12.0" customHeight="1">
      <c r="A163" s="63"/>
      <c r="B163" s="63"/>
      <c r="C163" s="63"/>
      <c r="D163" s="64"/>
      <c r="E163" s="65"/>
      <c r="F163" s="64"/>
      <c r="G163" s="64"/>
      <c r="H163" s="64"/>
    </row>
    <row r="164" ht="12.0" customHeight="1">
      <c r="A164" s="63"/>
      <c r="B164" s="63"/>
      <c r="C164" s="63"/>
      <c r="D164" s="64"/>
      <c r="E164" s="65"/>
      <c r="F164" s="64"/>
      <c r="G164" s="64"/>
      <c r="H164" s="64"/>
    </row>
    <row r="165" ht="12.0" customHeight="1">
      <c r="A165" s="63"/>
      <c r="B165" s="63"/>
      <c r="C165" s="63"/>
      <c r="D165" s="64"/>
      <c r="E165" s="65"/>
      <c r="F165" s="64"/>
      <c r="G165" s="64"/>
      <c r="H165" s="64"/>
    </row>
    <row r="166" ht="12.0" customHeight="1">
      <c r="A166" s="63"/>
      <c r="B166" s="63"/>
      <c r="C166" s="63"/>
      <c r="D166" s="64"/>
      <c r="E166" s="65"/>
      <c r="F166" s="64"/>
      <c r="G166" s="64"/>
      <c r="H166" s="64"/>
    </row>
    <row r="167" ht="12.0" customHeight="1">
      <c r="A167" s="63"/>
      <c r="B167" s="63"/>
      <c r="C167" s="63"/>
      <c r="D167" s="64"/>
      <c r="E167" s="65"/>
      <c r="F167" s="64"/>
      <c r="G167" s="64"/>
      <c r="H167" s="64"/>
    </row>
    <row r="168" ht="12.0" customHeight="1">
      <c r="A168" s="63"/>
      <c r="B168" s="63"/>
      <c r="C168" s="63"/>
      <c r="D168" s="64"/>
      <c r="E168" s="65"/>
      <c r="F168" s="64"/>
      <c r="G168" s="64"/>
      <c r="H168" s="64"/>
    </row>
    <row r="169" ht="12.0" customHeight="1">
      <c r="A169" s="63"/>
      <c r="B169" s="63"/>
      <c r="C169" s="63"/>
      <c r="D169" s="64"/>
      <c r="E169" s="65"/>
      <c r="F169" s="64"/>
      <c r="G169" s="64"/>
      <c r="H169" s="64"/>
    </row>
    <row r="170" ht="12.0" customHeight="1">
      <c r="A170" s="63"/>
      <c r="B170" s="63"/>
      <c r="C170" s="63"/>
      <c r="D170" s="64"/>
      <c r="E170" s="65"/>
      <c r="F170" s="64"/>
      <c r="G170" s="64"/>
      <c r="H170" s="64"/>
    </row>
    <row r="171" ht="12.0" customHeight="1">
      <c r="A171" s="63"/>
      <c r="B171" s="63"/>
      <c r="C171" s="63"/>
      <c r="D171" s="64"/>
      <c r="E171" s="65"/>
      <c r="F171" s="64"/>
      <c r="G171" s="64"/>
      <c r="H171" s="64"/>
    </row>
    <row r="172" ht="12.0" customHeight="1">
      <c r="A172" s="63"/>
      <c r="B172" s="63"/>
      <c r="C172" s="63"/>
      <c r="D172" s="64"/>
      <c r="E172" s="65"/>
      <c r="F172" s="64"/>
      <c r="G172" s="64"/>
      <c r="H172" s="64"/>
    </row>
    <row r="173" ht="12.0" customHeight="1">
      <c r="A173" s="63"/>
      <c r="B173" s="63"/>
      <c r="C173" s="63"/>
      <c r="D173" s="64"/>
      <c r="E173" s="65"/>
      <c r="F173" s="64"/>
      <c r="G173" s="64"/>
      <c r="H173" s="64"/>
    </row>
    <row r="174" ht="12.0" customHeight="1">
      <c r="A174" s="63"/>
      <c r="B174" s="63"/>
      <c r="C174" s="63"/>
      <c r="D174" s="64"/>
      <c r="E174" s="65"/>
      <c r="F174" s="64"/>
      <c r="G174" s="64"/>
      <c r="H174" s="64"/>
    </row>
    <row r="175" ht="12.0" customHeight="1">
      <c r="A175" s="63"/>
      <c r="B175" s="63"/>
      <c r="C175" s="63"/>
      <c r="D175" s="64"/>
      <c r="E175" s="65"/>
      <c r="F175" s="64"/>
      <c r="G175" s="64"/>
      <c r="H175" s="64"/>
    </row>
    <row r="176" ht="12.0" customHeight="1">
      <c r="A176" s="63"/>
      <c r="B176" s="63"/>
      <c r="C176" s="63"/>
      <c r="D176" s="64"/>
      <c r="E176" s="65"/>
      <c r="F176" s="64"/>
      <c r="G176" s="64"/>
      <c r="H176" s="64"/>
    </row>
    <row r="177" ht="12.0" customHeight="1">
      <c r="A177" s="63"/>
      <c r="B177" s="63"/>
      <c r="C177" s="63"/>
      <c r="D177" s="64"/>
      <c r="E177" s="65"/>
      <c r="F177" s="64"/>
      <c r="G177" s="64"/>
      <c r="H177" s="64"/>
    </row>
    <row r="178" ht="12.0" customHeight="1">
      <c r="A178" s="63"/>
      <c r="B178" s="63"/>
      <c r="C178" s="63"/>
      <c r="D178" s="64"/>
      <c r="E178" s="65"/>
      <c r="F178" s="64"/>
      <c r="G178" s="64"/>
      <c r="H178" s="64"/>
    </row>
    <row r="179" ht="12.0" customHeight="1">
      <c r="A179" s="63"/>
      <c r="B179" s="63"/>
      <c r="C179" s="63"/>
      <c r="D179" s="64"/>
      <c r="E179" s="65"/>
      <c r="F179" s="64"/>
      <c r="G179" s="64"/>
      <c r="H179" s="64"/>
    </row>
    <row r="180" ht="12.0" customHeight="1">
      <c r="A180" s="63"/>
      <c r="B180" s="63"/>
      <c r="C180" s="63"/>
      <c r="D180" s="64"/>
      <c r="E180" s="65"/>
      <c r="F180" s="64"/>
      <c r="G180" s="64"/>
      <c r="H180" s="64"/>
    </row>
    <row r="181" ht="12.0" customHeight="1">
      <c r="A181" s="63"/>
      <c r="B181" s="63"/>
      <c r="C181" s="63"/>
      <c r="D181" s="64"/>
      <c r="E181" s="65"/>
      <c r="F181" s="64"/>
      <c r="G181" s="64"/>
      <c r="H181" s="64"/>
    </row>
    <row r="182" ht="12.0" customHeight="1">
      <c r="A182" s="63"/>
      <c r="B182" s="63"/>
      <c r="C182" s="63"/>
      <c r="D182" s="64"/>
      <c r="E182" s="65"/>
      <c r="F182" s="64"/>
      <c r="G182" s="64"/>
      <c r="H182" s="64"/>
    </row>
    <row r="183" ht="12.0" customHeight="1">
      <c r="A183" s="63"/>
      <c r="B183" s="63"/>
      <c r="C183" s="63"/>
      <c r="D183" s="64"/>
      <c r="E183" s="65"/>
      <c r="F183" s="64"/>
      <c r="G183" s="64"/>
      <c r="H183" s="64"/>
    </row>
    <row r="184" ht="12.0" customHeight="1">
      <c r="A184" s="63"/>
      <c r="B184" s="63"/>
      <c r="C184" s="63"/>
      <c r="D184" s="64"/>
      <c r="E184" s="65"/>
      <c r="F184" s="64"/>
      <c r="G184" s="64"/>
      <c r="H184" s="64"/>
    </row>
    <row r="185" ht="12.0" customHeight="1">
      <c r="A185" s="63"/>
      <c r="B185" s="63"/>
      <c r="C185" s="63"/>
      <c r="D185" s="64"/>
      <c r="E185" s="65"/>
      <c r="F185" s="64"/>
      <c r="G185" s="64"/>
      <c r="H185" s="64"/>
    </row>
    <row r="186" ht="12.0" customHeight="1">
      <c r="A186" s="63"/>
      <c r="B186" s="63"/>
      <c r="C186" s="63"/>
      <c r="D186" s="64"/>
      <c r="E186" s="65"/>
      <c r="F186" s="64"/>
      <c r="G186" s="64"/>
      <c r="H186" s="64"/>
    </row>
    <row r="187" ht="12.0" customHeight="1">
      <c r="A187" s="63"/>
      <c r="B187" s="63"/>
      <c r="C187" s="63"/>
      <c r="D187" s="64"/>
      <c r="E187" s="65"/>
      <c r="F187" s="64"/>
      <c r="G187" s="64"/>
      <c r="H187" s="64"/>
    </row>
    <row r="188" ht="12.0" customHeight="1">
      <c r="A188" s="63"/>
      <c r="B188" s="63"/>
      <c r="C188" s="63"/>
      <c r="D188" s="64"/>
      <c r="E188" s="65"/>
      <c r="F188" s="64"/>
      <c r="G188" s="64"/>
      <c r="H188" s="64"/>
    </row>
    <row r="189" ht="12.0" customHeight="1">
      <c r="A189" s="63"/>
      <c r="B189" s="63"/>
      <c r="C189" s="63"/>
      <c r="D189" s="64"/>
      <c r="E189" s="65"/>
      <c r="F189" s="64"/>
      <c r="G189" s="64"/>
      <c r="H189" s="64"/>
    </row>
    <row r="190" ht="12.0" customHeight="1">
      <c r="A190" s="63"/>
      <c r="B190" s="63"/>
      <c r="C190" s="63"/>
      <c r="D190" s="64"/>
      <c r="E190" s="65"/>
      <c r="F190" s="64"/>
      <c r="G190" s="64"/>
      <c r="H190" s="64"/>
    </row>
    <row r="191" ht="12.0" customHeight="1">
      <c r="A191" s="63"/>
      <c r="B191" s="63"/>
      <c r="C191" s="63"/>
      <c r="D191" s="64"/>
      <c r="E191" s="65"/>
      <c r="F191" s="64"/>
      <c r="G191" s="64"/>
      <c r="H191" s="64"/>
    </row>
    <row r="192" ht="12.0" customHeight="1">
      <c r="A192" s="63"/>
      <c r="B192" s="63"/>
      <c r="C192" s="63"/>
      <c r="D192" s="64"/>
      <c r="E192" s="65"/>
      <c r="F192" s="64"/>
      <c r="G192" s="64"/>
      <c r="H192" s="64"/>
    </row>
    <row r="193" ht="12.0" customHeight="1">
      <c r="A193" s="63"/>
      <c r="B193" s="63"/>
      <c r="C193" s="63"/>
      <c r="D193" s="64"/>
      <c r="E193" s="65"/>
      <c r="F193" s="64"/>
      <c r="G193" s="64"/>
      <c r="H193" s="64"/>
    </row>
    <row r="194" ht="12.0" customHeight="1">
      <c r="A194" s="63"/>
      <c r="B194" s="63"/>
      <c r="C194" s="63"/>
      <c r="D194" s="64"/>
      <c r="E194" s="65"/>
      <c r="F194" s="64"/>
      <c r="G194" s="64"/>
      <c r="H194" s="64"/>
    </row>
    <row r="195" ht="12.0" customHeight="1">
      <c r="A195" s="63"/>
      <c r="B195" s="63"/>
      <c r="C195" s="63"/>
      <c r="D195" s="64"/>
      <c r="E195" s="65"/>
      <c r="F195" s="64"/>
      <c r="G195" s="64"/>
      <c r="H195" s="64"/>
    </row>
    <row r="196" ht="12.0" customHeight="1">
      <c r="A196" s="63"/>
      <c r="B196" s="63"/>
      <c r="C196" s="63"/>
      <c r="D196" s="64"/>
      <c r="E196" s="65"/>
      <c r="F196" s="64"/>
      <c r="G196" s="64"/>
      <c r="H196" s="64"/>
    </row>
    <row r="197" ht="12.0" customHeight="1">
      <c r="A197" s="63"/>
      <c r="B197" s="63"/>
      <c r="C197" s="63"/>
      <c r="D197" s="64"/>
      <c r="E197" s="65"/>
      <c r="F197" s="64"/>
      <c r="G197" s="64"/>
      <c r="H197" s="64"/>
    </row>
    <row r="198" ht="12.0" customHeight="1">
      <c r="A198" s="63"/>
      <c r="B198" s="63"/>
      <c r="C198" s="63"/>
      <c r="D198" s="64"/>
      <c r="E198" s="65"/>
      <c r="F198" s="64"/>
      <c r="G198" s="64"/>
      <c r="H198" s="64"/>
    </row>
    <row r="199" ht="12.0" customHeight="1">
      <c r="A199" s="63"/>
      <c r="B199" s="63"/>
      <c r="C199" s="63"/>
      <c r="D199" s="64"/>
      <c r="E199" s="65"/>
      <c r="F199" s="64"/>
      <c r="G199" s="64"/>
      <c r="H199" s="64"/>
    </row>
    <row r="200" ht="12.0" customHeight="1">
      <c r="A200" s="63"/>
      <c r="B200" s="63"/>
      <c r="C200" s="63"/>
      <c r="D200" s="64"/>
      <c r="E200" s="65"/>
      <c r="F200" s="64"/>
      <c r="G200" s="64"/>
      <c r="H200" s="64"/>
    </row>
    <row r="201" ht="12.0" customHeight="1">
      <c r="A201" s="63"/>
      <c r="B201" s="63"/>
      <c r="C201" s="63"/>
      <c r="D201" s="64"/>
      <c r="E201" s="65"/>
      <c r="F201" s="64"/>
      <c r="G201" s="64"/>
      <c r="H201" s="64"/>
    </row>
    <row r="202" ht="12.0" customHeight="1">
      <c r="A202" s="63"/>
      <c r="B202" s="63"/>
      <c r="C202" s="63"/>
      <c r="D202" s="64"/>
      <c r="E202" s="65"/>
      <c r="F202" s="64"/>
      <c r="G202" s="64"/>
      <c r="H202" s="64"/>
    </row>
    <row r="203" ht="12.0" customHeight="1">
      <c r="A203" s="63"/>
      <c r="B203" s="63"/>
      <c r="C203" s="63"/>
      <c r="D203" s="64"/>
      <c r="E203" s="65"/>
      <c r="F203" s="64"/>
      <c r="G203" s="64"/>
      <c r="H203" s="64"/>
    </row>
    <row r="204" ht="12.0" customHeight="1">
      <c r="A204" s="63"/>
      <c r="B204" s="63"/>
      <c r="C204" s="63"/>
      <c r="D204" s="64"/>
      <c r="E204" s="65"/>
      <c r="F204" s="64"/>
      <c r="G204" s="64"/>
      <c r="H204" s="64"/>
    </row>
    <row r="205" ht="12.0" customHeight="1">
      <c r="A205" s="63"/>
      <c r="B205" s="63"/>
      <c r="C205" s="63"/>
      <c r="D205" s="64"/>
      <c r="E205" s="65"/>
      <c r="F205" s="64"/>
      <c r="G205" s="64"/>
      <c r="H205" s="64"/>
    </row>
    <row r="206" ht="12.0" customHeight="1">
      <c r="A206" s="63"/>
      <c r="B206" s="63"/>
      <c r="C206" s="63"/>
      <c r="D206" s="64"/>
      <c r="E206" s="65"/>
      <c r="F206" s="64"/>
      <c r="G206" s="64"/>
      <c r="H206" s="64"/>
    </row>
    <row r="207" ht="12.0" customHeight="1">
      <c r="A207" s="63"/>
      <c r="B207" s="63"/>
      <c r="C207" s="63"/>
      <c r="D207" s="64"/>
      <c r="E207" s="65"/>
      <c r="F207" s="64"/>
      <c r="G207" s="64"/>
      <c r="H207" s="64"/>
    </row>
    <row r="208" ht="12.0" customHeight="1">
      <c r="A208" s="63"/>
      <c r="B208" s="63"/>
      <c r="C208" s="63"/>
      <c r="D208" s="64"/>
      <c r="E208" s="65"/>
      <c r="F208" s="64"/>
      <c r="G208" s="64"/>
      <c r="H208" s="64"/>
    </row>
    <row r="209" ht="12.0" customHeight="1">
      <c r="A209" s="63"/>
      <c r="B209" s="63"/>
      <c r="C209" s="63"/>
      <c r="D209" s="64"/>
      <c r="E209" s="65"/>
      <c r="F209" s="64"/>
      <c r="G209" s="64"/>
      <c r="H209" s="64"/>
    </row>
    <row r="210" ht="12.0" customHeight="1">
      <c r="A210" s="63"/>
      <c r="B210" s="63"/>
      <c r="C210" s="63"/>
      <c r="D210" s="64"/>
      <c r="E210" s="65"/>
      <c r="F210" s="64"/>
      <c r="G210" s="64"/>
      <c r="H210" s="64"/>
    </row>
    <row r="211" ht="12.0" customHeight="1">
      <c r="A211" s="63"/>
      <c r="B211" s="63"/>
      <c r="C211" s="63"/>
      <c r="D211" s="64"/>
      <c r="E211" s="65"/>
      <c r="F211" s="64"/>
      <c r="G211" s="64"/>
      <c r="H211" s="64"/>
    </row>
    <row r="212" ht="12.0" customHeight="1">
      <c r="A212" s="63"/>
      <c r="B212" s="63"/>
      <c r="C212" s="63"/>
      <c r="D212" s="64"/>
      <c r="E212" s="65"/>
      <c r="F212" s="64"/>
      <c r="G212" s="64"/>
      <c r="H212" s="64"/>
    </row>
    <row r="213" ht="12.0" customHeight="1">
      <c r="A213" s="63"/>
      <c r="B213" s="63"/>
      <c r="C213" s="63"/>
      <c r="D213" s="64"/>
      <c r="E213" s="65"/>
      <c r="F213" s="64"/>
      <c r="G213" s="64"/>
      <c r="H213" s="64"/>
    </row>
    <row r="214" ht="12.0" customHeight="1">
      <c r="A214" s="63"/>
      <c r="B214" s="63"/>
      <c r="C214" s="63"/>
      <c r="D214" s="64"/>
      <c r="E214" s="65"/>
      <c r="F214" s="64"/>
      <c r="G214" s="64"/>
      <c r="H214" s="64"/>
    </row>
    <row r="215" ht="12.0" customHeight="1">
      <c r="A215" s="63"/>
      <c r="B215" s="63"/>
      <c r="C215" s="63"/>
      <c r="D215" s="64"/>
      <c r="E215" s="65"/>
      <c r="F215" s="64"/>
      <c r="G215" s="64"/>
      <c r="H215" s="64"/>
    </row>
    <row r="216" ht="12.0" customHeight="1">
      <c r="A216" s="63"/>
      <c r="B216" s="63"/>
      <c r="C216" s="63"/>
      <c r="D216" s="64"/>
      <c r="E216" s="65"/>
      <c r="F216" s="64"/>
      <c r="G216" s="64"/>
      <c r="H216" s="64"/>
    </row>
    <row r="217" ht="12.0" customHeight="1">
      <c r="A217" s="63"/>
      <c r="B217" s="63"/>
      <c r="C217" s="63"/>
      <c r="D217" s="64"/>
      <c r="E217" s="65"/>
      <c r="F217" s="64"/>
      <c r="G217" s="64"/>
      <c r="H217" s="64"/>
    </row>
    <row r="218" ht="12.0" customHeight="1">
      <c r="A218" s="63"/>
      <c r="B218" s="63"/>
      <c r="C218" s="63"/>
      <c r="D218" s="64"/>
      <c r="E218" s="65"/>
      <c r="F218" s="64"/>
      <c r="G218" s="64"/>
      <c r="H218" s="64"/>
    </row>
    <row r="219" ht="12.0" customHeight="1">
      <c r="A219" s="63"/>
      <c r="B219" s="63"/>
      <c r="C219" s="63"/>
      <c r="D219" s="64"/>
      <c r="E219" s="65"/>
      <c r="F219" s="64"/>
      <c r="G219" s="64"/>
      <c r="H219" s="64"/>
    </row>
    <row r="220" ht="12.0" customHeight="1">
      <c r="A220" s="63"/>
      <c r="B220" s="63"/>
      <c r="C220" s="63"/>
      <c r="D220" s="64"/>
      <c r="E220" s="65"/>
      <c r="F220" s="64"/>
      <c r="G220" s="64"/>
      <c r="H220" s="64"/>
    </row>
    <row r="221" ht="12.0" customHeight="1">
      <c r="A221" s="63"/>
      <c r="B221" s="63"/>
      <c r="C221" s="63"/>
      <c r="D221" s="64"/>
      <c r="E221" s="65"/>
      <c r="F221" s="64"/>
      <c r="G221" s="64"/>
      <c r="H221" s="64"/>
    </row>
    <row r="222" ht="12.0" customHeight="1">
      <c r="A222" s="63"/>
      <c r="B222" s="63"/>
      <c r="C222" s="63"/>
      <c r="D222" s="64"/>
      <c r="E222" s="65"/>
      <c r="F222" s="64"/>
      <c r="G222" s="64"/>
      <c r="H222" s="64"/>
    </row>
    <row r="223" ht="12.0" customHeight="1">
      <c r="A223" s="63"/>
      <c r="B223" s="63"/>
      <c r="C223" s="63"/>
      <c r="D223" s="64"/>
      <c r="E223" s="65"/>
      <c r="F223" s="64"/>
      <c r="G223" s="64"/>
      <c r="H223" s="64"/>
    </row>
    <row r="224" ht="12.0" customHeight="1">
      <c r="A224" s="63"/>
      <c r="B224" s="63"/>
      <c r="C224" s="63"/>
      <c r="D224" s="64"/>
      <c r="E224" s="65"/>
      <c r="F224" s="64"/>
      <c r="G224" s="64"/>
      <c r="H224" s="64"/>
    </row>
    <row r="225" ht="12.0" customHeight="1">
      <c r="A225" s="63"/>
      <c r="B225" s="63"/>
      <c r="C225" s="63"/>
      <c r="D225" s="64"/>
      <c r="E225" s="65"/>
      <c r="F225" s="64"/>
      <c r="G225" s="64"/>
      <c r="H225" s="64"/>
    </row>
    <row r="226" ht="12.0" customHeight="1">
      <c r="A226" s="63"/>
      <c r="B226" s="63"/>
      <c r="C226" s="63"/>
      <c r="D226" s="64"/>
      <c r="E226" s="65"/>
      <c r="F226" s="64"/>
      <c r="G226" s="64"/>
      <c r="H226" s="64"/>
    </row>
    <row r="227" ht="12.0" customHeight="1">
      <c r="A227" s="63"/>
      <c r="B227" s="63"/>
      <c r="C227" s="63"/>
      <c r="D227" s="64"/>
      <c r="E227" s="65"/>
      <c r="F227" s="64"/>
      <c r="G227" s="64"/>
      <c r="H227" s="64"/>
    </row>
    <row r="228" ht="12.0" customHeight="1">
      <c r="A228" s="63"/>
      <c r="B228" s="63"/>
      <c r="C228" s="63"/>
      <c r="D228" s="64"/>
      <c r="E228" s="65"/>
      <c r="F228" s="64"/>
      <c r="G228" s="64"/>
      <c r="H228" s="64"/>
    </row>
    <row r="229" ht="12.0" customHeight="1">
      <c r="A229" s="63"/>
      <c r="B229" s="63"/>
      <c r="C229" s="63"/>
      <c r="D229" s="64"/>
      <c r="E229" s="65"/>
      <c r="F229" s="64"/>
      <c r="G229" s="64"/>
      <c r="H229" s="64"/>
    </row>
    <row r="230" ht="12.0" customHeight="1">
      <c r="A230" s="63"/>
      <c r="B230" s="63"/>
      <c r="C230" s="63"/>
      <c r="D230" s="64"/>
      <c r="E230" s="65"/>
      <c r="F230" s="64"/>
      <c r="G230" s="64"/>
      <c r="H230" s="64"/>
    </row>
    <row r="231" ht="12.0" customHeight="1">
      <c r="A231" s="63"/>
      <c r="B231" s="63"/>
      <c r="C231" s="63"/>
      <c r="D231" s="64"/>
      <c r="E231" s="65"/>
      <c r="F231" s="64"/>
      <c r="G231" s="64"/>
      <c r="H231" s="64"/>
    </row>
    <row r="232" ht="12.0" customHeight="1">
      <c r="A232" s="63"/>
      <c r="B232" s="63"/>
      <c r="C232" s="63"/>
      <c r="D232" s="64"/>
      <c r="E232" s="65"/>
      <c r="F232" s="64"/>
      <c r="G232" s="64"/>
      <c r="H232" s="64"/>
    </row>
    <row r="233" ht="12.0" customHeight="1">
      <c r="A233" s="63"/>
      <c r="B233" s="63"/>
      <c r="C233" s="63"/>
      <c r="D233" s="64"/>
      <c r="E233" s="65"/>
      <c r="F233" s="64"/>
      <c r="G233" s="64"/>
      <c r="H233" s="64"/>
    </row>
    <row r="234" ht="12.0" customHeight="1">
      <c r="A234" s="63"/>
      <c r="B234" s="63"/>
      <c r="C234" s="63"/>
      <c r="D234" s="64"/>
      <c r="E234" s="65"/>
      <c r="F234" s="64"/>
      <c r="G234" s="64"/>
      <c r="H234" s="64"/>
    </row>
    <row r="235" ht="12.0" customHeight="1">
      <c r="A235" s="63"/>
      <c r="B235" s="63"/>
      <c r="C235" s="63"/>
      <c r="D235" s="64"/>
      <c r="E235" s="65"/>
      <c r="F235" s="64"/>
      <c r="G235" s="64"/>
      <c r="H235" s="64"/>
    </row>
    <row r="236" ht="12.0" customHeight="1">
      <c r="A236" s="63"/>
      <c r="B236" s="63"/>
      <c r="C236" s="63"/>
      <c r="D236" s="64"/>
      <c r="E236" s="65"/>
      <c r="F236" s="64"/>
      <c r="G236" s="64"/>
      <c r="H236" s="64"/>
    </row>
    <row r="237" ht="12.0" customHeight="1">
      <c r="A237" s="63"/>
      <c r="B237" s="63"/>
      <c r="C237" s="63"/>
      <c r="D237" s="64"/>
      <c r="E237" s="65"/>
      <c r="F237" s="64"/>
      <c r="G237" s="64"/>
      <c r="H237" s="64"/>
    </row>
    <row r="238" ht="12.0" customHeight="1">
      <c r="A238" s="63"/>
      <c r="B238" s="63"/>
      <c r="C238" s="63"/>
      <c r="D238" s="64"/>
      <c r="E238" s="65"/>
      <c r="F238" s="64"/>
      <c r="G238" s="64"/>
      <c r="H238" s="64"/>
    </row>
    <row r="239" ht="12.0" customHeight="1">
      <c r="A239" s="63"/>
      <c r="B239" s="63"/>
      <c r="C239" s="63"/>
      <c r="D239" s="64"/>
      <c r="E239" s="65"/>
      <c r="F239" s="64"/>
      <c r="G239" s="64"/>
      <c r="H239" s="64"/>
    </row>
    <row r="240" ht="12.0" customHeight="1">
      <c r="A240" s="63"/>
      <c r="B240" s="63"/>
      <c r="C240" s="63"/>
      <c r="D240" s="64"/>
      <c r="E240" s="65"/>
      <c r="F240" s="64"/>
      <c r="G240" s="64"/>
      <c r="H240" s="64"/>
    </row>
    <row r="241" ht="12.0" customHeight="1">
      <c r="A241" s="63"/>
      <c r="B241" s="63"/>
      <c r="C241" s="63"/>
      <c r="D241" s="64"/>
      <c r="E241" s="65"/>
      <c r="F241" s="64"/>
      <c r="G241" s="64"/>
      <c r="H241" s="64"/>
    </row>
    <row r="242" ht="12.0" customHeight="1">
      <c r="A242" s="63"/>
      <c r="B242" s="63"/>
      <c r="C242" s="63"/>
      <c r="D242" s="64"/>
      <c r="E242" s="65"/>
      <c r="F242" s="64"/>
      <c r="G242" s="64"/>
      <c r="H242" s="64"/>
    </row>
    <row r="243" ht="12.0" customHeight="1">
      <c r="A243" s="63"/>
      <c r="B243" s="63"/>
      <c r="C243" s="63"/>
      <c r="D243" s="64"/>
      <c r="E243" s="65"/>
      <c r="F243" s="64"/>
      <c r="G243" s="64"/>
      <c r="H243" s="64"/>
    </row>
    <row r="244" ht="12.0" customHeight="1">
      <c r="A244" s="63"/>
      <c r="B244" s="63"/>
      <c r="C244" s="63"/>
      <c r="D244" s="64"/>
      <c r="E244" s="65"/>
      <c r="F244" s="64"/>
      <c r="G244" s="64"/>
      <c r="H244" s="64"/>
    </row>
    <row r="245" ht="12.0" customHeight="1">
      <c r="A245" s="63"/>
      <c r="B245" s="63"/>
      <c r="C245" s="63"/>
      <c r="D245" s="64"/>
      <c r="E245" s="65"/>
      <c r="F245" s="64"/>
      <c r="G245" s="64"/>
      <c r="H245" s="64"/>
    </row>
    <row r="246" ht="12.0" customHeight="1">
      <c r="A246" s="63"/>
      <c r="B246" s="63"/>
      <c r="C246" s="63"/>
      <c r="D246" s="64"/>
      <c r="E246" s="65"/>
      <c r="F246" s="64"/>
      <c r="G246" s="64"/>
      <c r="H246" s="64"/>
    </row>
    <row r="247" ht="12.0" customHeight="1">
      <c r="A247" s="63"/>
      <c r="B247" s="63"/>
      <c r="C247" s="63"/>
      <c r="D247" s="64"/>
      <c r="E247" s="65"/>
      <c r="F247" s="64"/>
      <c r="G247" s="64"/>
      <c r="H247" s="64"/>
    </row>
    <row r="248" ht="12.0" customHeight="1">
      <c r="A248" s="63"/>
      <c r="B248" s="63"/>
      <c r="C248" s="63"/>
      <c r="D248" s="64"/>
      <c r="E248" s="65"/>
      <c r="F248" s="64"/>
      <c r="G248" s="64"/>
      <c r="H248" s="64"/>
    </row>
    <row r="249" ht="12.0" customHeight="1">
      <c r="A249" s="63"/>
      <c r="B249" s="63"/>
      <c r="C249" s="63"/>
      <c r="D249" s="64"/>
      <c r="E249" s="65"/>
      <c r="F249" s="64"/>
      <c r="G249" s="64"/>
      <c r="H249" s="64"/>
    </row>
    <row r="250" ht="12.0" customHeight="1">
      <c r="A250" s="63"/>
      <c r="B250" s="63"/>
      <c r="C250" s="63"/>
      <c r="D250" s="64"/>
      <c r="E250" s="65"/>
      <c r="F250" s="64"/>
      <c r="G250" s="64"/>
      <c r="H250" s="64"/>
    </row>
    <row r="251" ht="12.0" customHeight="1">
      <c r="A251" s="63"/>
      <c r="B251" s="63"/>
      <c r="C251" s="63"/>
      <c r="D251" s="64"/>
      <c r="E251" s="65"/>
      <c r="F251" s="64"/>
      <c r="G251" s="64"/>
      <c r="H251" s="64"/>
    </row>
    <row r="252" ht="12.0" customHeight="1">
      <c r="A252" s="63"/>
      <c r="B252" s="63"/>
      <c r="C252" s="63"/>
      <c r="D252" s="64"/>
      <c r="E252" s="65"/>
      <c r="F252" s="64"/>
      <c r="G252" s="64"/>
      <c r="H252" s="64"/>
    </row>
    <row r="253" ht="12.0" customHeight="1">
      <c r="A253" s="63"/>
      <c r="B253" s="63"/>
      <c r="C253" s="63"/>
      <c r="D253" s="64"/>
      <c r="E253" s="65"/>
      <c r="F253" s="64"/>
      <c r="G253" s="64"/>
      <c r="H253" s="64"/>
    </row>
    <row r="254" ht="12.0" customHeight="1">
      <c r="A254" s="63"/>
      <c r="B254" s="63"/>
      <c r="C254" s="63"/>
      <c r="D254" s="64"/>
      <c r="E254" s="65"/>
      <c r="F254" s="64"/>
      <c r="G254" s="64"/>
      <c r="H254" s="64"/>
    </row>
    <row r="255" ht="12.0" customHeight="1">
      <c r="A255" s="63"/>
      <c r="B255" s="63"/>
      <c r="C255" s="63"/>
      <c r="D255" s="64"/>
      <c r="E255" s="65"/>
      <c r="F255" s="64"/>
      <c r="G255" s="64"/>
      <c r="H255" s="64"/>
    </row>
    <row r="256" ht="12.0" customHeight="1">
      <c r="A256" s="63"/>
      <c r="B256" s="63"/>
      <c r="C256" s="63"/>
      <c r="D256" s="64"/>
      <c r="E256" s="65"/>
      <c r="F256" s="64"/>
      <c r="G256" s="64"/>
      <c r="H256" s="64"/>
    </row>
    <row r="257" ht="12.0" customHeight="1">
      <c r="A257" s="63"/>
      <c r="B257" s="63"/>
      <c r="C257" s="63"/>
      <c r="D257" s="64"/>
      <c r="E257" s="65"/>
      <c r="F257" s="64"/>
      <c r="G257" s="64"/>
      <c r="H257" s="64"/>
    </row>
    <row r="258" ht="12.0" customHeight="1">
      <c r="A258" s="63"/>
      <c r="B258" s="63"/>
      <c r="C258" s="63"/>
      <c r="D258" s="64"/>
      <c r="E258" s="65"/>
      <c r="F258" s="64"/>
      <c r="G258" s="64"/>
      <c r="H258" s="64"/>
    </row>
    <row r="259" ht="12.0" customHeight="1">
      <c r="A259" s="63"/>
      <c r="B259" s="63"/>
      <c r="C259" s="63"/>
      <c r="D259" s="64"/>
      <c r="E259" s="65"/>
      <c r="F259" s="64"/>
      <c r="G259" s="64"/>
      <c r="H259" s="64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7">
    <mergeCell ref="A4:D4"/>
    <mergeCell ref="E4:H4"/>
    <mergeCell ref="A5:D5"/>
    <mergeCell ref="E5:H5"/>
    <mergeCell ref="A6:D6"/>
    <mergeCell ref="A7:D7"/>
    <mergeCell ref="E7:H7"/>
  </mergeCells>
  <hyperlinks>
    <hyperlink display="TC_login" location="TC_login!C2:E2" ref="F11"/>
    <hyperlink display="TC_authentication" location="TC_authentication!2:2" ref="F12"/>
    <hyperlink display="TC_adminModeratorDashboard" location="TC_adminModeratorDashboard!2:2" ref="F13"/>
    <hyperlink display="TC_viewStudentList" location="TC_viewStudentList!2:2" ref="F14"/>
    <hyperlink display="TC_createStudentManual" location="TC_createStudentManual!A2:B2" ref="F15"/>
    <hyperlink display="TC_importStudentExcel" location="TC_importStudentExcel!2:2" ref="F16"/>
    <hyperlink display="TC_viewLecturerList" location="TC_viewLecturerList!2:2" ref="F17"/>
    <hyperlink display="TC_createLecturerManual" location="TC_createLecturerManual!A2:B2" ref="F18"/>
    <hyperlink display="TC_importLecturerExcel" location="TC_importLecturerExcel!2:2" ref="F19"/>
    <hyperlink display="TC_editUser" location="TC_editUser!2:2" ref="F20"/>
    <hyperlink display="TC_deleteUser" location="TC_deleteUser!2:2" ref="F21"/>
    <hyperlink display="TC_groupManagement" location="TC_groupManagement!2:2" ref="F22"/>
    <hyperlink display="TC_assignStudent" location="TC_assignStudent!2:2" ref="F23"/>
    <hyperlink display="TC_createSemester" location="TC_createSemester!C2:E2" ref="F24"/>
    <hyperlink display="TC_editSemester" location="TC_editSemester!2:2" ref="F25"/>
    <hyperlink display="TC_deleteSemester" location="TC_deleteSemester!2:2" ref="F26"/>
    <hyperlink display="TC_createMilestone" location="TC_createMilestone!C2:E2" ref="F27"/>
    <hyperlink display="TC_editMilestone" location="TC_editMilestone!2:2" ref="F28"/>
    <hyperlink display="TC_deleteMilestone" location="TC_deleteMilestone!2:2" ref="F29"/>
    <hyperlink display="TC_defenseResults" location="TC_defenseResults!2:2" ref="F30"/>
    <hyperlink display="TC_ChangePassword" location="TC_ChangePassword!C2:E2" ref="F31"/>
    <hyperlink display="TC_studentDashboard" location="TC_studentDashboard!2:2" ref="F32"/>
    <hyperlink display="TC_studentAccountSetting" location="TC_studentAccountSetting!C2:E2" ref="F33"/>
    <hyperlink display="TC_ChangePassword" location="TC_ChangePassword!C2:E2" ref="F34"/>
    <hyperlink display="TC_studentViewListThesis" location="TC_studentViewListThesis!2:2" ref="F35"/>
    <hyperlink display="TC_studentEditGroupInfo" location="TC_studentEditGroupInfo!C2:E2" ref="F36"/>
    <hyperlink display="TC_studentGroupAction" location="TC_studentGroupAction!C2:E2" ref="F37"/>
    <hyperlink display="TC_editThesis" location="TC_editThesis!2:2" ref="F38"/>
    <hyperlink display="TC_studentTrackingProgress" location="TC_studentTrackingProgress!2:2" ref="F39"/>
    <hyperlink display="TC_lectureDashboard" location="TC_lectureDashboard!2:2" ref="F40"/>
    <hyperlink display="TC_lecturerViewListThesis" location="TC_lecturerViewListThesis!2:2" ref="F41"/>
    <hyperlink display="TC_managerThesisStatus" location="TC_managerThesisStatus!2:2" ref="F42"/>
    <hyperlink display="TC_lecturerCreateThesis" location="TC_lecturerCreateThesis!C2:E2" ref="F43"/>
    <hyperlink display="TC_lecturerPublicThesis" location="TC_lecturerPublicThesis!2:2" ref="F44"/>
    <hyperlink display="TC_editThesis" location="TC_editThesis!2:2" ref="F45"/>
    <hyperlink display="TC_deleteThesis" location="TC_deleteThesis!2:2" ref="F46"/>
    <hyperlink display="TC_thesisVersionControl" location="TC_thesisVersionControl!2:2" ref="F47"/>
    <hyperlink display="TC_lecturerGroupProgress" location="TC_lecturerGroupProgress!2:2" ref="F48"/>
    <hyperlink display="TC_assignSupervisor" location="TC_assignSupervisor!C2:E2" ref="F49"/>
    <hyperlink display="TC_assignStudent" location="TC_assignStudent!C2:E2" ref="F50"/>
    <hyperlink display="TC_lecturerProfileSettings" location="TC_lecturerProfileSettings!C2:E2" ref="F51"/>
    <hyperlink display="TC_ChangePassword" location="TC_ChangePassword!C2:E2" ref="F52"/>
    <hyperlink display="TC_checklistManagement" location="TC_checklistManagement!2:2" ref="F53"/>
    <hyperlink display="TC_assignLecturerReview" location="TC_assignLecturerReview!C2:E2" ref="F54"/>
    <hyperlink display="TC_lecturerGroupReview" location="TC_lecturerGroupReview!2:2" ref="F55"/>
    <hyperlink display="TC_checkSimilarThesis" location="TC_checkSimilarThesis!2:2" ref="F56"/>
    <hyperlink display="TC_suggestionsMember" location="TC_suggestionsMember!2:2" ref="F57"/>
    <hyperlink display="TC_suggestionsThesis" location="TC_suggestionsThesis!2:2" ref="F58"/>
    <hyperlink display="TC_studentChatBot" location="'TC_studentChatBot  '!2:2" ref="F59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4.13"/>
    <col customWidth="1" min="3" max="3" width="31.38"/>
    <col customWidth="1" min="4" max="4" width="12.13"/>
    <col customWidth="1" min="5" max="5" width="9.63"/>
    <col customWidth="1" min="6" max="6" width="9.88"/>
    <col customWidth="1" min="7" max="9" width="5.13"/>
    <col customWidth="1" min="10" max="10" width="21.0"/>
  </cols>
  <sheetData>
    <row r="1" ht="12.0" customHeight="1">
      <c r="A1" s="30"/>
      <c r="B1" s="30"/>
      <c r="C1" s="64"/>
      <c r="D1" s="30"/>
      <c r="E1" s="30"/>
      <c r="F1" s="30"/>
      <c r="G1" s="30"/>
      <c r="H1" s="30"/>
      <c r="I1" s="30"/>
      <c r="J1" s="30"/>
    </row>
    <row r="2" ht="25.5" customHeight="1">
      <c r="A2" s="115" t="s">
        <v>296</v>
      </c>
      <c r="B2" s="116"/>
      <c r="C2" s="116"/>
      <c r="D2" s="116"/>
      <c r="E2" s="116"/>
      <c r="F2" s="116"/>
      <c r="G2" s="116"/>
      <c r="H2" s="116"/>
      <c r="I2" s="116"/>
      <c r="J2" s="117"/>
    </row>
    <row r="3" ht="14.25" customHeight="1">
      <c r="A3" s="118"/>
      <c r="B3" s="30"/>
      <c r="C3" s="64"/>
      <c r="D3" s="30"/>
      <c r="E3" s="30"/>
      <c r="F3" s="30"/>
      <c r="G3" s="30"/>
      <c r="H3" s="30"/>
      <c r="I3" s="30"/>
      <c r="J3" s="119"/>
    </row>
    <row r="4">
      <c r="A4" s="120" t="s">
        <v>50</v>
      </c>
      <c r="B4" s="121" t="str">
        <f>Cover!B4</f>
        <v>Application to Support Group Formation and Capstone Thesis Development for Information Technology Students at FPT University</v>
      </c>
      <c r="C4" s="25"/>
      <c r="D4" s="26"/>
      <c r="E4" s="122" t="s">
        <v>52</v>
      </c>
      <c r="F4" s="26"/>
      <c r="G4" s="123" t="s">
        <v>53</v>
      </c>
      <c r="H4" s="25"/>
      <c r="I4" s="25"/>
      <c r="J4" s="26"/>
    </row>
    <row r="5" ht="13.5" customHeight="1">
      <c r="A5" s="120" t="s">
        <v>54</v>
      </c>
      <c r="B5" s="71" t="str">
        <f>Cover!B5</f>
        <v>SP25QN10</v>
      </c>
      <c r="C5" s="25"/>
      <c r="D5" s="26"/>
      <c r="E5" s="122" t="s">
        <v>297</v>
      </c>
      <c r="F5" s="26"/>
      <c r="G5" s="124"/>
      <c r="H5" s="25"/>
      <c r="I5" s="25"/>
      <c r="J5" s="26"/>
    </row>
    <row r="6" ht="12.75" customHeight="1">
      <c r="A6" s="36" t="s">
        <v>57</v>
      </c>
      <c r="B6" s="71" t="str">
        <f>Cover!B6</f>
        <v>SP25QN10_Unit Test Report_v4.0</v>
      </c>
      <c r="C6" s="25"/>
      <c r="D6" s="26"/>
      <c r="E6" s="122" t="s">
        <v>56</v>
      </c>
      <c r="F6" s="26"/>
      <c r="G6" s="125">
        <f>Cover!F5</f>
        <v>45853</v>
      </c>
      <c r="H6" s="25"/>
      <c r="I6" s="25"/>
      <c r="J6" s="26"/>
    </row>
    <row r="7" ht="15.75" customHeight="1">
      <c r="A7" s="36" t="s">
        <v>298</v>
      </c>
      <c r="B7" s="126"/>
      <c r="C7" s="25"/>
      <c r="D7" s="25"/>
      <c r="E7" s="25"/>
      <c r="F7" s="25"/>
      <c r="G7" s="25"/>
      <c r="H7" s="25"/>
      <c r="I7" s="25"/>
      <c r="J7" s="26"/>
    </row>
    <row r="8" ht="14.25" customHeight="1">
      <c r="A8" s="127"/>
      <c r="B8" s="128"/>
      <c r="C8" s="64"/>
      <c r="D8" s="30"/>
      <c r="E8" s="30"/>
      <c r="F8" s="30"/>
      <c r="G8" s="30"/>
      <c r="H8" s="30"/>
      <c r="I8" s="30"/>
      <c r="J8" s="119"/>
    </row>
    <row r="9" ht="12.0" customHeight="1">
      <c r="A9" s="127"/>
      <c r="B9" s="128"/>
      <c r="C9" s="64"/>
      <c r="D9" s="30"/>
      <c r="E9" s="30"/>
      <c r="F9" s="30"/>
      <c r="G9" s="30"/>
      <c r="H9" s="30"/>
      <c r="I9" s="30"/>
      <c r="J9" s="119"/>
    </row>
    <row r="10" ht="12.0" customHeight="1">
      <c r="A10" s="129"/>
      <c r="B10" s="129"/>
      <c r="C10" s="130"/>
      <c r="D10" s="129"/>
      <c r="E10" s="129"/>
      <c r="F10" s="129"/>
      <c r="G10" s="129"/>
      <c r="H10" s="129"/>
      <c r="I10" s="129"/>
      <c r="J10" s="129"/>
    </row>
    <row r="11" ht="14.25" customHeight="1">
      <c r="A11" s="131" t="s">
        <v>299</v>
      </c>
      <c r="B11" s="132" t="s">
        <v>300</v>
      </c>
      <c r="C11" s="133" t="s">
        <v>86</v>
      </c>
      <c r="D11" s="134" t="s">
        <v>301</v>
      </c>
      <c r="E11" s="132" t="s">
        <v>302</v>
      </c>
      <c r="F11" s="135" t="s">
        <v>303</v>
      </c>
      <c r="G11" s="135" t="s">
        <v>304</v>
      </c>
      <c r="H11" s="135" t="s">
        <v>67</v>
      </c>
      <c r="I11" s="135" t="s">
        <v>305</v>
      </c>
      <c r="J11" s="136" t="s">
        <v>306</v>
      </c>
    </row>
    <row r="12">
      <c r="A12" s="137">
        <f t="shared" ref="A12:A60" si="1">ROW()-11</f>
        <v>1</v>
      </c>
      <c r="B12" s="138" t="str">
        <f>Functions!E11</f>
        <v>login</v>
      </c>
      <c r="C12" s="139" t="s">
        <v>92</v>
      </c>
      <c r="D12" s="140">
        <f>TC_login!A7</f>
        <v>26</v>
      </c>
      <c r="E12" s="140">
        <f>TC_login!C7</f>
        <v>0</v>
      </c>
      <c r="F12" s="140">
        <f>TC_login!F7</f>
        <v>0</v>
      </c>
      <c r="G12" s="140">
        <f>TC_login!L7</f>
        <v>3</v>
      </c>
      <c r="H12" s="140">
        <f>TC_login!M7</f>
        <v>19</v>
      </c>
      <c r="I12" s="140">
        <f>TC_login!N7</f>
        <v>4</v>
      </c>
      <c r="J12" s="141">
        <f>TC_login!O7</f>
        <v>26</v>
      </c>
    </row>
    <row r="13">
      <c r="A13" s="137">
        <f t="shared" si="1"/>
        <v>2</v>
      </c>
      <c r="B13" s="138" t="str">
        <f>Functions!E12</f>
        <v>authentication</v>
      </c>
      <c r="C13" s="139" t="s">
        <v>97</v>
      </c>
      <c r="D13" s="140">
        <f>TC_authentication!A7</f>
        <v>8</v>
      </c>
      <c r="E13" s="140">
        <f>TC_authentication!C7</f>
        <v>0</v>
      </c>
      <c r="F13" s="140">
        <f>TC_authentication!F7</f>
        <v>0</v>
      </c>
      <c r="G13" s="140">
        <f>TC_authentication!L7</f>
        <v>5</v>
      </c>
      <c r="H13" s="140">
        <f>TC_authentication!M7</f>
        <v>3</v>
      </c>
      <c r="I13" s="140">
        <f>TC_authentication!N7</f>
        <v>0</v>
      </c>
      <c r="J13" s="141">
        <f>TC_authentication!O7</f>
        <v>8</v>
      </c>
    </row>
    <row r="14">
      <c r="A14" s="137">
        <f t="shared" si="1"/>
        <v>3</v>
      </c>
      <c r="B14" s="138" t="str">
        <f>Functions!E13</f>
        <v>adminModeratorDashboard</v>
      </c>
      <c r="C14" s="139" t="s">
        <v>102</v>
      </c>
      <c r="D14" s="140">
        <f>TC_adminModeratorDashboard!A7</f>
        <v>12</v>
      </c>
      <c r="E14" s="140">
        <f>TC_adminModeratorDashboard!C7</f>
        <v>0</v>
      </c>
      <c r="F14" s="140">
        <f>TC_adminModeratorDashboard!F7</f>
        <v>0</v>
      </c>
      <c r="G14" s="140">
        <f>TC_adminModeratorDashboard!L7</f>
        <v>8</v>
      </c>
      <c r="H14" s="140">
        <f>TC_adminModeratorDashboard!M7</f>
        <v>4</v>
      </c>
      <c r="I14" s="140">
        <f>TC_adminModeratorDashboard!N7</f>
        <v>0</v>
      </c>
      <c r="J14" s="141">
        <f>TC_adminModeratorDashboard!O7</f>
        <v>12</v>
      </c>
    </row>
    <row r="15">
      <c r="A15" s="137">
        <f t="shared" si="1"/>
        <v>4</v>
      </c>
      <c r="B15" s="138" t="str">
        <f>Functions!E14</f>
        <v>viewStudentList</v>
      </c>
      <c r="C15" s="139" t="s">
        <v>108</v>
      </c>
      <c r="D15" s="140">
        <f>TC_viewStudentList!A7</f>
        <v>7</v>
      </c>
      <c r="E15" s="140">
        <f>TC_viewStudentList!C7</f>
        <v>0</v>
      </c>
      <c r="F15" s="140">
        <f>TC_viewStudentList!F7</f>
        <v>0</v>
      </c>
      <c r="G15" s="140">
        <f>TC_viewStudentList!L7</f>
        <v>6</v>
      </c>
      <c r="H15" s="140">
        <f>TC_viewStudentList!M7</f>
        <v>1</v>
      </c>
      <c r="I15" s="140">
        <f>TC_viewStudentList!N7</f>
        <v>0</v>
      </c>
      <c r="J15" s="141">
        <f>TC_viewStudentList!O7</f>
        <v>7</v>
      </c>
    </row>
    <row r="16">
      <c r="A16" s="137">
        <f t="shared" si="1"/>
        <v>5</v>
      </c>
      <c r="B16" s="138" t="str">
        <f>Functions!E15</f>
        <v>createStudentManual</v>
      </c>
      <c r="C16" s="139" t="s">
        <v>113</v>
      </c>
      <c r="D16" s="140">
        <f>TC_createStudentManual!A7</f>
        <v>13</v>
      </c>
      <c r="E16" s="140">
        <f>TC_createStudentManual!C7</f>
        <v>0</v>
      </c>
      <c r="F16" s="140">
        <f>TC_createStudentManual!F7</f>
        <v>0</v>
      </c>
      <c r="G16" s="140">
        <f>TC_createStudentManual!L7</f>
        <v>1</v>
      </c>
      <c r="H16" s="140">
        <f>TC_createStudentManual!M7</f>
        <v>11</v>
      </c>
      <c r="I16" s="140">
        <f>TC_createStudentManual!N7</f>
        <v>1</v>
      </c>
      <c r="J16" s="141">
        <f>TC_createStudentManual!O7</f>
        <v>13</v>
      </c>
    </row>
    <row r="17">
      <c r="A17" s="137">
        <f t="shared" si="1"/>
        <v>6</v>
      </c>
      <c r="B17" s="138" t="str">
        <f>Functions!E16</f>
        <v>importStudentExcel</v>
      </c>
      <c r="C17" s="139" t="s">
        <v>117</v>
      </c>
      <c r="D17" s="140">
        <f>TC_importStudentExcel!A7</f>
        <v>9</v>
      </c>
      <c r="E17" s="140">
        <f>TC_importStudentExcel!C7</f>
        <v>0</v>
      </c>
      <c r="F17" s="140">
        <f>TC_importStudentExcel!F7</f>
        <v>0</v>
      </c>
      <c r="G17" s="140">
        <f>TC_importStudentExcel!L7</f>
        <v>1</v>
      </c>
      <c r="H17" s="140">
        <f>TC_importStudentExcel!M7</f>
        <v>8</v>
      </c>
      <c r="I17" s="140">
        <f>TC_importStudentExcel!N7</f>
        <v>0</v>
      </c>
      <c r="J17" s="141">
        <f>TC_importStudentExcel!O7</f>
        <v>9</v>
      </c>
    </row>
    <row r="18">
      <c r="A18" s="137">
        <f t="shared" si="1"/>
        <v>7</v>
      </c>
      <c r="B18" s="138" t="str">
        <f>Functions!E17</f>
        <v>viewLecturerList</v>
      </c>
      <c r="C18" s="139" t="s">
        <v>121</v>
      </c>
      <c r="D18" s="140">
        <f>TC_viewLecturerList!A7</f>
        <v>8</v>
      </c>
      <c r="E18" s="140">
        <f>TC_viewLecturerList!C7</f>
        <v>0</v>
      </c>
      <c r="F18" s="140">
        <f>TC_viewLecturerList!F7</f>
        <v>0</v>
      </c>
      <c r="G18" s="140">
        <f>TC_viewLecturerList!L7</f>
        <v>7</v>
      </c>
      <c r="H18" s="140">
        <f>TC_viewLecturerList!M7</f>
        <v>1</v>
      </c>
      <c r="I18" s="140">
        <f>TC_viewLecturerList!N7</f>
        <v>0</v>
      </c>
      <c r="J18" s="141">
        <f>TC_viewLecturerList!O7</f>
        <v>8</v>
      </c>
    </row>
    <row r="19">
      <c r="A19" s="137">
        <f t="shared" si="1"/>
        <v>8</v>
      </c>
      <c r="B19" s="138" t="str">
        <f>Functions!E18</f>
        <v>createLecturerManual</v>
      </c>
      <c r="C19" s="139" t="s">
        <v>125</v>
      </c>
      <c r="D19" s="140">
        <f>TC_createLecturerManual!A7</f>
        <v>9</v>
      </c>
      <c r="E19" s="140">
        <f>TC_createLecturerManual!C7</f>
        <v>0</v>
      </c>
      <c r="F19" s="140">
        <f>TC_createLecturerManual!F7</f>
        <v>0</v>
      </c>
      <c r="G19" s="140">
        <f>TC_createLecturerManual!L7</f>
        <v>1</v>
      </c>
      <c r="H19" s="140">
        <f>TC_createLecturerManual!M7</f>
        <v>7</v>
      </c>
      <c r="I19" s="140">
        <f>TC_createLecturerManual!N7</f>
        <v>1</v>
      </c>
      <c r="J19" s="141">
        <f>TC_createLecturerManual!O7</f>
        <v>9</v>
      </c>
    </row>
    <row r="20">
      <c r="A20" s="137">
        <f t="shared" si="1"/>
        <v>9</v>
      </c>
      <c r="B20" s="138" t="str">
        <f>Functions!E19</f>
        <v>importLecturerExcel</v>
      </c>
      <c r="C20" s="139" t="s">
        <v>129</v>
      </c>
      <c r="D20" s="140">
        <f>TC_importLecturerExcel!A7</f>
        <v>5</v>
      </c>
      <c r="E20" s="140">
        <f>TC_importLecturerExcel!C7</f>
        <v>0</v>
      </c>
      <c r="F20" s="140">
        <f>TC_importLecturerExcel!F7</f>
        <v>0</v>
      </c>
      <c r="G20" s="140">
        <f>TC_importLecturerExcel!L7</f>
        <v>1</v>
      </c>
      <c r="H20" s="140">
        <f>TC_importLecturerExcel!M7</f>
        <v>4</v>
      </c>
      <c r="I20" s="140">
        <f>TC_importLecturerExcel!N7</f>
        <v>0</v>
      </c>
      <c r="J20" s="141">
        <f>TC_importLecturerExcel!O7</f>
        <v>5</v>
      </c>
    </row>
    <row r="21">
      <c r="A21" s="137">
        <f t="shared" si="1"/>
        <v>10</v>
      </c>
      <c r="B21" s="138" t="str">
        <f>Functions!E20</f>
        <v>adminEditUser</v>
      </c>
      <c r="C21" s="139" t="s">
        <v>133</v>
      </c>
      <c r="D21" s="140">
        <f>TC_editUser!A7</f>
        <v>20</v>
      </c>
      <c r="E21" s="140">
        <f>TC_editUser!C7</f>
        <v>0</v>
      </c>
      <c r="F21" s="140">
        <f>TC_editUser!F7</f>
        <v>0</v>
      </c>
      <c r="G21" s="140">
        <f>TC_editUser!L7</f>
        <v>2</v>
      </c>
      <c r="H21" s="140">
        <f>TC_editUser!M7</f>
        <v>17</v>
      </c>
      <c r="I21" s="140">
        <f>TC_editUser!N7</f>
        <v>1</v>
      </c>
      <c r="J21" s="141">
        <f>TC_editUser!O7</f>
        <v>20</v>
      </c>
    </row>
    <row r="22">
      <c r="A22" s="137">
        <f t="shared" si="1"/>
        <v>11</v>
      </c>
      <c r="B22" s="138" t="str">
        <f>Functions!E21</f>
        <v>adminDeleteUser</v>
      </c>
      <c r="C22" s="139" t="s">
        <v>137</v>
      </c>
      <c r="D22" s="140">
        <f>TC_deleteUser!A7</f>
        <v>4</v>
      </c>
      <c r="E22" s="140">
        <f>TC_deleteUser!C7</f>
        <v>0</v>
      </c>
      <c r="F22" s="140">
        <f>TC_deleteUser!F7</f>
        <v>0</v>
      </c>
      <c r="G22" s="140">
        <f>TC_deleteUser!L7</f>
        <v>2</v>
      </c>
      <c r="H22" s="140">
        <f>TC_deleteUser!M7</f>
        <v>2</v>
      </c>
      <c r="I22" s="140">
        <f>TC_deleteUser!N7</f>
        <v>0</v>
      </c>
      <c r="J22" s="141">
        <f>TC_deleteUser!O7</f>
        <v>4</v>
      </c>
    </row>
    <row r="23">
      <c r="A23" s="137">
        <f t="shared" si="1"/>
        <v>12</v>
      </c>
      <c r="B23" s="138" t="str">
        <f>Functions!E22</f>
        <v>groupManagement</v>
      </c>
      <c r="C23" s="139" t="s">
        <v>141</v>
      </c>
      <c r="D23" s="140">
        <f>TC_groupManagement!A7</f>
        <v>9</v>
      </c>
      <c r="E23" s="140">
        <f>TC_groupManagement!C7</f>
        <v>0</v>
      </c>
      <c r="F23" s="140">
        <f>TC_groupManagement!F7</f>
        <v>0</v>
      </c>
      <c r="G23" s="140">
        <f>TC_groupManagement!L7</f>
        <v>8</v>
      </c>
      <c r="H23" s="140">
        <f>TC_groupManagement!M7</f>
        <v>1</v>
      </c>
      <c r="I23" s="140">
        <f>TC_groupManagement!N7</f>
        <v>0</v>
      </c>
      <c r="J23" s="141">
        <f>TC_groupManagement!O7</f>
        <v>9</v>
      </c>
    </row>
    <row r="24">
      <c r="A24" s="137">
        <f t="shared" si="1"/>
        <v>13</v>
      </c>
      <c r="B24" s="138" t="str">
        <f>Functions!E23</f>
        <v>assignStudent</v>
      </c>
      <c r="C24" s="139" t="s">
        <v>145</v>
      </c>
      <c r="D24" s="140">
        <f>TC_assignStudent!A7</f>
        <v>8</v>
      </c>
      <c r="E24" s="140">
        <f>TC_assignStudent!C7</f>
        <v>0</v>
      </c>
      <c r="F24" s="140">
        <f>TC_assignStudent!F7</f>
        <v>0</v>
      </c>
      <c r="G24" s="140">
        <f>TC_assignStudent!L7</f>
        <v>1</v>
      </c>
      <c r="H24" s="140">
        <f>TC_assignStudent!M7</f>
        <v>6</v>
      </c>
      <c r="I24" s="140">
        <f>TC_assignStudent!N7</f>
        <v>1</v>
      </c>
      <c r="J24" s="141">
        <f>TC_assignStudent!O7</f>
        <v>8</v>
      </c>
    </row>
    <row r="25">
      <c r="A25" s="137">
        <f t="shared" si="1"/>
        <v>14</v>
      </c>
      <c r="B25" s="138" t="str">
        <f>Functions!E24</f>
        <v>createSemester</v>
      </c>
      <c r="C25" s="139" t="s">
        <v>150</v>
      </c>
      <c r="D25" s="140">
        <f>TC_createSemester!A7</f>
        <v>9</v>
      </c>
      <c r="E25" s="140">
        <f>TC_createSemester!C7</f>
        <v>0</v>
      </c>
      <c r="F25" s="140">
        <f>TC_createSemester!F7</f>
        <v>0</v>
      </c>
      <c r="G25" s="140">
        <f>TC_createSemester!L7</f>
        <v>1</v>
      </c>
      <c r="H25" s="140">
        <f>TC_createSemester!M7</f>
        <v>6</v>
      </c>
      <c r="I25" s="140">
        <f>TC_createSemester!N7</f>
        <v>2</v>
      </c>
      <c r="J25" s="141">
        <f>TC_createSemester!O7</f>
        <v>9</v>
      </c>
    </row>
    <row r="26">
      <c r="A26" s="137">
        <f t="shared" si="1"/>
        <v>15</v>
      </c>
      <c r="B26" s="138" t="str">
        <f>Functions!E25</f>
        <v>editSemester</v>
      </c>
      <c r="C26" s="139" t="s">
        <v>154</v>
      </c>
      <c r="D26" s="140">
        <f>TC_editSemester!A7</f>
        <v>12</v>
      </c>
      <c r="E26" s="140">
        <f>TC_editSemester!C7</f>
        <v>0</v>
      </c>
      <c r="F26" s="140">
        <f>TC_editSemester!F7</f>
        <v>0</v>
      </c>
      <c r="G26" s="140">
        <f>TC_editSemester!L7</f>
        <v>5</v>
      </c>
      <c r="H26" s="140">
        <f>TC_editSemester!M7</f>
        <v>7</v>
      </c>
      <c r="I26" s="140">
        <f>TC_editSemester!N7</f>
        <v>0</v>
      </c>
      <c r="J26" s="141">
        <f>TC_editSemester!O7</f>
        <v>12</v>
      </c>
    </row>
    <row r="27">
      <c r="A27" s="137">
        <f t="shared" si="1"/>
        <v>16</v>
      </c>
      <c r="B27" s="138" t="str">
        <f>Functions!E26</f>
        <v>deleteSemester</v>
      </c>
      <c r="C27" s="139" t="s">
        <v>158</v>
      </c>
      <c r="D27" s="140">
        <f>TC_deleteSemester!A7</f>
        <v>2</v>
      </c>
      <c r="E27" s="140">
        <f>TC_deleteSemester!C7</f>
        <v>0</v>
      </c>
      <c r="F27" s="140">
        <f>TC_deleteSemester!F7</f>
        <v>0</v>
      </c>
      <c r="G27" s="140">
        <f>TC_deleteSemester!L7</f>
        <v>1</v>
      </c>
      <c r="H27" s="140">
        <f>TC_deleteSemester!M7</f>
        <v>1</v>
      </c>
      <c r="I27" s="140">
        <f>TC_deleteSemester!N7</f>
        <v>0</v>
      </c>
      <c r="J27" s="141">
        <f>TC_deleteSemester!O7</f>
        <v>2</v>
      </c>
    </row>
    <row r="28">
      <c r="A28" s="137">
        <f t="shared" si="1"/>
        <v>17</v>
      </c>
      <c r="B28" s="138" t="str">
        <f>Functions!E27</f>
        <v>createMilestone</v>
      </c>
      <c r="C28" s="139" t="s">
        <v>163</v>
      </c>
      <c r="D28" s="140">
        <f>TC_createMilestone!A7</f>
        <v>6</v>
      </c>
      <c r="E28" s="140">
        <f>TC_createMilestone!C7</f>
        <v>0</v>
      </c>
      <c r="F28" s="140">
        <f>TC_createMilestone!F7</f>
        <v>0</v>
      </c>
      <c r="G28" s="140">
        <f>TC_createMilestone!L7</f>
        <v>1</v>
      </c>
      <c r="H28" s="140">
        <f>TC_createMilestone!M7</f>
        <v>5</v>
      </c>
      <c r="I28" s="140">
        <f>TC_createMilestone!N7</f>
        <v>0</v>
      </c>
      <c r="J28" s="141">
        <f>TC_createMilestone!O7</f>
        <v>6</v>
      </c>
    </row>
    <row r="29">
      <c r="A29" s="137">
        <f t="shared" si="1"/>
        <v>18</v>
      </c>
      <c r="B29" s="138" t="str">
        <f>Functions!E28</f>
        <v>editMilestone</v>
      </c>
      <c r="C29" s="139" t="s">
        <v>167</v>
      </c>
      <c r="D29" s="140">
        <f>TC_editMilestone!A7</f>
        <v>6</v>
      </c>
      <c r="E29" s="140">
        <f>TC_editMilestone!C7</f>
        <v>0</v>
      </c>
      <c r="F29" s="140">
        <f>TC_editMilestone!F7</f>
        <v>0</v>
      </c>
      <c r="G29" s="140">
        <f>TC_editMilestone!L7</f>
        <v>1</v>
      </c>
      <c r="H29" s="140">
        <f>TC_editMilestone!M7</f>
        <v>5</v>
      </c>
      <c r="I29" s="140">
        <f>TC_editMilestone!N7</f>
        <v>0</v>
      </c>
      <c r="J29" s="141">
        <f>TC_editMilestone!O7</f>
        <v>6</v>
      </c>
    </row>
    <row r="30">
      <c r="A30" s="137">
        <f t="shared" si="1"/>
        <v>19</v>
      </c>
      <c r="B30" s="138" t="str">
        <f>Functions!E29</f>
        <v>deleteMilestone</v>
      </c>
      <c r="C30" s="139" t="s">
        <v>171</v>
      </c>
      <c r="D30" s="140">
        <f>TC_deleteMilestone!A7</f>
        <v>2</v>
      </c>
      <c r="E30" s="140">
        <f>TC_deleteMilestone!C7</f>
        <v>0</v>
      </c>
      <c r="F30" s="140">
        <f>TC_deleteMilestone!F7</f>
        <v>0</v>
      </c>
      <c r="G30" s="140">
        <f>TC_deleteMilestone!L7</f>
        <v>1</v>
      </c>
      <c r="H30" s="140">
        <f>TC_deleteMilestone!M7</f>
        <v>1</v>
      </c>
      <c r="I30" s="140">
        <f>TC_deleteMilestone!N7</f>
        <v>0</v>
      </c>
      <c r="J30" s="141">
        <f>TC_deleteMilestone!O7</f>
        <v>2</v>
      </c>
    </row>
    <row r="31">
      <c r="A31" s="137">
        <f t="shared" si="1"/>
        <v>20</v>
      </c>
      <c r="B31" s="138" t="str">
        <f>Functions!E30</f>
        <v>capstoneDefenseResults</v>
      </c>
      <c r="C31" s="139" t="s">
        <v>175</v>
      </c>
      <c r="D31" s="140">
        <f>TC_defenseResults!A7</f>
        <v>8</v>
      </c>
      <c r="E31" s="140">
        <f>TC_defenseResults!C7</f>
        <v>0</v>
      </c>
      <c r="F31" s="140">
        <f>TC_defenseResults!F7</f>
        <v>0</v>
      </c>
      <c r="G31" s="140">
        <f>TC_defenseResults!L7</f>
        <v>5</v>
      </c>
      <c r="H31" s="140">
        <f>TC_defenseResults!M7</f>
        <v>3</v>
      </c>
      <c r="I31" s="140">
        <f>TC_defenseResults!N7</f>
        <v>0</v>
      </c>
      <c r="J31" s="141">
        <f>TC_defenseResults!O7</f>
        <v>8</v>
      </c>
    </row>
    <row r="32">
      <c r="A32" s="137">
        <f t="shared" si="1"/>
        <v>21</v>
      </c>
      <c r="B32" s="142" t="str">
        <f>Functions!E31</f>
        <v>adminChangePassword</v>
      </c>
      <c r="C32" s="105" t="s">
        <v>179</v>
      </c>
      <c r="D32" s="143">
        <f> TC_ChangePassword!A7</f>
        <v>10</v>
      </c>
      <c r="E32" s="143">
        <f> TC_ChangePassword!C7</f>
        <v>0</v>
      </c>
      <c r="F32" s="143">
        <f> TC_ChangePassword!F7</f>
        <v>0</v>
      </c>
      <c r="G32" s="143">
        <f> TC_ChangePassword!L7</f>
        <v>1</v>
      </c>
      <c r="H32" s="143">
        <f> TC_ChangePassword!M7</f>
        <v>8</v>
      </c>
      <c r="I32" s="143">
        <f> TC_ChangePassword!N7</f>
        <v>1</v>
      </c>
      <c r="J32" s="144">
        <f> TC_ChangePassword!O7</f>
        <v>10</v>
      </c>
    </row>
    <row r="33">
      <c r="A33" s="137">
        <f t="shared" si="1"/>
        <v>22</v>
      </c>
      <c r="B33" s="138" t="str">
        <f>Functions!E32</f>
        <v>studentDashboard</v>
      </c>
      <c r="C33" s="139" t="s">
        <v>184</v>
      </c>
      <c r="D33" s="140">
        <f>TC_studentDashboard!A7</f>
        <v>2</v>
      </c>
      <c r="E33" s="140">
        <f>TC_studentDashboard!C7</f>
        <v>0</v>
      </c>
      <c r="F33" s="140">
        <f>TC_studentDashboard!F7</f>
        <v>0</v>
      </c>
      <c r="G33" s="140">
        <f>TC_studentDashboard!L7</f>
        <v>2</v>
      </c>
      <c r="H33" s="140">
        <f>TC_studentDashboard!M7</f>
        <v>0</v>
      </c>
      <c r="I33" s="140">
        <f>TC_studentDashboard!N7</f>
        <v>0</v>
      </c>
      <c r="J33" s="141">
        <f>TC_studentDashboard!O7</f>
        <v>2</v>
      </c>
    </row>
    <row r="34">
      <c r="A34" s="137">
        <f t="shared" si="1"/>
        <v>23</v>
      </c>
      <c r="B34" s="138" t="str">
        <f>Functions!E33</f>
        <v>studentAccountSetting</v>
      </c>
      <c r="C34" s="139" t="s">
        <v>189</v>
      </c>
      <c r="D34" s="140">
        <f> TC_studentAccountSetting!A7</f>
        <v>13</v>
      </c>
      <c r="E34" s="140">
        <f> TC_studentAccountSetting!C7</f>
        <v>0</v>
      </c>
      <c r="F34" s="140">
        <f> TC_studentAccountSetting!F7</f>
        <v>0</v>
      </c>
      <c r="G34" s="140">
        <f> TC_studentAccountSetting!L7</f>
        <v>7</v>
      </c>
      <c r="H34" s="140">
        <f> TC_studentAccountSetting!M7</f>
        <v>5</v>
      </c>
      <c r="I34" s="140">
        <f> TC_studentAccountSetting!N7</f>
        <v>1</v>
      </c>
      <c r="J34" s="141">
        <f> TC_studentAccountSetting!O7</f>
        <v>13</v>
      </c>
    </row>
    <row r="35">
      <c r="A35" s="137">
        <f t="shared" si="1"/>
        <v>24</v>
      </c>
      <c r="B35" s="138" t="str">
        <f>Functions!E34</f>
        <v>studentChangePassword</v>
      </c>
      <c r="C35" s="139" t="s">
        <v>179</v>
      </c>
      <c r="D35" s="143">
        <f> TC_ChangePassword!A7</f>
        <v>10</v>
      </c>
      <c r="E35" s="143">
        <f> TC_ChangePassword!C7</f>
        <v>0</v>
      </c>
      <c r="F35" s="143">
        <f> TC_ChangePassword!F7</f>
        <v>0</v>
      </c>
      <c r="G35" s="143">
        <f> TC_ChangePassword!L7</f>
        <v>1</v>
      </c>
      <c r="H35" s="143">
        <f> TC_ChangePassword!M7</f>
        <v>8</v>
      </c>
      <c r="I35" s="143">
        <f> TC_ChangePassword!N7</f>
        <v>1</v>
      </c>
      <c r="J35" s="144">
        <f> TC_ChangePassword!O7</f>
        <v>10</v>
      </c>
    </row>
    <row r="36">
      <c r="A36" s="137">
        <f t="shared" si="1"/>
        <v>25</v>
      </c>
      <c r="B36" s="138" t="str">
        <f>Functions!E35</f>
        <v>studentViewListThesis</v>
      </c>
      <c r="C36" s="139" t="s">
        <v>196</v>
      </c>
      <c r="D36" s="140">
        <f>TC_studentViewListThesis!A7</f>
        <v>7</v>
      </c>
      <c r="E36" s="140">
        <f>TC_studentViewListThesis!C7</f>
        <v>0</v>
      </c>
      <c r="F36" s="140">
        <f>TC_studentViewListThesis!F7</f>
        <v>0</v>
      </c>
      <c r="G36" s="140">
        <f>TC_studentViewListThesis!L7</f>
        <v>6</v>
      </c>
      <c r="H36" s="140">
        <f>TC_studentViewListThesis!M7</f>
        <v>1</v>
      </c>
      <c r="I36" s="140">
        <f>TC_studentViewListThesis!N7</f>
        <v>0</v>
      </c>
      <c r="J36" s="141">
        <f>TC_studentViewListThesis!O7</f>
        <v>7</v>
      </c>
    </row>
    <row r="37">
      <c r="A37" s="137">
        <f t="shared" si="1"/>
        <v>26</v>
      </c>
      <c r="B37" s="138" t="str">
        <f>Functions!E36</f>
        <v>studentEditGroupInfo</v>
      </c>
      <c r="C37" s="139" t="s">
        <v>200</v>
      </c>
      <c r="D37" s="145">
        <f>TC_studentEditGroupInfo!A7</f>
        <v>8</v>
      </c>
      <c r="E37" s="145">
        <f>TC_studentEditGroupInfo!C7</f>
        <v>0</v>
      </c>
      <c r="F37" s="145">
        <f>TC_studentEditGroupInfo!F7</f>
        <v>0</v>
      </c>
      <c r="G37" s="145">
        <f>TC_studentEditGroupInfo!L7</f>
        <v>5</v>
      </c>
      <c r="H37" s="145">
        <f>TC_studentEditGroupInfo!M7</f>
        <v>2</v>
      </c>
      <c r="I37" s="145">
        <f>TC_studentEditGroupInfo!N7</f>
        <v>1</v>
      </c>
      <c r="J37" s="146">
        <f>TC_studentEditGroupInfo!O7</f>
        <v>8</v>
      </c>
    </row>
    <row r="38">
      <c r="A38" s="137">
        <f t="shared" si="1"/>
        <v>27</v>
      </c>
      <c r="B38" s="138" t="str">
        <f>Functions!E37</f>
        <v>studentGroupAction</v>
      </c>
      <c r="C38" s="139" t="s">
        <v>204</v>
      </c>
      <c r="D38" s="145">
        <f>TC_studentGroupAction!A7</f>
        <v>16</v>
      </c>
      <c r="E38" s="145">
        <f>TC_studentGroupAction!C7</f>
        <v>0</v>
      </c>
      <c r="F38" s="145">
        <f>TC_studentGroupAction!F7</f>
        <v>0</v>
      </c>
      <c r="G38" s="145">
        <f>TC_studentGroupAction!L7</f>
        <v>8</v>
      </c>
      <c r="H38" s="145">
        <f>TC_studentGroupAction!M7</f>
        <v>8</v>
      </c>
      <c r="I38" s="145">
        <f>TC_studentGroupAction!N7</f>
        <v>0</v>
      </c>
      <c r="J38" s="146">
        <f>TC_studentGroupAction!O7</f>
        <v>16</v>
      </c>
    </row>
    <row r="39">
      <c r="A39" s="137">
        <f t="shared" si="1"/>
        <v>28</v>
      </c>
      <c r="B39" s="138" t="str">
        <f>Functions!E38</f>
        <v>studentThesisEdit</v>
      </c>
      <c r="C39" s="139" t="s">
        <v>209</v>
      </c>
      <c r="D39" s="140">
        <f>TC_editThesis!A7</f>
        <v>9</v>
      </c>
      <c r="E39" s="140">
        <f>TC_editThesis!C7</f>
        <v>0</v>
      </c>
      <c r="F39" s="140">
        <f>TC_editThesis!F7</f>
        <v>0</v>
      </c>
      <c r="G39" s="140">
        <f>TC_editThesis!L7</f>
        <v>3</v>
      </c>
      <c r="H39" s="140">
        <f>TC_editThesis!M7</f>
        <v>6</v>
      </c>
      <c r="I39" s="140">
        <f>TC_editThesis!N7</f>
        <v>0</v>
      </c>
      <c r="J39" s="141">
        <f>TC_editThesis!O7</f>
        <v>9</v>
      </c>
    </row>
    <row r="40">
      <c r="A40" s="137">
        <f t="shared" si="1"/>
        <v>29</v>
      </c>
      <c r="B40" s="138" t="str">
        <f>Functions!E39</f>
        <v>studentTrackingProgress</v>
      </c>
      <c r="C40" s="139" t="s">
        <v>213</v>
      </c>
      <c r="D40" s="140">
        <f>TC_studentTrackingProgress!A7</f>
        <v>4</v>
      </c>
      <c r="E40" s="140">
        <f>TC_studentTrackingProgress!C7</f>
        <v>0</v>
      </c>
      <c r="F40" s="140">
        <f>TC_studentTrackingProgress!F7</f>
        <v>0</v>
      </c>
      <c r="G40" s="140">
        <f>TC_studentTrackingProgress!L7</f>
        <v>2</v>
      </c>
      <c r="H40" s="140">
        <f>TC_studentTrackingProgress!M7</f>
        <v>2</v>
      </c>
      <c r="I40" s="140">
        <f>TC_studentTrackingProgress!N7</f>
        <v>0</v>
      </c>
      <c r="J40" s="141">
        <f>TC_studentTrackingProgress!O7</f>
        <v>4</v>
      </c>
    </row>
    <row r="41">
      <c r="A41" s="137">
        <f t="shared" si="1"/>
        <v>30</v>
      </c>
      <c r="B41" s="138" t="str">
        <f>Functions!E40</f>
        <v>lectureDashboard</v>
      </c>
      <c r="C41" s="139" t="s">
        <v>218</v>
      </c>
      <c r="D41" s="140">
        <f>TC_lectureDashboard!A7</f>
        <v>7</v>
      </c>
      <c r="E41" s="140">
        <f>TC_lectureDashboard!C7</f>
        <v>0</v>
      </c>
      <c r="F41" s="140">
        <f>TC_lectureDashboard!F7</f>
        <v>0</v>
      </c>
      <c r="G41" s="140">
        <f>TC_lectureDashboard!L7</f>
        <v>7</v>
      </c>
      <c r="H41" s="140">
        <f>TC_lectureDashboard!M7</f>
        <v>0</v>
      </c>
      <c r="I41" s="140">
        <f>TC_lectureDashboard!N7</f>
        <v>0</v>
      </c>
      <c r="J41" s="141">
        <f>TC_lectureDashboard!O7</f>
        <v>7</v>
      </c>
    </row>
    <row r="42">
      <c r="A42" s="137">
        <f t="shared" si="1"/>
        <v>31</v>
      </c>
      <c r="B42" s="138" t="str">
        <f>Functions!E41</f>
        <v>lecturerViewListThesis</v>
      </c>
      <c r="C42" s="139" t="s">
        <v>223</v>
      </c>
      <c r="D42" s="140">
        <f>TC_lecturerViewListThesis!A7</f>
        <v>8</v>
      </c>
      <c r="E42" s="140">
        <f>TC_lecturerViewListThesis!C7</f>
        <v>0</v>
      </c>
      <c r="F42" s="140">
        <f>TC_lecturerViewListThesis!F7</f>
        <v>0</v>
      </c>
      <c r="G42" s="140">
        <f>TC_lecturerViewListThesis!L7</f>
        <v>7</v>
      </c>
      <c r="H42" s="140">
        <f>TC_lecturerViewListThesis!M7</f>
        <v>1</v>
      </c>
      <c r="I42" s="140">
        <f>TC_lecturerViewListThesis!N7</f>
        <v>0</v>
      </c>
      <c r="J42" s="141">
        <f>TC_lecturerViewListThesis!O7</f>
        <v>8</v>
      </c>
    </row>
    <row r="43">
      <c r="A43" s="137">
        <f t="shared" si="1"/>
        <v>32</v>
      </c>
      <c r="B43" s="138" t="str">
        <f>Functions!E42</f>
        <v>lecturerManagerRoleThesisStatus</v>
      </c>
      <c r="C43" s="139" t="s">
        <v>227</v>
      </c>
      <c r="D43" s="145">
        <f>TC_managerThesisStatus!A7</f>
        <v>4</v>
      </c>
      <c r="E43" s="145">
        <f>TC_managerThesisStatus!C7</f>
        <v>0</v>
      </c>
      <c r="F43" s="145">
        <f>TC_managerThesisStatus!F7</f>
        <v>0</v>
      </c>
      <c r="G43" s="145">
        <f>TC_managerThesisStatus!L7</f>
        <v>4</v>
      </c>
      <c r="H43" s="145">
        <f>TC_managerThesisStatus!M7</f>
        <v>0</v>
      </c>
      <c r="I43" s="145">
        <f>TC_managerThesisStatus!N7</f>
        <v>0</v>
      </c>
      <c r="J43" s="146">
        <f>TC_managerThesisStatus!O7</f>
        <v>4</v>
      </c>
    </row>
    <row r="44">
      <c r="A44" s="137">
        <f t="shared" si="1"/>
        <v>33</v>
      </c>
      <c r="B44" s="138" t="str">
        <f>Functions!E43</f>
        <v>lecturerCreateThesis</v>
      </c>
      <c r="C44" s="139" t="s">
        <v>232</v>
      </c>
      <c r="D44" s="140">
        <f>TC_lecturerCreateThesis!A7</f>
        <v>10</v>
      </c>
      <c r="E44" s="140">
        <f>TC_lecturerCreateThesis!C7</f>
        <v>0</v>
      </c>
      <c r="F44" s="140">
        <f>TC_lecturerCreateThesis!F7</f>
        <v>0</v>
      </c>
      <c r="G44" s="140">
        <f>TC_lecturerCreateThesis!L7</f>
        <v>3</v>
      </c>
      <c r="H44" s="140">
        <f>TC_lecturerCreateThesis!M7</f>
        <v>6</v>
      </c>
      <c r="I44" s="140">
        <f>TC_lecturerCreateThesis!N7</f>
        <v>1</v>
      </c>
      <c r="J44" s="141">
        <f>TC_lecturerCreateThesis!O7</f>
        <v>10</v>
      </c>
    </row>
    <row r="45">
      <c r="A45" s="137">
        <f t="shared" si="1"/>
        <v>34</v>
      </c>
      <c r="B45" s="138" t="str">
        <f>Functions!E44</f>
        <v>lecturerPublicThesis</v>
      </c>
      <c r="C45" s="139" t="s">
        <v>236</v>
      </c>
      <c r="D45" s="145">
        <f>TC_lecturerPublicThesis!A7</f>
        <v>4</v>
      </c>
      <c r="E45" s="145">
        <f>TC_lecturerPublicThesis!C7</f>
        <v>0</v>
      </c>
      <c r="F45" s="145">
        <f>TC_lecturerPublicThesis!F7</f>
        <v>0</v>
      </c>
      <c r="G45" s="145">
        <f>TC_lecturerPublicThesis!L7</f>
        <v>2</v>
      </c>
      <c r="H45" s="145">
        <f>TC_lecturerPublicThesis!M7</f>
        <v>2</v>
      </c>
      <c r="I45" s="145">
        <f>TC_lecturerPublicThesis!N7</f>
        <v>0</v>
      </c>
      <c r="J45" s="146">
        <f>TC_lecturerPublicThesis!O7</f>
        <v>4</v>
      </c>
    </row>
    <row r="46">
      <c r="A46" s="137">
        <f t="shared" si="1"/>
        <v>35</v>
      </c>
      <c r="B46" s="138" t="str">
        <f>Functions!E45</f>
        <v>lecturerEditThesis</v>
      </c>
      <c r="C46" s="139" t="s">
        <v>209</v>
      </c>
      <c r="D46" s="140">
        <f>TC_editThesis!A7</f>
        <v>9</v>
      </c>
      <c r="E46" s="140">
        <f>TC_editThesis!C7</f>
        <v>0</v>
      </c>
      <c r="F46" s="140">
        <f>TC_editThesis!F7</f>
        <v>0</v>
      </c>
      <c r="G46" s="140">
        <f>TC_editThesis!L7</f>
        <v>3</v>
      </c>
      <c r="H46" s="140">
        <f>TC_editThesis!M7</f>
        <v>6</v>
      </c>
      <c r="I46" s="140">
        <f>TC_editThesis!N7</f>
        <v>0</v>
      </c>
      <c r="J46" s="141">
        <f>TC_editThesis!O7</f>
        <v>9</v>
      </c>
    </row>
    <row r="47">
      <c r="A47" s="137">
        <f t="shared" si="1"/>
        <v>36</v>
      </c>
      <c r="B47" s="138" t="str">
        <f>Functions!E46</f>
        <v>lecturerDeleteThesis</v>
      </c>
      <c r="C47" s="139" t="s">
        <v>243</v>
      </c>
      <c r="D47" s="140">
        <f>TC_deleteThesis!A7</f>
        <v>3</v>
      </c>
      <c r="E47" s="140">
        <f>TC_deleteThesis!C7</f>
        <v>0</v>
      </c>
      <c r="F47" s="140">
        <f>TC_deleteThesis!F7</f>
        <v>0</v>
      </c>
      <c r="G47" s="140">
        <f>TC_deleteThesis!L7</f>
        <v>2</v>
      </c>
      <c r="H47" s="140">
        <f>TC_deleteThesis!M7</f>
        <v>1</v>
      </c>
      <c r="I47" s="140">
        <f>TC_deleteThesis!N7</f>
        <v>0</v>
      </c>
      <c r="J47" s="141">
        <f>TC_deleteThesis!O7</f>
        <v>3</v>
      </c>
    </row>
    <row r="48">
      <c r="A48" s="137">
        <f t="shared" si="1"/>
        <v>37</v>
      </c>
      <c r="B48" s="138" t="str">
        <f>Functions!E47</f>
        <v>lecturerThesisVersionControl</v>
      </c>
      <c r="C48" s="139" t="s">
        <v>247</v>
      </c>
      <c r="D48" s="140">
        <f>TC_thesisVersionControl!A7</f>
        <v>3</v>
      </c>
      <c r="E48" s="140">
        <f>TC_thesisVersionControl!C7</f>
        <v>0</v>
      </c>
      <c r="F48" s="140">
        <f>TC_thesisVersionControl!F7</f>
        <v>0</v>
      </c>
      <c r="G48" s="140">
        <f>TC_thesisVersionControl!L7</f>
        <v>3</v>
      </c>
      <c r="H48" s="140">
        <f>TC_thesisVersionControl!M7</f>
        <v>0</v>
      </c>
      <c r="I48" s="140">
        <f>TC_thesisVersionControl!N7</f>
        <v>0</v>
      </c>
      <c r="J48" s="141">
        <f>TC_thesisVersionControl!O7</f>
        <v>3</v>
      </c>
    </row>
    <row r="49">
      <c r="A49" s="137">
        <f t="shared" si="1"/>
        <v>38</v>
      </c>
      <c r="B49" s="138" t="str">
        <f>Functions!E48</f>
        <v>lecturerGroupProgress</v>
      </c>
      <c r="C49" s="139" t="s">
        <v>252</v>
      </c>
      <c r="D49" s="140">
        <f>TC_lecturerGroupProgress!A7</f>
        <v>5</v>
      </c>
      <c r="E49" s="140">
        <f>TC_lecturerGroupProgress!C7</f>
        <v>0</v>
      </c>
      <c r="F49" s="140">
        <f>TC_lecturerGroupProgress!F7</f>
        <v>0</v>
      </c>
      <c r="G49" s="140">
        <f>TC_lecturerGroupProgress!L7</f>
        <v>5</v>
      </c>
      <c r="H49" s="140">
        <f>TC_lecturerGroupProgress!M7</f>
        <v>0</v>
      </c>
      <c r="I49" s="140">
        <f>TC_lecturerGroupProgress!N7</f>
        <v>0</v>
      </c>
      <c r="J49" s="141">
        <f>TC_lecturerGroupProgress!O7</f>
        <v>5</v>
      </c>
    </row>
    <row r="50">
      <c r="A50" s="137">
        <f t="shared" si="1"/>
        <v>39</v>
      </c>
      <c r="B50" s="138" t="str">
        <f>Functions!E49</f>
        <v>assignSupervisor</v>
      </c>
      <c r="C50" s="139" t="s">
        <v>256</v>
      </c>
      <c r="D50" s="140">
        <f>TC_assignSupervisor!A7</f>
        <v>10</v>
      </c>
      <c r="E50" s="140">
        <f>TC_assignSupervisor!C7</f>
        <v>0</v>
      </c>
      <c r="F50" s="140">
        <f>TC_assignSupervisor!F7</f>
        <v>0</v>
      </c>
      <c r="G50" s="140">
        <f>TC_assignSupervisor!L7</f>
        <v>7</v>
      </c>
      <c r="H50" s="140">
        <f>TC_assignSupervisor!M7</f>
        <v>3</v>
      </c>
      <c r="I50" s="140">
        <f>TC_assignSupervisor!N7</f>
        <v>0</v>
      </c>
      <c r="J50" s="141">
        <f>TC_assignSupervisor!O7</f>
        <v>10</v>
      </c>
    </row>
    <row r="51">
      <c r="A51" s="137">
        <f t="shared" si="1"/>
        <v>40</v>
      </c>
      <c r="B51" s="138" t="str">
        <f>Functions!E50</f>
        <v>assignStudent</v>
      </c>
      <c r="C51" s="139" t="s">
        <v>145</v>
      </c>
      <c r="D51" s="140">
        <f>TC_assignStudent!A7</f>
        <v>8</v>
      </c>
      <c r="E51" s="140">
        <f>TC_assignStudent!C7</f>
        <v>0</v>
      </c>
      <c r="F51" s="140">
        <f>TC_assignStudent!F7</f>
        <v>0</v>
      </c>
      <c r="G51" s="140">
        <f>TC_assignStudent!L7</f>
        <v>1</v>
      </c>
      <c r="H51" s="140">
        <f>TC_assignStudent!M7</f>
        <v>6</v>
      </c>
      <c r="I51" s="140">
        <f>TC_assignStudent!N7</f>
        <v>1</v>
      </c>
      <c r="J51" s="141">
        <f>TC_assignStudent!O7</f>
        <v>8</v>
      </c>
    </row>
    <row r="52">
      <c r="A52" s="137">
        <f t="shared" si="1"/>
        <v>41</v>
      </c>
      <c r="B52" s="138" t="str">
        <f>Functions!E51</f>
        <v>lecturerProfileSettings</v>
      </c>
      <c r="C52" s="139" t="s">
        <v>262</v>
      </c>
      <c r="D52" s="140">
        <f>TC_lecturerProfileSettings!A7</f>
        <v>8</v>
      </c>
      <c r="E52" s="140">
        <f>TC_lecturerProfileSettings!C7</f>
        <v>0</v>
      </c>
      <c r="F52" s="140">
        <f>TC_lecturerProfileSettings!F7</f>
        <v>0</v>
      </c>
      <c r="G52" s="140">
        <f>TC_lecturerProfileSettings!L7</f>
        <v>2</v>
      </c>
      <c r="H52" s="140">
        <f>TC_lecturerProfileSettings!M7</f>
        <v>5</v>
      </c>
      <c r="I52" s="140">
        <f>TC_lecturerProfileSettings!N7</f>
        <v>1</v>
      </c>
      <c r="J52" s="141">
        <f>TC_lecturerProfileSettings!O7</f>
        <v>8</v>
      </c>
    </row>
    <row r="53">
      <c r="A53" s="137">
        <f t="shared" si="1"/>
        <v>42</v>
      </c>
      <c r="B53" s="138" t="str">
        <f>Functions!E52</f>
        <v>lecturerChangePassword</v>
      </c>
      <c r="C53" s="147" t="s">
        <v>179</v>
      </c>
      <c r="D53" s="143">
        <f> TC_ChangePassword!A7</f>
        <v>10</v>
      </c>
      <c r="E53" s="143">
        <f> TC_ChangePassword!C7</f>
        <v>0</v>
      </c>
      <c r="F53" s="143">
        <f> TC_ChangePassword!F7</f>
        <v>0</v>
      </c>
      <c r="G53" s="143">
        <f> TC_ChangePassword!L7</f>
        <v>1</v>
      </c>
      <c r="H53" s="143">
        <f> TC_ChangePassword!M7</f>
        <v>8</v>
      </c>
      <c r="I53" s="143">
        <f> TC_ChangePassword!N7</f>
        <v>1</v>
      </c>
      <c r="J53" s="144">
        <f> TC_ChangePassword!O7</f>
        <v>10</v>
      </c>
    </row>
    <row r="54">
      <c r="A54" s="137">
        <f t="shared" si="1"/>
        <v>43</v>
      </c>
      <c r="B54" s="138" t="str">
        <f>Functions!E53</f>
        <v>lecturerRoleChecklistManagement</v>
      </c>
      <c r="C54" s="147" t="s">
        <v>269</v>
      </c>
      <c r="D54" s="140">
        <f>TC_checklistManagement!A7</f>
        <v>10</v>
      </c>
      <c r="E54" s="140">
        <f>TC_checklistManagement!C7</f>
        <v>0</v>
      </c>
      <c r="F54" s="140">
        <f>TC_checklistManagement!F7</f>
        <v>0</v>
      </c>
      <c r="G54" s="140">
        <f>TC_checklistManagement!L7</f>
        <v>4</v>
      </c>
      <c r="H54" s="140">
        <f>TC_checklistManagement!M7</f>
        <v>6</v>
      </c>
      <c r="I54" s="140">
        <f>TC_checklistManagement!N7</f>
        <v>0</v>
      </c>
      <c r="J54" s="141">
        <f>TC_checklistManagement!O7</f>
        <v>10</v>
      </c>
    </row>
    <row r="55">
      <c r="A55" s="137">
        <f t="shared" si="1"/>
        <v>44</v>
      </c>
      <c r="B55" s="138" t="str">
        <f>Functions!E54</f>
        <v>assignLecturerReview</v>
      </c>
      <c r="C55" s="139" t="s">
        <v>273</v>
      </c>
      <c r="D55" s="140">
        <f>TC_assignLecturerReview!A7</f>
        <v>8</v>
      </c>
      <c r="E55" s="140">
        <f>TC_assignLecturerReview!C7</f>
        <v>0</v>
      </c>
      <c r="F55" s="140">
        <f>TC_assignLecturerReview!F7</f>
        <v>0</v>
      </c>
      <c r="G55" s="140">
        <f>TC_assignLecturerReview!L7</f>
        <v>3</v>
      </c>
      <c r="H55" s="140">
        <f>TC_assignLecturerReview!M7</f>
        <v>5</v>
      </c>
      <c r="I55" s="140">
        <f>TC_assignLecturerReview!N7</f>
        <v>0</v>
      </c>
      <c r="J55" s="141">
        <f>TC_assignLecturerReview!O7</f>
        <v>8</v>
      </c>
    </row>
    <row r="56">
      <c r="A56" s="137">
        <f t="shared" si="1"/>
        <v>45</v>
      </c>
      <c r="B56" s="138" t="str">
        <f>Functions!E55</f>
        <v>lecturerGroupReview</v>
      </c>
      <c r="C56" s="139" t="s">
        <v>277</v>
      </c>
      <c r="D56" s="140">
        <f>TC_lecturerGroupReview!A7</f>
        <v>8</v>
      </c>
      <c r="E56" s="140">
        <f>TC_lecturerGroupReview!C7</f>
        <v>0</v>
      </c>
      <c r="F56" s="140">
        <f>TC_lecturerGroupReview!F7</f>
        <v>0</v>
      </c>
      <c r="G56" s="140">
        <f>TC_lecturerGroupReview!L7</f>
        <v>7</v>
      </c>
      <c r="H56" s="140">
        <f>TC_lecturerGroupReview!M7</f>
        <v>1</v>
      </c>
      <c r="I56" s="140">
        <f>TC_lecturerGroupReview!N7</f>
        <v>0</v>
      </c>
      <c r="J56" s="141">
        <f>TC_lecturerGroupReview!O7</f>
        <v>8</v>
      </c>
    </row>
    <row r="57">
      <c r="A57" s="137">
        <f t="shared" si="1"/>
        <v>46</v>
      </c>
      <c r="B57" s="138" t="str">
        <f>Functions!E56</f>
        <v>checkSimilarThesis</v>
      </c>
      <c r="C57" s="139" t="s">
        <v>282</v>
      </c>
      <c r="D57" s="140">
        <f>TC_checkSimilarThesis!A7</f>
        <v>3</v>
      </c>
      <c r="E57" s="140">
        <f>TC_checkSimilarThesis!C7</f>
        <v>0</v>
      </c>
      <c r="F57" s="140">
        <f>TC_checkSimilarThesis!F7</f>
        <v>0</v>
      </c>
      <c r="G57" s="140">
        <f>TC_checkSimilarThesis!J7</f>
        <v>3</v>
      </c>
      <c r="H57" s="140">
        <f>TC_checkSimilarThesis!K7</f>
        <v>0</v>
      </c>
      <c r="I57" s="140">
        <f>TC_checkSimilarThesis!L7</f>
        <v>0</v>
      </c>
      <c r="J57" s="141">
        <f>TC_checkSimilarThesis!M7</f>
        <v>3</v>
      </c>
    </row>
    <row r="58">
      <c r="A58" s="137">
        <f t="shared" si="1"/>
        <v>47</v>
      </c>
      <c r="B58" s="138" t="str">
        <f>Functions!E57</f>
        <v>suggestionsMember</v>
      </c>
      <c r="C58" s="139" t="s">
        <v>286</v>
      </c>
      <c r="D58" s="140">
        <f>TC_suggestionsMember!A7</f>
        <v>10</v>
      </c>
      <c r="E58" s="140">
        <f>TC_suggestionsMember!C7</f>
        <v>0</v>
      </c>
      <c r="F58" s="140">
        <f>TC_suggestionsMember!F7</f>
        <v>0</v>
      </c>
      <c r="G58" s="140">
        <f>TC_suggestionsMember!L7</f>
        <v>2</v>
      </c>
      <c r="H58" s="140">
        <f>TC_suggestionsMember!M7</f>
        <v>4</v>
      </c>
      <c r="I58" s="140">
        <f>TC_suggestionsMember!N7</f>
        <v>4</v>
      </c>
      <c r="J58" s="141">
        <f>TC_suggestionsMember!O7</f>
        <v>10</v>
      </c>
    </row>
    <row r="59">
      <c r="A59" s="137">
        <f t="shared" si="1"/>
        <v>48</v>
      </c>
      <c r="B59" s="138" t="str">
        <f>Functions!E58</f>
        <v>suggestionsThesis</v>
      </c>
      <c r="C59" s="139" t="s">
        <v>290</v>
      </c>
      <c r="D59" s="140">
        <f>TC_suggestionsThesis!A7</f>
        <v>8</v>
      </c>
      <c r="E59" s="140">
        <f>TC_suggestionsThesis!C7</f>
        <v>0</v>
      </c>
      <c r="F59" s="140">
        <f>TC_suggestionsThesis!F7</f>
        <v>0</v>
      </c>
      <c r="G59" s="140">
        <f>TC_suggestionsThesis!L7</f>
        <v>8</v>
      </c>
      <c r="H59" s="140">
        <f>TC_suggestionsThesis!M7</f>
        <v>0</v>
      </c>
      <c r="I59" s="140">
        <f>TC_suggestionsThesis!N7</f>
        <v>0</v>
      </c>
      <c r="J59" s="141">
        <f>TC_suggestionsThesis!O7</f>
        <v>8</v>
      </c>
    </row>
    <row r="60">
      <c r="A60" s="137">
        <f t="shared" si="1"/>
        <v>49</v>
      </c>
      <c r="B60" s="138" t="str">
        <f>Functions!E59</f>
        <v>studentChatBot</v>
      </c>
      <c r="C60" s="139" t="s">
        <v>294</v>
      </c>
      <c r="D60" s="140">
        <f>TC_suggestionsThesis!A7</f>
        <v>8</v>
      </c>
      <c r="E60" s="140">
        <f>TC_suggestionsThesis!C7</f>
        <v>0</v>
      </c>
      <c r="F60" s="140">
        <f>TC_suggestionsThesis!F7</f>
        <v>0</v>
      </c>
      <c r="G60" s="140">
        <f>TC_suggestionsThesis!L7</f>
        <v>8</v>
      </c>
      <c r="H60" s="140">
        <f>TC_suggestionsThesis!M7</f>
        <v>0</v>
      </c>
      <c r="I60" s="140">
        <f>TC_suggestionsThesis!N7</f>
        <v>0</v>
      </c>
      <c r="J60" s="141">
        <f>TC_suggestionsThesis!O7</f>
        <v>8</v>
      </c>
    </row>
    <row r="61" ht="13.5" customHeight="1">
      <c r="A61" s="148"/>
      <c r="B61" s="149" t="s">
        <v>307</v>
      </c>
      <c r="C61" s="150"/>
      <c r="D61" s="151">
        <f t="shared" ref="D61:J61" si="2">SUM(D12:D60)</f>
        <v>406</v>
      </c>
      <c r="E61" s="151">
        <f t="shared" si="2"/>
        <v>0</v>
      </c>
      <c r="F61" s="151">
        <f t="shared" si="2"/>
        <v>0</v>
      </c>
      <c r="G61" s="151">
        <f t="shared" si="2"/>
        <v>178</v>
      </c>
      <c r="H61" s="151">
        <f t="shared" si="2"/>
        <v>206</v>
      </c>
      <c r="I61" s="151">
        <f t="shared" si="2"/>
        <v>22</v>
      </c>
      <c r="J61" s="152">
        <f t="shared" si="2"/>
        <v>406</v>
      </c>
    </row>
    <row r="62" ht="12.0" customHeight="1">
      <c r="A62" s="153"/>
      <c r="B62" s="154"/>
      <c r="C62" s="155"/>
      <c r="D62" s="156"/>
      <c r="E62" s="157"/>
      <c r="F62" s="157"/>
      <c r="G62" s="157"/>
      <c r="H62" s="157"/>
      <c r="I62" s="157"/>
      <c r="J62" s="157"/>
    </row>
    <row r="63" ht="12.0" customHeight="1">
      <c r="A63" s="30"/>
      <c r="B63" s="158" t="s">
        <v>308</v>
      </c>
      <c r="C63" s="64"/>
      <c r="D63" s="30"/>
      <c r="E63" s="159">
        <f>(D61+E61)*100/(J61)</f>
        <v>100</v>
      </c>
      <c r="F63" s="30" t="s">
        <v>309</v>
      </c>
      <c r="G63" s="30"/>
      <c r="H63" s="30"/>
      <c r="I63" s="30"/>
      <c r="J63" s="160"/>
    </row>
    <row r="64" ht="12.0" customHeight="1">
      <c r="A64" s="30"/>
      <c r="B64" s="158" t="s">
        <v>310</v>
      </c>
      <c r="C64" s="64"/>
      <c r="D64" s="30"/>
      <c r="E64" s="159">
        <f>D61*100/(J61)</f>
        <v>100</v>
      </c>
      <c r="F64" s="30" t="s">
        <v>309</v>
      </c>
      <c r="G64" s="30"/>
      <c r="H64" s="30"/>
      <c r="I64" s="30"/>
      <c r="J64" s="160"/>
    </row>
    <row r="65" ht="12.0" customHeight="1">
      <c r="A65" s="30"/>
      <c r="B65" s="161" t="s">
        <v>311</v>
      </c>
      <c r="C65" s="64"/>
      <c r="D65" s="30"/>
      <c r="E65" s="159">
        <f>G61*100/J61</f>
        <v>43.84236453</v>
      </c>
      <c r="F65" s="30" t="s">
        <v>309</v>
      </c>
      <c r="G65" s="30"/>
      <c r="H65" s="30"/>
      <c r="I65" s="30"/>
      <c r="J65" s="30"/>
    </row>
    <row r="66" ht="12.0" customHeight="1">
      <c r="A66" s="30"/>
      <c r="B66" s="161" t="s">
        <v>312</v>
      </c>
      <c r="C66" s="64"/>
      <c r="D66" s="30"/>
      <c r="E66" s="159">
        <f>H61*100/J61</f>
        <v>50.73891626</v>
      </c>
      <c r="F66" s="30" t="s">
        <v>309</v>
      </c>
      <c r="G66" s="30"/>
      <c r="H66" s="30"/>
      <c r="I66" s="30"/>
      <c r="J66" s="30"/>
    </row>
    <row r="67" ht="12.0" customHeight="1">
      <c r="A67" s="30"/>
      <c r="B67" s="161" t="s">
        <v>313</v>
      </c>
      <c r="C67" s="64"/>
      <c r="D67" s="30"/>
      <c r="E67" s="159">
        <f>I61*100/J61</f>
        <v>5.418719212</v>
      </c>
      <c r="F67" s="30" t="s">
        <v>309</v>
      </c>
      <c r="G67" s="30"/>
      <c r="H67" s="30"/>
      <c r="I67" s="30"/>
      <c r="J67" s="30"/>
    </row>
    <row r="68" ht="12.0" customHeight="1">
      <c r="A68" s="30"/>
      <c r="B68" s="30"/>
      <c r="C68" s="64"/>
      <c r="D68" s="30"/>
      <c r="E68" s="30"/>
      <c r="F68" s="30"/>
      <c r="G68" s="30"/>
      <c r="H68" s="30"/>
      <c r="I68" s="30"/>
      <c r="J68" s="30"/>
    </row>
    <row r="69" ht="12.0" customHeight="1">
      <c r="A69" s="30"/>
      <c r="B69" s="30"/>
      <c r="C69" s="64"/>
      <c r="D69" s="30"/>
      <c r="E69" s="30"/>
      <c r="F69" s="30"/>
      <c r="G69" s="30"/>
      <c r="H69" s="30"/>
      <c r="I69" s="30"/>
      <c r="J69" s="30"/>
    </row>
    <row r="70" ht="12.0" customHeight="1">
      <c r="A70" s="30"/>
      <c r="B70" s="30"/>
      <c r="C70" s="64"/>
      <c r="D70" s="30"/>
      <c r="E70" s="30"/>
      <c r="F70" s="30"/>
      <c r="G70" s="30"/>
      <c r="H70" s="30"/>
      <c r="I70" s="30"/>
      <c r="J70" s="30"/>
    </row>
    <row r="71" ht="12.0" customHeight="1">
      <c r="A71" s="30"/>
      <c r="B71" s="30"/>
      <c r="C71" s="64"/>
      <c r="D71" s="30"/>
      <c r="E71" s="30"/>
      <c r="F71" s="30"/>
      <c r="G71" s="30"/>
      <c r="H71" s="30"/>
      <c r="I71" s="30"/>
      <c r="J71" s="30"/>
    </row>
    <row r="72" ht="12.0" customHeight="1">
      <c r="A72" s="30"/>
      <c r="B72" s="30"/>
      <c r="C72" s="64"/>
      <c r="D72" s="30"/>
      <c r="E72" s="30"/>
      <c r="F72" s="30"/>
      <c r="G72" s="30"/>
      <c r="H72" s="30"/>
      <c r="I72" s="30"/>
      <c r="J72" s="30"/>
    </row>
    <row r="73" ht="12.0" customHeight="1">
      <c r="A73" s="30"/>
      <c r="B73" s="30"/>
      <c r="C73" s="64"/>
      <c r="D73" s="30"/>
      <c r="E73" s="30"/>
      <c r="F73" s="30"/>
      <c r="G73" s="30"/>
      <c r="H73" s="30"/>
      <c r="I73" s="30"/>
      <c r="J73" s="30"/>
    </row>
    <row r="74" ht="12.0" customHeight="1">
      <c r="A74" s="30"/>
      <c r="B74" s="30"/>
      <c r="C74" s="64"/>
      <c r="D74" s="30"/>
      <c r="E74" s="30"/>
      <c r="F74" s="30"/>
      <c r="G74" s="30"/>
      <c r="H74" s="30"/>
      <c r="I74" s="30"/>
      <c r="J74" s="30"/>
    </row>
    <row r="75" ht="12.0" customHeight="1">
      <c r="A75" s="30"/>
      <c r="B75" s="30"/>
      <c r="C75" s="64"/>
      <c r="D75" s="30"/>
      <c r="E75" s="30"/>
      <c r="F75" s="30"/>
      <c r="G75" s="30"/>
      <c r="H75" s="30"/>
      <c r="I75" s="30"/>
      <c r="J75" s="30"/>
    </row>
    <row r="76" ht="12.0" customHeight="1">
      <c r="A76" s="30"/>
      <c r="B76" s="30"/>
      <c r="C76" s="64"/>
      <c r="D76" s="30"/>
      <c r="E76" s="30"/>
      <c r="F76" s="30"/>
      <c r="G76" s="30"/>
      <c r="H76" s="30"/>
      <c r="I76" s="30"/>
      <c r="J76" s="30"/>
    </row>
    <row r="77" ht="12.0" customHeight="1">
      <c r="A77" s="30"/>
      <c r="B77" s="30"/>
      <c r="C77" s="64"/>
      <c r="D77" s="30"/>
      <c r="E77" s="30"/>
      <c r="F77" s="30"/>
      <c r="G77" s="30"/>
      <c r="H77" s="30"/>
      <c r="I77" s="30"/>
      <c r="J77" s="30"/>
    </row>
    <row r="78" ht="12.0" customHeight="1">
      <c r="A78" s="30"/>
      <c r="B78" s="30"/>
      <c r="C78" s="64"/>
      <c r="D78" s="30"/>
      <c r="E78" s="30"/>
      <c r="F78" s="30"/>
      <c r="G78" s="30"/>
      <c r="H78" s="30"/>
      <c r="I78" s="30"/>
      <c r="J78" s="30"/>
    </row>
    <row r="79" ht="12.0" customHeight="1">
      <c r="A79" s="30"/>
      <c r="B79" s="30"/>
      <c r="C79" s="64"/>
      <c r="D79" s="30"/>
      <c r="E79" s="30"/>
      <c r="F79" s="30"/>
      <c r="G79" s="30"/>
      <c r="H79" s="30"/>
      <c r="I79" s="30"/>
      <c r="J79" s="30"/>
    </row>
    <row r="80" ht="12.0" customHeight="1">
      <c r="A80" s="30"/>
      <c r="B80" s="30"/>
      <c r="C80" s="64"/>
      <c r="D80" s="30"/>
      <c r="E80" s="30"/>
      <c r="F80" s="30"/>
      <c r="G80" s="30"/>
      <c r="H80" s="30"/>
      <c r="I80" s="30"/>
      <c r="J80" s="30"/>
    </row>
    <row r="81" ht="12.0" customHeight="1">
      <c r="A81" s="30"/>
      <c r="B81" s="30"/>
      <c r="C81" s="64"/>
      <c r="D81" s="30"/>
      <c r="E81" s="30"/>
      <c r="F81" s="30"/>
      <c r="G81" s="30"/>
      <c r="H81" s="30"/>
      <c r="I81" s="30"/>
      <c r="J81" s="30"/>
    </row>
    <row r="82" ht="12.0" customHeight="1">
      <c r="A82" s="30"/>
      <c r="B82" s="30"/>
      <c r="C82" s="64"/>
      <c r="D82" s="30"/>
      <c r="E82" s="30"/>
      <c r="F82" s="30"/>
      <c r="G82" s="30"/>
      <c r="H82" s="30"/>
      <c r="I82" s="30"/>
      <c r="J82" s="30"/>
    </row>
    <row r="83" ht="12.0" customHeight="1">
      <c r="A83" s="30"/>
      <c r="B83" s="30"/>
      <c r="C83" s="64"/>
      <c r="D83" s="30"/>
      <c r="E83" s="30"/>
      <c r="F83" s="30"/>
      <c r="G83" s="30"/>
      <c r="H83" s="30"/>
      <c r="I83" s="30"/>
      <c r="J83" s="30"/>
    </row>
    <row r="84" ht="12.0" customHeight="1">
      <c r="A84" s="30"/>
      <c r="B84" s="30"/>
      <c r="C84" s="64"/>
      <c r="D84" s="30"/>
      <c r="E84" s="30"/>
      <c r="F84" s="30"/>
      <c r="G84" s="30"/>
      <c r="H84" s="30"/>
      <c r="I84" s="30"/>
      <c r="J84" s="30"/>
    </row>
    <row r="85" ht="12.0" customHeight="1">
      <c r="A85" s="30"/>
      <c r="B85" s="30"/>
      <c r="C85" s="64"/>
      <c r="D85" s="30"/>
      <c r="E85" s="30"/>
      <c r="F85" s="30"/>
      <c r="G85" s="30"/>
      <c r="H85" s="30"/>
      <c r="I85" s="30"/>
      <c r="J85" s="30"/>
    </row>
    <row r="86" ht="12.0" customHeight="1">
      <c r="A86" s="30"/>
      <c r="B86" s="30"/>
      <c r="C86" s="64"/>
      <c r="D86" s="30"/>
      <c r="E86" s="30"/>
      <c r="F86" s="30"/>
      <c r="G86" s="30"/>
      <c r="H86" s="30"/>
      <c r="I86" s="30"/>
      <c r="J86" s="30"/>
    </row>
    <row r="87" ht="12.0" customHeight="1">
      <c r="A87" s="30"/>
      <c r="B87" s="30"/>
      <c r="C87" s="64"/>
      <c r="D87" s="30"/>
      <c r="E87" s="30"/>
      <c r="F87" s="30"/>
      <c r="G87" s="30"/>
      <c r="H87" s="30"/>
      <c r="I87" s="30"/>
      <c r="J87" s="30"/>
    </row>
    <row r="88" ht="12.0" customHeight="1">
      <c r="A88" s="30"/>
      <c r="B88" s="30"/>
      <c r="C88" s="64"/>
      <c r="D88" s="30"/>
      <c r="E88" s="30"/>
      <c r="F88" s="30"/>
      <c r="G88" s="30"/>
      <c r="H88" s="30"/>
      <c r="I88" s="30"/>
      <c r="J88" s="30"/>
    </row>
    <row r="89" ht="12.0" customHeight="1">
      <c r="A89" s="30"/>
      <c r="B89" s="30"/>
      <c r="C89" s="64"/>
      <c r="D89" s="30"/>
      <c r="E89" s="30"/>
      <c r="F89" s="30"/>
      <c r="G89" s="30"/>
      <c r="H89" s="30"/>
      <c r="I89" s="30"/>
      <c r="J89" s="30"/>
    </row>
    <row r="90" ht="12.0" customHeight="1">
      <c r="A90" s="30"/>
      <c r="B90" s="30"/>
      <c r="C90" s="64"/>
      <c r="D90" s="30"/>
      <c r="E90" s="30"/>
      <c r="F90" s="30"/>
      <c r="G90" s="30"/>
      <c r="H90" s="30"/>
      <c r="I90" s="30"/>
      <c r="J90" s="30"/>
    </row>
    <row r="91" ht="12.0" customHeight="1">
      <c r="A91" s="30"/>
      <c r="B91" s="30"/>
      <c r="C91" s="64"/>
      <c r="D91" s="30"/>
      <c r="E91" s="30"/>
      <c r="F91" s="30"/>
      <c r="G91" s="30"/>
      <c r="H91" s="30"/>
      <c r="I91" s="30"/>
      <c r="J91" s="30"/>
    </row>
    <row r="92" ht="12.0" customHeight="1">
      <c r="A92" s="30"/>
      <c r="B92" s="30"/>
      <c r="C92" s="64"/>
      <c r="D92" s="30"/>
      <c r="E92" s="30"/>
      <c r="F92" s="30"/>
      <c r="G92" s="30"/>
      <c r="H92" s="30"/>
      <c r="I92" s="30"/>
      <c r="J92" s="30"/>
    </row>
    <row r="93" ht="12.0" customHeight="1">
      <c r="A93" s="30"/>
      <c r="B93" s="30"/>
      <c r="C93" s="64"/>
      <c r="D93" s="30"/>
      <c r="E93" s="30"/>
      <c r="F93" s="30"/>
      <c r="G93" s="30"/>
      <c r="H93" s="30"/>
      <c r="I93" s="30"/>
      <c r="J93" s="30"/>
    </row>
    <row r="94" ht="12.0" customHeight="1">
      <c r="A94" s="30"/>
      <c r="B94" s="30"/>
      <c r="C94" s="64"/>
      <c r="D94" s="30"/>
      <c r="E94" s="30"/>
      <c r="F94" s="30"/>
      <c r="G94" s="30"/>
      <c r="H94" s="30"/>
      <c r="I94" s="30"/>
      <c r="J94" s="30"/>
    </row>
    <row r="95" ht="12.0" customHeight="1">
      <c r="A95" s="30"/>
      <c r="B95" s="30"/>
      <c r="C95" s="64"/>
      <c r="D95" s="30"/>
      <c r="E95" s="30"/>
      <c r="F95" s="30"/>
      <c r="G95" s="30"/>
      <c r="H95" s="30"/>
      <c r="I95" s="30"/>
      <c r="J95" s="30"/>
    </row>
    <row r="96" ht="12.0" customHeight="1">
      <c r="A96" s="30"/>
      <c r="B96" s="30"/>
      <c r="C96" s="64"/>
      <c r="D96" s="30"/>
      <c r="E96" s="30"/>
      <c r="F96" s="30"/>
      <c r="G96" s="30"/>
      <c r="H96" s="30"/>
      <c r="I96" s="30"/>
      <c r="J96" s="30"/>
    </row>
    <row r="97" ht="12.0" customHeight="1">
      <c r="A97" s="30"/>
      <c r="B97" s="30"/>
      <c r="C97" s="64"/>
      <c r="D97" s="30"/>
      <c r="E97" s="30"/>
      <c r="F97" s="30"/>
      <c r="G97" s="30"/>
      <c r="H97" s="30"/>
      <c r="I97" s="30"/>
      <c r="J97" s="30"/>
    </row>
    <row r="98" ht="12.0" customHeight="1">
      <c r="A98" s="30"/>
      <c r="B98" s="30"/>
      <c r="C98" s="64"/>
      <c r="D98" s="30"/>
      <c r="E98" s="30"/>
      <c r="F98" s="30"/>
      <c r="G98" s="30"/>
      <c r="H98" s="30"/>
      <c r="I98" s="30"/>
      <c r="J98" s="30"/>
    </row>
    <row r="99" ht="12.0" customHeight="1">
      <c r="A99" s="30"/>
      <c r="B99" s="30"/>
      <c r="C99" s="64"/>
      <c r="D99" s="30"/>
      <c r="E99" s="30"/>
      <c r="F99" s="30"/>
      <c r="G99" s="30"/>
      <c r="H99" s="30"/>
      <c r="I99" s="30"/>
      <c r="J99" s="30"/>
    </row>
    <row r="100" ht="12.0" customHeight="1">
      <c r="A100" s="30"/>
      <c r="B100" s="30"/>
      <c r="C100" s="64"/>
      <c r="D100" s="30"/>
      <c r="E100" s="30"/>
      <c r="F100" s="30"/>
      <c r="G100" s="30"/>
      <c r="H100" s="30"/>
      <c r="I100" s="30"/>
      <c r="J100" s="30"/>
    </row>
    <row r="101" ht="12.0" customHeight="1">
      <c r="A101" s="30"/>
      <c r="B101" s="30"/>
      <c r="C101" s="64"/>
      <c r="D101" s="30"/>
      <c r="E101" s="30"/>
      <c r="F101" s="30"/>
      <c r="G101" s="30"/>
      <c r="H101" s="30"/>
      <c r="I101" s="30"/>
      <c r="J101" s="30"/>
    </row>
    <row r="102" ht="12.0" customHeight="1">
      <c r="A102" s="30"/>
      <c r="B102" s="30"/>
      <c r="C102" s="64"/>
      <c r="D102" s="30"/>
      <c r="E102" s="30"/>
      <c r="F102" s="30"/>
      <c r="G102" s="30"/>
      <c r="H102" s="30"/>
      <c r="I102" s="30"/>
      <c r="J102" s="30"/>
    </row>
    <row r="103" ht="12.0" customHeight="1">
      <c r="A103" s="30"/>
      <c r="B103" s="30"/>
      <c r="C103" s="64"/>
      <c r="D103" s="30"/>
      <c r="E103" s="30"/>
      <c r="F103" s="30"/>
      <c r="G103" s="30"/>
      <c r="H103" s="30"/>
      <c r="I103" s="30"/>
      <c r="J103" s="30"/>
    </row>
    <row r="104" ht="12.0" customHeight="1">
      <c r="A104" s="30"/>
      <c r="B104" s="30"/>
      <c r="C104" s="64"/>
      <c r="D104" s="30"/>
      <c r="E104" s="30"/>
      <c r="F104" s="30"/>
      <c r="G104" s="30"/>
      <c r="H104" s="30"/>
      <c r="I104" s="30"/>
      <c r="J104" s="30"/>
    </row>
    <row r="105" ht="12.0" customHeight="1">
      <c r="A105" s="30"/>
      <c r="B105" s="30"/>
      <c r="C105" s="64"/>
      <c r="D105" s="30"/>
      <c r="E105" s="30"/>
      <c r="F105" s="30"/>
      <c r="G105" s="30"/>
      <c r="H105" s="30"/>
      <c r="I105" s="30"/>
      <c r="J105" s="30"/>
    </row>
    <row r="106" ht="12.0" customHeight="1">
      <c r="A106" s="30"/>
      <c r="B106" s="30"/>
      <c r="C106" s="64"/>
      <c r="D106" s="30"/>
      <c r="E106" s="30"/>
      <c r="F106" s="30"/>
      <c r="G106" s="30"/>
      <c r="H106" s="30"/>
      <c r="I106" s="30"/>
      <c r="J106" s="30"/>
    </row>
    <row r="107" ht="12.0" customHeight="1">
      <c r="A107" s="30"/>
      <c r="B107" s="30"/>
      <c r="C107" s="64"/>
      <c r="D107" s="30"/>
      <c r="E107" s="30"/>
      <c r="F107" s="30"/>
      <c r="G107" s="30"/>
      <c r="H107" s="30"/>
      <c r="I107" s="30"/>
      <c r="J107" s="30"/>
    </row>
    <row r="108" ht="12.0" customHeight="1">
      <c r="A108" s="30"/>
      <c r="B108" s="30"/>
      <c r="C108" s="64"/>
      <c r="D108" s="30"/>
      <c r="E108" s="30"/>
      <c r="F108" s="30"/>
      <c r="G108" s="30"/>
      <c r="H108" s="30"/>
      <c r="I108" s="30"/>
      <c r="J108" s="30"/>
    </row>
    <row r="109" ht="12.0" customHeight="1">
      <c r="A109" s="30"/>
      <c r="B109" s="30"/>
      <c r="C109" s="64"/>
      <c r="D109" s="30"/>
      <c r="E109" s="30"/>
      <c r="F109" s="30"/>
      <c r="G109" s="30"/>
      <c r="H109" s="30"/>
      <c r="I109" s="30"/>
      <c r="J109" s="30"/>
    </row>
    <row r="110" ht="12.0" customHeight="1">
      <c r="A110" s="30"/>
      <c r="B110" s="30"/>
      <c r="C110" s="64"/>
      <c r="D110" s="30"/>
      <c r="E110" s="30"/>
      <c r="F110" s="30"/>
      <c r="G110" s="30"/>
      <c r="H110" s="30"/>
      <c r="I110" s="30"/>
      <c r="J110" s="30"/>
    </row>
    <row r="111" ht="12.0" customHeight="1">
      <c r="A111" s="30"/>
      <c r="B111" s="30"/>
      <c r="C111" s="64"/>
      <c r="D111" s="30"/>
      <c r="E111" s="30"/>
      <c r="F111" s="30"/>
      <c r="G111" s="30"/>
      <c r="H111" s="30"/>
      <c r="I111" s="30"/>
      <c r="J111" s="30"/>
    </row>
    <row r="112" ht="12.0" customHeight="1">
      <c r="A112" s="30"/>
      <c r="B112" s="30"/>
      <c r="C112" s="64"/>
      <c r="D112" s="30"/>
      <c r="E112" s="30"/>
      <c r="F112" s="30"/>
      <c r="G112" s="30"/>
      <c r="H112" s="30"/>
      <c r="I112" s="30"/>
      <c r="J112" s="30"/>
    </row>
    <row r="113" ht="12.0" customHeight="1">
      <c r="A113" s="30"/>
      <c r="B113" s="30"/>
      <c r="C113" s="64"/>
      <c r="D113" s="30"/>
      <c r="E113" s="30"/>
      <c r="F113" s="30"/>
      <c r="G113" s="30"/>
      <c r="H113" s="30"/>
      <c r="I113" s="30"/>
      <c r="J113" s="30"/>
    </row>
    <row r="114" ht="12.0" customHeight="1">
      <c r="A114" s="30"/>
      <c r="B114" s="30"/>
      <c r="C114" s="64"/>
      <c r="D114" s="30"/>
      <c r="E114" s="30"/>
      <c r="F114" s="30"/>
      <c r="G114" s="30"/>
      <c r="H114" s="30"/>
      <c r="I114" s="30"/>
      <c r="J114" s="30"/>
    </row>
    <row r="115" ht="12.0" customHeight="1">
      <c r="A115" s="30"/>
      <c r="B115" s="30"/>
      <c r="C115" s="64"/>
      <c r="D115" s="30"/>
      <c r="E115" s="30"/>
      <c r="F115" s="30"/>
      <c r="G115" s="30"/>
      <c r="H115" s="30"/>
      <c r="I115" s="30"/>
      <c r="J115" s="30"/>
    </row>
    <row r="116" ht="12.0" customHeight="1">
      <c r="A116" s="30"/>
      <c r="B116" s="30"/>
      <c r="C116" s="64"/>
      <c r="D116" s="30"/>
      <c r="E116" s="30"/>
      <c r="F116" s="30"/>
      <c r="G116" s="30"/>
      <c r="H116" s="30"/>
      <c r="I116" s="30"/>
      <c r="J116" s="30"/>
    </row>
    <row r="117" ht="12.0" customHeight="1">
      <c r="A117" s="30"/>
      <c r="B117" s="30"/>
      <c r="C117" s="64"/>
      <c r="D117" s="30"/>
      <c r="E117" s="30"/>
      <c r="F117" s="30"/>
      <c r="G117" s="30"/>
      <c r="H117" s="30"/>
      <c r="I117" s="30"/>
      <c r="J117" s="30"/>
    </row>
    <row r="118" ht="12.0" customHeight="1">
      <c r="A118" s="30"/>
      <c r="B118" s="30"/>
      <c r="C118" s="64"/>
      <c r="D118" s="30"/>
      <c r="E118" s="30"/>
      <c r="F118" s="30"/>
      <c r="G118" s="30"/>
      <c r="H118" s="30"/>
      <c r="I118" s="30"/>
      <c r="J118" s="30"/>
    </row>
    <row r="119" ht="12.0" customHeight="1">
      <c r="A119" s="30"/>
      <c r="B119" s="30"/>
      <c r="C119" s="64"/>
      <c r="D119" s="30"/>
      <c r="E119" s="30"/>
      <c r="F119" s="30"/>
      <c r="G119" s="30"/>
      <c r="H119" s="30"/>
      <c r="I119" s="30"/>
      <c r="J119" s="30"/>
    </row>
    <row r="120" ht="12.0" customHeight="1">
      <c r="A120" s="30"/>
      <c r="B120" s="30"/>
      <c r="C120" s="64"/>
      <c r="D120" s="30"/>
      <c r="E120" s="30"/>
      <c r="F120" s="30"/>
      <c r="G120" s="30"/>
      <c r="H120" s="30"/>
      <c r="I120" s="30"/>
      <c r="J120" s="30"/>
    </row>
    <row r="121" ht="12.0" customHeight="1">
      <c r="A121" s="30"/>
      <c r="B121" s="30"/>
      <c r="C121" s="64"/>
      <c r="D121" s="30"/>
      <c r="E121" s="30"/>
      <c r="F121" s="30"/>
      <c r="G121" s="30"/>
      <c r="H121" s="30"/>
      <c r="I121" s="30"/>
      <c r="J121" s="30"/>
    </row>
    <row r="122" ht="12.0" customHeight="1">
      <c r="A122" s="30"/>
      <c r="B122" s="30"/>
      <c r="C122" s="64"/>
      <c r="D122" s="30"/>
      <c r="E122" s="30"/>
      <c r="F122" s="30"/>
      <c r="G122" s="30"/>
      <c r="H122" s="30"/>
      <c r="I122" s="30"/>
      <c r="J122" s="30"/>
    </row>
    <row r="123" ht="12.0" customHeight="1">
      <c r="A123" s="30"/>
      <c r="B123" s="30"/>
      <c r="C123" s="64"/>
      <c r="D123" s="30"/>
      <c r="E123" s="30"/>
      <c r="F123" s="30"/>
      <c r="G123" s="30"/>
      <c r="H123" s="30"/>
      <c r="I123" s="30"/>
      <c r="J123" s="30"/>
    </row>
    <row r="124" ht="12.0" customHeight="1">
      <c r="A124" s="30"/>
      <c r="B124" s="30"/>
      <c r="C124" s="64"/>
      <c r="D124" s="30"/>
      <c r="E124" s="30"/>
      <c r="F124" s="30"/>
      <c r="G124" s="30"/>
      <c r="H124" s="30"/>
      <c r="I124" s="30"/>
      <c r="J124" s="30"/>
    </row>
    <row r="125" ht="12.0" customHeight="1">
      <c r="A125" s="30"/>
      <c r="B125" s="30"/>
      <c r="C125" s="64"/>
      <c r="D125" s="30"/>
      <c r="E125" s="30"/>
      <c r="F125" s="30"/>
      <c r="G125" s="30"/>
      <c r="H125" s="30"/>
      <c r="I125" s="30"/>
      <c r="J125" s="30"/>
    </row>
    <row r="126" ht="12.0" customHeight="1">
      <c r="A126" s="30"/>
      <c r="B126" s="30"/>
      <c r="C126" s="64"/>
      <c r="D126" s="30"/>
      <c r="E126" s="30"/>
      <c r="F126" s="30"/>
      <c r="G126" s="30"/>
      <c r="H126" s="30"/>
      <c r="I126" s="30"/>
      <c r="J126" s="30"/>
    </row>
    <row r="127" ht="12.0" customHeight="1">
      <c r="A127" s="30"/>
      <c r="B127" s="30"/>
      <c r="C127" s="64"/>
      <c r="D127" s="30"/>
      <c r="E127" s="30"/>
      <c r="F127" s="30"/>
      <c r="G127" s="30"/>
      <c r="H127" s="30"/>
      <c r="I127" s="30"/>
      <c r="J127" s="30"/>
    </row>
    <row r="128" ht="12.0" customHeight="1">
      <c r="A128" s="30"/>
      <c r="B128" s="30"/>
      <c r="C128" s="64"/>
      <c r="D128" s="30"/>
      <c r="E128" s="30"/>
      <c r="F128" s="30"/>
      <c r="G128" s="30"/>
      <c r="H128" s="30"/>
      <c r="I128" s="30"/>
      <c r="J128" s="30"/>
    </row>
    <row r="129" ht="12.0" customHeight="1">
      <c r="A129" s="30"/>
      <c r="B129" s="30"/>
      <c r="C129" s="64"/>
      <c r="D129" s="30"/>
      <c r="E129" s="30"/>
      <c r="F129" s="30"/>
      <c r="G129" s="30"/>
      <c r="H129" s="30"/>
      <c r="I129" s="30"/>
      <c r="J129" s="30"/>
    </row>
    <row r="130" ht="12.0" customHeight="1">
      <c r="A130" s="30"/>
      <c r="B130" s="30"/>
      <c r="C130" s="64"/>
      <c r="D130" s="30"/>
      <c r="E130" s="30"/>
      <c r="F130" s="30"/>
      <c r="G130" s="30"/>
      <c r="H130" s="30"/>
      <c r="I130" s="30"/>
      <c r="J130" s="30"/>
    </row>
    <row r="131" ht="12.0" customHeight="1">
      <c r="A131" s="30"/>
      <c r="B131" s="30"/>
      <c r="C131" s="64"/>
      <c r="D131" s="30"/>
      <c r="E131" s="30"/>
      <c r="F131" s="30"/>
      <c r="G131" s="30"/>
      <c r="H131" s="30"/>
      <c r="I131" s="30"/>
      <c r="J131" s="30"/>
    </row>
    <row r="132" ht="12.0" customHeight="1">
      <c r="A132" s="30"/>
      <c r="B132" s="30"/>
      <c r="C132" s="64"/>
      <c r="D132" s="30"/>
      <c r="E132" s="30"/>
      <c r="F132" s="30"/>
      <c r="G132" s="30"/>
      <c r="H132" s="30"/>
      <c r="I132" s="30"/>
      <c r="J132" s="30"/>
    </row>
    <row r="133" ht="12.0" customHeight="1">
      <c r="A133" s="30"/>
      <c r="B133" s="30"/>
      <c r="C133" s="64"/>
      <c r="D133" s="30"/>
      <c r="E133" s="30"/>
      <c r="F133" s="30"/>
      <c r="G133" s="30"/>
      <c r="H133" s="30"/>
      <c r="I133" s="30"/>
      <c r="J133" s="30"/>
    </row>
    <row r="134" ht="12.0" customHeight="1">
      <c r="A134" s="30"/>
      <c r="B134" s="30"/>
      <c r="C134" s="64"/>
      <c r="D134" s="30"/>
      <c r="E134" s="30"/>
      <c r="F134" s="30"/>
      <c r="G134" s="30"/>
      <c r="H134" s="30"/>
      <c r="I134" s="30"/>
      <c r="J134" s="30"/>
    </row>
    <row r="135" ht="12.0" customHeight="1">
      <c r="A135" s="30"/>
      <c r="B135" s="30"/>
      <c r="C135" s="64"/>
      <c r="D135" s="30"/>
      <c r="E135" s="30"/>
      <c r="F135" s="30"/>
      <c r="G135" s="30"/>
      <c r="H135" s="30"/>
      <c r="I135" s="30"/>
      <c r="J135" s="30"/>
    </row>
    <row r="136" ht="12.0" customHeight="1">
      <c r="A136" s="30"/>
      <c r="B136" s="30"/>
      <c r="C136" s="64"/>
      <c r="D136" s="30"/>
      <c r="E136" s="30"/>
      <c r="F136" s="30"/>
      <c r="G136" s="30"/>
      <c r="H136" s="30"/>
      <c r="I136" s="30"/>
      <c r="J136" s="30"/>
    </row>
    <row r="137" ht="12.0" customHeight="1">
      <c r="A137" s="30"/>
      <c r="B137" s="30"/>
      <c r="C137" s="64"/>
      <c r="D137" s="30"/>
      <c r="E137" s="30"/>
      <c r="F137" s="30"/>
      <c r="G137" s="30"/>
      <c r="H137" s="30"/>
      <c r="I137" s="30"/>
      <c r="J137" s="30"/>
    </row>
    <row r="138" ht="12.0" customHeight="1">
      <c r="A138" s="30"/>
      <c r="B138" s="30"/>
      <c r="C138" s="64"/>
      <c r="D138" s="30"/>
      <c r="E138" s="30"/>
      <c r="F138" s="30"/>
      <c r="G138" s="30"/>
      <c r="H138" s="30"/>
      <c r="I138" s="30"/>
      <c r="J138" s="30"/>
    </row>
    <row r="139" ht="12.0" customHeight="1">
      <c r="A139" s="30"/>
      <c r="B139" s="30"/>
      <c r="C139" s="64"/>
      <c r="D139" s="30"/>
      <c r="E139" s="30"/>
      <c r="F139" s="30"/>
      <c r="G139" s="30"/>
      <c r="H139" s="30"/>
      <c r="I139" s="30"/>
      <c r="J139" s="30"/>
    </row>
    <row r="140" ht="12.0" customHeight="1">
      <c r="A140" s="30"/>
      <c r="B140" s="30"/>
      <c r="C140" s="64"/>
      <c r="D140" s="30"/>
      <c r="E140" s="30"/>
      <c r="F140" s="30"/>
      <c r="G140" s="30"/>
      <c r="H140" s="30"/>
      <c r="I140" s="30"/>
      <c r="J140" s="30"/>
    </row>
    <row r="141" ht="12.0" customHeight="1">
      <c r="A141" s="30"/>
      <c r="B141" s="30"/>
      <c r="C141" s="64"/>
      <c r="D141" s="30"/>
      <c r="E141" s="30"/>
      <c r="F141" s="30"/>
      <c r="G141" s="30"/>
      <c r="H141" s="30"/>
      <c r="I141" s="30"/>
      <c r="J141" s="30"/>
    </row>
    <row r="142" ht="12.0" customHeight="1">
      <c r="A142" s="30"/>
      <c r="B142" s="30"/>
      <c r="C142" s="64"/>
      <c r="D142" s="30"/>
      <c r="E142" s="30"/>
      <c r="F142" s="30"/>
      <c r="G142" s="30"/>
      <c r="H142" s="30"/>
      <c r="I142" s="30"/>
      <c r="J142" s="30"/>
    </row>
    <row r="143" ht="12.0" customHeight="1">
      <c r="A143" s="30"/>
      <c r="B143" s="30"/>
      <c r="C143" s="64"/>
      <c r="D143" s="30"/>
      <c r="E143" s="30"/>
      <c r="F143" s="30"/>
      <c r="G143" s="30"/>
      <c r="H143" s="30"/>
      <c r="I143" s="30"/>
      <c r="J143" s="30"/>
    </row>
    <row r="144" ht="12.0" customHeight="1">
      <c r="A144" s="30"/>
      <c r="B144" s="30"/>
      <c r="C144" s="64"/>
      <c r="D144" s="30"/>
      <c r="E144" s="30"/>
      <c r="F144" s="30"/>
      <c r="G144" s="30"/>
      <c r="H144" s="30"/>
      <c r="I144" s="30"/>
      <c r="J144" s="30"/>
    </row>
    <row r="145" ht="12.0" customHeight="1">
      <c r="A145" s="30"/>
      <c r="B145" s="30"/>
      <c r="C145" s="64"/>
      <c r="D145" s="30"/>
      <c r="E145" s="30"/>
      <c r="F145" s="30"/>
      <c r="G145" s="30"/>
      <c r="H145" s="30"/>
      <c r="I145" s="30"/>
      <c r="J145" s="30"/>
    </row>
    <row r="146" ht="12.0" customHeight="1">
      <c r="A146" s="30"/>
      <c r="B146" s="30"/>
      <c r="C146" s="64"/>
      <c r="D146" s="30"/>
      <c r="E146" s="30"/>
      <c r="F146" s="30"/>
      <c r="G146" s="30"/>
      <c r="H146" s="30"/>
      <c r="I146" s="30"/>
      <c r="J146" s="30"/>
    </row>
    <row r="147" ht="12.0" customHeight="1">
      <c r="A147" s="30"/>
      <c r="B147" s="30"/>
      <c r="C147" s="64"/>
      <c r="D147" s="30"/>
      <c r="E147" s="30"/>
      <c r="F147" s="30"/>
      <c r="G147" s="30"/>
      <c r="H147" s="30"/>
      <c r="I147" s="30"/>
      <c r="J147" s="30"/>
    </row>
    <row r="148" ht="12.0" customHeight="1">
      <c r="A148" s="30"/>
      <c r="B148" s="30"/>
      <c r="C148" s="64"/>
      <c r="D148" s="30"/>
      <c r="E148" s="30"/>
      <c r="F148" s="30"/>
      <c r="G148" s="30"/>
      <c r="H148" s="30"/>
      <c r="I148" s="30"/>
      <c r="J148" s="30"/>
    </row>
    <row r="149" ht="12.0" customHeight="1">
      <c r="A149" s="30"/>
      <c r="B149" s="30"/>
      <c r="C149" s="64"/>
      <c r="D149" s="30"/>
      <c r="E149" s="30"/>
      <c r="F149" s="30"/>
      <c r="G149" s="30"/>
      <c r="H149" s="30"/>
      <c r="I149" s="30"/>
      <c r="J149" s="30"/>
    </row>
    <row r="150" ht="12.0" customHeight="1">
      <c r="A150" s="30"/>
      <c r="B150" s="30"/>
      <c r="C150" s="64"/>
      <c r="D150" s="30"/>
      <c r="E150" s="30"/>
      <c r="F150" s="30"/>
      <c r="G150" s="30"/>
      <c r="H150" s="30"/>
      <c r="I150" s="30"/>
      <c r="J150" s="30"/>
    </row>
    <row r="151" ht="12.0" customHeight="1">
      <c r="A151" s="30"/>
      <c r="B151" s="30"/>
      <c r="C151" s="64"/>
      <c r="D151" s="30"/>
      <c r="E151" s="30"/>
      <c r="F151" s="30"/>
      <c r="G151" s="30"/>
      <c r="H151" s="30"/>
      <c r="I151" s="30"/>
      <c r="J151" s="30"/>
    </row>
    <row r="152" ht="12.0" customHeight="1">
      <c r="A152" s="30"/>
      <c r="B152" s="30"/>
      <c r="C152" s="64"/>
      <c r="D152" s="30"/>
      <c r="E152" s="30"/>
      <c r="F152" s="30"/>
      <c r="G152" s="30"/>
      <c r="H152" s="30"/>
      <c r="I152" s="30"/>
      <c r="J152" s="30"/>
    </row>
    <row r="153" ht="12.0" customHeight="1">
      <c r="A153" s="30"/>
      <c r="B153" s="30"/>
      <c r="C153" s="64"/>
      <c r="D153" s="30"/>
      <c r="E153" s="30"/>
      <c r="F153" s="30"/>
      <c r="G153" s="30"/>
      <c r="H153" s="30"/>
      <c r="I153" s="30"/>
      <c r="J153" s="30"/>
    </row>
    <row r="154" ht="12.0" customHeight="1">
      <c r="A154" s="30"/>
      <c r="B154" s="30"/>
      <c r="C154" s="64"/>
      <c r="D154" s="30"/>
      <c r="E154" s="30"/>
      <c r="F154" s="30"/>
      <c r="G154" s="30"/>
      <c r="H154" s="30"/>
      <c r="I154" s="30"/>
      <c r="J154" s="30"/>
    </row>
    <row r="155" ht="12.0" customHeight="1">
      <c r="A155" s="30"/>
      <c r="B155" s="30"/>
      <c r="C155" s="64"/>
      <c r="D155" s="30"/>
      <c r="E155" s="30"/>
      <c r="F155" s="30"/>
      <c r="G155" s="30"/>
      <c r="H155" s="30"/>
      <c r="I155" s="30"/>
      <c r="J155" s="30"/>
    </row>
    <row r="156" ht="12.0" customHeight="1">
      <c r="A156" s="30"/>
      <c r="B156" s="30"/>
      <c r="C156" s="64"/>
      <c r="D156" s="30"/>
      <c r="E156" s="30"/>
      <c r="F156" s="30"/>
      <c r="G156" s="30"/>
      <c r="H156" s="30"/>
      <c r="I156" s="30"/>
      <c r="J156" s="30"/>
    </row>
    <row r="157" ht="12.0" customHeight="1">
      <c r="A157" s="30"/>
      <c r="B157" s="30"/>
      <c r="C157" s="64"/>
      <c r="D157" s="30"/>
      <c r="E157" s="30"/>
      <c r="F157" s="30"/>
      <c r="G157" s="30"/>
      <c r="H157" s="30"/>
      <c r="I157" s="30"/>
      <c r="J157" s="30"/>
    </row>
    <row r="158" ht="12.0" customHeight="1">
      <c r="A158" s="30"/>
      <c r="B158" s="30"/>
      <c r="C158" s="64"/>
      <c r="D158" s="30"/>
      <c r="E158" s="30"/>
      <c r="F158" s="30"/>
      <c r="G158" s="30"/>
      <c r="H158" s="30"/>
      <c r="I158" s="30"/>
      <c r="J158" s="30"/>
    </row>
    <row r="159" ht="12.0" customHeight="1">
      <c r="A159" s="30"/>
      <c r="B159" s="30"/>
      <c r="C159" s="64"/>
      <c r="D159" s="30"/>
      <c r="E159" s="30"/>
      <c r="F159" s="30"/>
      <c r="G159" s="30"/>
      <c r="H159" s="30"/>
      <c r="I159" s="30"/>
      <c r="J159" s="30"/>
    </row>
    <row r="160" ht="12.0" customHeight="1">
      <c r="A160" s="30"/>
      <c r="B160" s="30"/>
      <c r="C160" s="64"/>
      <c r="D160" s="30"/>
      <c r="E160" s="30"/>
      <c r="F160" s="30"/>
      <c r="G160" s="30"/>
      <c r="H160" s="30"/>
      <c r="I160" s="30"/>
      <c r="J160" s="30"/>
    </row>
    <row r="161" ht="12.0" customHeight="1">
      <c r="A161" s="30"/>
      <c r="B161" s="30"/>
      <c r="C161" s="64"/>
      <c r="D161" s="30"/>
      <c r="E161" s="30"/>
      <c r="F161" s="30"/>
      <c r="G161" s="30"/>
      <c r="H161" s="30"/>
      <c r="I161" s="30"/>
      <c r="J161" s="30"/>
    </row>
    <row r="162" ht="12.0" customHeight="1">
      <c r="A162" s="30"/>
      <c r="B162" s="30"/>
      <c r="C162" s="64"/>
      <c r="D162" s="30"/>
      <c r="E162" s="30"/>
      <c r="F162" s="30"/>
      <c r="G162" s="30"/>
      <c r="H162" s="30"/>
      <c r="I162" s="30"/>
      <c r="J162" s="30"/>
    </row>
    <row r="163" ht="12.0" customHeight="1">
      <c r="A163" s="30"/>
      <c r="B163" s="30"/>
      <c r="C163" s="64"/>
      <c r="D163" s="30"/>
      <c r="E163" s="30"/>
      <c r="F163" s="30"/>
      <c r="G163" s="30"/>
      <c r="H163" s="30"/>
      <c r="I163" s="30"/>
      <c r="J163" s="30"/>
    </row>
    <row r="164" ht="12.0" customHeight="1">
      <c r="A164" s="30"/>
      <c r="B164" s="30"/>
      <c r="C164" s="64"/>
      <c r="D164" s="30"/>
      <c r="E164" s="30"/>
      <c r="F164" s="30"/>
      <c r="G164" s="30"/>
      <c r="H164" s="30"/>
      <c r="I164" s="30"/>
      <c r="J164" s="30"/>
    </row>
    <row r="165" ht="12.0" customHeight="1">
      <c r="A165" s="30"/>
      <c r="B165" s="30"/>
      <c r="C165" s="64"/>
      <c r="D165" s="30"/>
      <c r="E165" s="30"/>
      <c r="F165" s="30"/>
      <c r="G165" s="30"/>
      <c r="H165" s="30"/>
      <c r="I165" s="30"/>
      <c r="J165" s="30"/>
    </row>
    <row r="166" ht="12.0" customHeight="1">
      <c r="A166" s="30"/>
      <c r="B166" s="30"/>
      <c r="C166" s="64"/>
      <c r="D166" s="30"/>
      <c r="E166" s="30"/>
      <c r="F166" s="30"/>
      <c r="G166" s="30"/>
      <c r="H166" s="30"/>
      <c r="I166" s="30"/>
      <c r="J166" s="30"/>
    </row>
    <row r="167" ht="12.0" customHeight="1">
      <c r="A167" s="30"/>
      <c r="B167" s="30"/>
      <c r="C167" s="64"/>
      <c r="D167" s="30"/>
      <c r="E167" s="30"/>
      <c r="F167" s="30"/>
      <c r="G167" s="30"/>
      <c r="H167" s="30"/>
      <c r="I167" s="30"/>
      <c r="J167" s="30"/>
    </row>
    <row r="168" ht="12.0" customHeight="1">
      <c r="A168" s="30"/>
      <c r="B168" s="30"/>
      <c r="C168" s="64"/>
      <c r="D168" s="30"/>
      <c r="E168" s="30"/>
      <c r="F168" s="30"/>
      <c r="G168" s="30"/>
      <c r="H168" s="30"/>
      <c r="I168" s="30"/>
      <c r="J168" s="30"/>
    </row>
    <row r="169" ht="12.0" customHeight="1">
      <c r="A169" s="30"/>
      <c r="B169" s="30"/>
      <c r="C169" s="64"/>
      <c r="D169" s="30"/>
      <c r="E169" s="30"/>
      <c r="F169" s="30"/>
      <c r="G169" s="30"/>
      <c r="H169" s="30"/>
      <c r="I169" s="30"/>
      <c r="J169" s="30"/>
    </row>
    <row r="170" ht="12.0" customHeight="1">
      <c r="A170" s="30"/>
      <c r="B170" s="30"/>
      <c r="C170" s="64"/>
      <c r="D170" s="30"/>
      <c r="E170" s="30"/>
      <c r="F170" s="30"/>
      <c r="G170" s="30"/>
      <c r="H170" s="30"/>
      <c r="I170" s="30"/>
      <c r="J170" s="30"/>
    </row>
    <row r="171" ht="12.0" customHeight="1">
      <c r="A171" s="30"/>
      <c r="B171" s="30"/>
      <c r="C171" s="64"/>
      <c r="D171" s="30"/>
      <c r="E171" s="30"/>
      <c r="F171" s="30"/>
      <c r="G171" s="30"/>
      <c r="H171" s="30"/>
      <c r="I171" s="30"/>
      <c r="J171" s="30"/>
    </row>
    <row r="172" ht="12.0" customHeight="1">
      <c r="A172" s="30"/>
      <c r="B172" s="30"/>
      <c r="C172" s="64"/>
      <c r="D172" s="30"/>
      <c r="E172" s="30"/>
      <c r="F172" s="30"/>
      <c r="G172" s="30"/>
      <c r="H172" s="30"/>
      <c r="I172" s="30"/>
      <c r="J172" s="30"/>
    </row>
    <row r="173" ht="12.0" customHeight="1">
      <c r="A173" s="30"/>
      <c r="B173" s="30"/>
      <c r="C173" s="64"/>
      <c r="D173" s="30"/>
      <c r="E173" s="30"/>
      <c r="F173" s="30"/>
      <c r="G173" s="30"/>
      <c r="H173" s="30"/>
      <c r="I173" s="30"/>
      <c r="J173" s="30"/>
    </row>
    <row r="174" ht="12.0" customHeight="1">
      <c r="A174" s="30"/>
      <c r="B174" s="30"/>
      <c r="C174" s="64"/>
      <c r="D174" s="30"/>
      <c r="E174" s="30"/>
      <c r="F174" s="30"/>
      <c r="G174" s="30"/>
      <c r="H174" s="30"/>
      <c r="I174" s="30"/>
      <c r="J174" s="30"/>
    </row>
    <row r="175" ht="12.0" customHeight="1">
      <c r="A175" s="30"/>
      <c r="B175" s="30"/>
      <c r="C175" s="64"/>
      <c r="D175" s="30"/>
      <c r="E175" s="30"/>
      <c r="F175" s="30"/>
      <c r="G175" s="30"/>
      <c r="H175" s="30"/>
      <c r="I175" s="30"/>
      <c r="J175" s="30"/>
    </row>
    <row r="176" ht="12.0" customHeight="1">
      <c r="A176" s="30"/>
      <c r="B176" s="30"/>
      <c r="C176" s="64"/>
      <c r="D176" s="30"/>
      <c r="E176" s="30"/>
      <c r="F176" s="30"/>
      <c r="G176" s="30"/>
      <c r="H176" s="30"/>
      <c r="I176" s="30"/>
      <c r="J176" s="30"/>
    </row>
    <row r="177" ht="12.0" customHeight="1">
      <c r="A177" s="30"/>
      <c r="B177" s="30"/>
      <c r="C177" s="64"/>
      <c r="D177" s="30"/>
      <c r="E177" s="30"/>
      <c r="F177" s="30"/>
      <c r="G177" s="30"/>
      <c r="H177" s="30"/>
      <c r="I177" s="30"/>
      <c r="J177" s="30"/>
    </row>
    <row r="178" ht="12.0" customHeight="1">
      <c r="A178" s="30"/>
      <c r="B178" s="30"/>
      <c r="C178" s="64"/>
      <c r="D178" s="30"/>
      <c r="E178" s="30"/>
      <c r="F178" s="30"/>
      <c r="G178" s="30"/>
      <c r="H178" s="30"/>
      <c r="I178" s="30"/>
      <c r="J178" s="30"/>
    </row>
    <row r="179" ht="12.0" customHeight="1">
      <c r="A179" s="30"/>
      <c r="B179" s="30"/>
      <c r="C179" s="64"/>
      <c r="D179" s="30"/>
      <c r="E179" s="30"/>
      <c r="F179" s="30"/>
      <c r="G179" s="30"/>
      <c r="H179" s="30"/>
      <c r="I179" s="30"/>
      <c r="J179" s="30"/>
    </row>
    <row r="180" ht="12.0" customHeight="1">
      <c r="A180" s="30"/>
      <c r="B180" s="30"/>
      <c r="C180" s="64"/>
      <c r="D180" s="30"/>
      <c r="E180" s="30"/>
      <c r="F180" s="30"/>
      <c r="G180" s="30"/>
      <c r="H180" s="30"/>
      <c r="I180" s="30"/>
      <c r="J180" s="30"/>
    </row>
    <row r="181" ht="12.0" customHeight="1">
      <c r="A181" s="30"/>
      <c r="B181" s="30"/>
      <c r="C181" s="64"/>
      <c r="D181" s="30"/>
      <c r="E181" s="30"/>
      <c r="F181" s="30"/>
      <c r="G181" s="30"/>
      <c r="H181" s="30"/>
      <c r="I181" s="30"/>
      <c r="J181" s="30"/>
    </row>
    <row r="182" ht="12.0" customHeight="1">
      <c r="A182" s="30"/>
      <c r="B182" s="30"/>
      <c r="C182" s="64"/>
      <c r="D182" s="30"/>
      <c r="E182" s="30"/>
      <c r="F182" s="30"/>
      <c r="G182" s="30"/>
      <c r="H182" s="30"/>
      <c r="I182" s="30"/>
      <c r="J182" s="30"/>
    </row>
    <row r="183" ht="12.0" customHeight="1">
      <c r="A183" s="30"/>
      <c r="B183" s="30"/>
      <c r="C183" s="64"/>
      <c r="D183" s="30"/>
      <c r="E183" s="30"/>
      <c r="F183" s="30"/>
      <c r="G183" s="30"/>
      <c r="H183" s="30"/>
      <c r="I183" s="30"/>
      <c r="J183" s="30"/>
    </row>
    <row r="184" ht="12.0" customHeight="1">
      <c r="A184" s="30"/>
      <c r="B184" s="30"/>
      <c r="C184" s="64"/>
      <c r="D184" s="30"/>
      <c r="E184" s="30"/>
      <c r="F184" s="30"/>
      <c r="G184" s="30"/>
      <c r="H184" s="30"/>
      <c r="I184" s="30"/>
      <c r="J184" s="30"/>
    </row>
    <row r="185" ht="12.0" customHeight="1">
      <c r="A185" s="30"/>
      <c r="B185" s="30"/>
      <c r="C185" s="64"/>
      <c r="D185" s="30"/>
      <c r="E185" s="30"/>
      <c r="F185" s="30"/>
      <c r="G185" s="30"/>
      <c r="H185" s="30"/>
      <c r="I185" s="30"/>
      <c r="J185" s="30"/>
    </row>
    <row r="186" ht="12.0" customHeight="1">
      <c r="A186" s="30"/>
      <c r="B186" s="30"/>
      <c r="C186" s="64"/>
      <c r="D186" s="30"/>
      <c r="E186" s="30"/>
      <c r="F186" s="30"/>
      <c r="G186" s="30"/>
      <c r="H186" s="30"/>
      <c r="I186" s="30"/>
      <c r="J186" s="30"/>
    </row>
    <row r="187" ht="12.0" customHeight="1">
      <c r="A187" s="30"/>
      <c r="B187" s="30"/>
      <c r="C187" s="64"/>
      <c r="D187" s="30"/>
      <c r="E187" s="30"/>
      <c r="F187" s="30"/>
      <c r="G187" s="30"/>
      <c r="H187" s="30"/>
      <c r="I187" s="30"/>
      <c r="J187" s="30"/>
    </row>
    <row r="188" ht="12.0" customHeight="1">
      <c r="A188" s="30"/>
      <c r="B188" s="30"/>
      <c r="C188" s="64"/>
      <c r="D188" s="30"/>
      <c r="E188" s="30"/>
      <c r="F188" s="30"/>
      <c r="G188" s="30"/>
      <c r="H188" s="30"/>
      <c r="I188" s="30"/>
      <c r="J188" s="30"/>
    </row>
    <row r="189" ht="12.0" customHeight="1">
      <c r="A189" s="30"/>
      <c r="B189" s="30"/>
      <c r="C189" s="64"/>
      <c r="D189" s="30"/>
      <c r="E189" s="30"/>
      <c r="F189" s="30"/>
      <c r="G189" s="30"/>
      <c r="H189" s="30"/>
      <c r="I189" s="30"/>
      <c r="J189" s="30"/>
    </row>
    <row r="190" ht="12.0" customHeight="1">
      <c r="A190" s="30"/>
      <c r="B190" s="30"/>
      <c r="C190" s="64"/>
      <c r="D190" s="30"/>
      <c r="E190" s="30"/>
      <c r="F190" s="30"/>
      <c r="G190" s="30"/>
      <c r="H190" s="30"/>
      <c r="I190" s="30"/>
      <c r="J190" s="30"/>
    </row>
    <row r="191" ht="12.0" customHeight="1">
      <c r="A191" s="30"/>
      <c r="B191" s="30"/>
      <c r="C191" s="64"/>
      <c r="D191" s="30"/>
      <c r="E191" s="30"/>
      <c r="F191" s="30"/>
      <c r="G191" s="30"/>
      <c r="H191" s="30"/>
      <c r="I191" s="30"/>
      <c r="J191" s="30"/>
    </row>
    <row r="192" ht="12.0" customHeight="1">
      <c r="A192" s="30"/>
      <c r="B192" s="30"/>
      <c r="C192" s="64"/>
      <c r="D192" s="30"/>
      <c r="E192" s="30"/>
      <c r="F192" s="30"/>
      <c r="G192" s="30"/>
      <c r="H192" s="30"/>
      <c r="I192" s="30"/>
      <c r="J192" s="30"/>
    </row>
    <row r="193" ht="12.0" customHeight="1">
      <c r="A193" s="30"/>
      <c r="B193" s="30"/>
      <c r="C193" s="64"/>
      <c r="D193" s="30"/>
      <c r="E193" s="30"/>
      <c r="F193" s="30"/>
      <c r="G193" s="30"/>
      <c r="H193" s="30"/>
      <c r="I193" s="30"/>
      <c r="J193" s="30"/>
    </row>
    <row r="194" ht="12.0" customHeight="1">
      <c r="A194" s="30"/>
      <c r="B194" s="30"/>
      <c r="C194" s="64"/>
      <c r="D194" s="30"/>
      <c r="E194" s="30"/>
      <c r="F194" s="30"/>
      <c r="G194" s="30"/>
      <c r="H194" s="30"/>
      <c r="I194" s="30"/>
      <c r="J194" s="30"/>
    </row>
    <row r="195" ht="12.0" customHeight="1">
      <c r="A195" s="30"/>
      <c r="B195" s="30"/>
      <c r="C195" s="64"/>
      <c r="D195" s="30"/>
      <c r="E195" s="30"/>
      <c r="F195" s="30"/>
      <c r="G195" s="30"/>
      <c r="H195" s="30"/>
      <c r="I195" s="30"/>
      <c r="J195" s="30"/>
    </row>
    <row r="196" ht="12.0" customHeight="1">
      <c r="A196" s="30"/>
      <c r="B196" s="30"/>
      <c r="C196" s="64"/>
      <c r="D196" s="30"/>
      <c r="E196" s="30"/>
      <c r="F196" s="30"/>
      <c r="G196" s="30"/>
      <c r="H196" s="30"/>
      <c r="I196" s="30"/>
      <c r="J196" s="30"/>
    </row>
    <row r="197" ht="12.0" customHeight="1">
      <c r="A197" s="30"/>
      <c r="B197" s="30"/>
      <c r="C197" s="64"/>
      <c r="D197" s="30"/>
      <c r="E197" s="30"/>
      <c r="F197" s="30"/>
      <c r="G197" s="30"/>
      <c r="H197" s="30"/>
      <c r="I197" s="30"/>
      <c r="J197" s="30"/>
    </row>
    <row r="198" ht="12.0" customHeight="1">
      <c r="A198" s="30"/>
      <c r="B198" s="30"/>
      <c r="C198" s="64"/>
      <c r="D198" s="30"/>
      <c r="E198" s="30"/>
      <c r="F198" s="30"/>
      <c r="G198" s="30"/>
      <c r="H198" s="30"/>
      <c r="I198" s="30"/>
      <c r="J198" s="30"/>
    </row>
    <row r="199" ht="12.0" customHeight="1">
      <c r="A199" s="30"/>
      <c r="B199" s="30"/>
      <c r="C199" s="64"/>
      <c r="D199" s="30"/>
      <c r="E199" s="30"/>
      <c r="F199" s="30"/>
      <c r="G199" s="30"/>
      <c r="H199" s="30"/>
      <c r="I199" s="30"/>
      <c r="J199" s="30"/>
    </row>
    <row r="200" ht="12.0" customHeight="1">
      <c r="A200" s="30"/>
      <c r="B200" s="30"/>
      <c r="C200" s="64"/>
      <c r="D200" s="30"/>
      <c r="E200" s="30"/>
      <c r="F200" s="30"/>
      <c r="G200" s="30"/>
      <c r="H200" s="30"/>
      <c r="I200" s="30"/>
      <c r="J200" s="30"/>
    </row>
    <row r="201" ht="12.0" customHeight="1">
      <c r="A201" s="30"/>
      <c r="B201" s="30"/>
      <c r="C201" s="64"/>
      <c r="D201" s="30"/>
      <c r="E201" s="30"/>
      <c r="F201" s="30"/>
      <c r="G201" s="30"/>
      <c r="H201" s="30"/>
      <c r="I201" s="30"/>
      <c r="J201" s="30"/>
    </row>
    <row r="202" ht="12.0" customHeight="1">
      <c r="A202" s="30"/>
      <c r="B202" s="30"/>
      <c r="C202" s="64"/>
      <c r="D202" s="30"/>
      <c r="E202" s="30"/>
      <c r="F202" s="30"/>
      <c r="G202" s="30"/>
      <c r="H202" s="30"/>
      <c r="I202" s="30"/>
      <c r="J202" s="30"/>
    </row>
    <row r="203" ht="12.0" customHeight="1">
      <c r="A203" s="30"/>
      <c r="B203" s="30"/>
      <c r="C203" s="64"/>
      <c r="D203" s="30"/>
      <c r="E203" s="30"/>
      <c r="F203" s="30"/>
      <c r="G203" s="30"/>
      <c r="H203" s="30"/>
      <c r="I203" s="30"/>
      <c r="J203" s="30"/>
    </row>
    <row r="204" ht="12.0" customHeight="1">
      <c r="A204" s="30"/>
      <c r="B204" s="30"/>
      <c r="C204" s="64"/>
      <c r="D204" s="30"/>
      <c r="E204" s="30"/>
      <c r="F204" s="30"/>
      <c r="G204" s="30"/>
      <c r="H204" s="30"/>
      <c r="I204" s="30"/>
      <c r="J204" s="30"/>
    </row>
    <row r="205" ht="12.0" customHeight="1">
      <c r="A205" s="30"/>
      <c r="B205" s="30"/>
      <c r="C205" s="64"/>
      <c r="D205" s="30"/>
      <c r="E205" s="30"/>
      <c r="F205" s="30"/>
      <c r="G205" s="30"/>
      <c r="H205" s="30"/>
      <c r="I205" s="30"/>
      <c r="J205" s="30"/>
    </row>
    <row r="206" ht="12.0" customHeight="1">
      <c r="A206" s="30"/>
      <c r="B206" s="30"/>
      <c r="C206" s="64"/>
      <c r="D206" s="30"/>
      <c r="E206" s="30"/>
      <c r="F206" s="30"/>
      <c r="G206" s="30"/>
      <c r="H206" s="30"/>
      <c r="I206" s="30"/>
      <c r="J206" s="30"/>
    </row>
    <row r="207" ht="12.0" customHeight="1">
      <c r="A207" s="30"/>
      <c r="B207" s="30"/>
      <c r="C207" s="64"/>
      <c r="D207" s="30"/>
      <c r="E207" s="30"/>
      <c r="F207" s="30"/>
      <c r="G207" s="30"/>
      <c r="H207" s="30"/>
      <c r="I207" s="30"/>
      <c r="J207" s="30"/>
    </row>
    <row r="208" ht="12.0" customHeight="1">
      <c r="A208" s="30"/>
      <c r="B208" s="30"/>
      <c r="C208" s="64"/>
      <c r="D208" s="30"/>
      <c r="E208" s="30"/>
      <c r="F208" s="30"/>
      <c r="G208" s="30"/>
      <c r="H208" s="30"/>
      <c r="I208" s="30"/>
      <c r="J208" s="30"/>
    </row>
    <row r="209" ht="12.0" customHeight="1">
      <c r="A209" s="30"/>
      <c r="B209" s="30"/>
      <c r="C209" s="64"/>
      <c r="D209" s="30"/>
      <c r="E209" s="30"/>
      <c r="F209" s="30"/>
      <c r="G209" s="30"/>
      <c r="H209" s="30"/>
      <c r="I209" s="30"/>
      <c r="J209" s="30"/>
    </row>
    <row r="210" ht="12.0" customHeight="1">
      <c r="A210" s="30"/>
      <c r="B210" s="30"/>
      <c r="C210" s="64"/>
      <c r="D210" s="30"/>
      <c r="E210" s="30"/>
      <c r="F210" s="30"/>
      <c r="G210" s="30"/>
      <c r="H210" s="30"/>
      <c r="I210" s="30"/>
      <c r="J210" s="30"/>
    </row>
    <row r="211" ht="12.0" customHeight="1">
      <c r="A211" s="30"/>
      <c r="B211" s="30"/>
      <c r="C211" s="64"/>
      <c r="D211" s="30"/>
      <c r="E211" s="30"/>
      <c r="F211" s="30"/>
      <c r="G211" s="30"/>
      <c r="H211" s="30"/>
      <c r="I211" s="30"/>
      <c r="J211" s="30"/>
    </row>
    <row r="212" ht="12.0" customHeight="1">
      <c r="A212" s="30"/>
      <c r="B212" s="30"/>
      <c r="C212" s="64"/>
      <c r="D212" s="30"/>
      <c r="E212" s="30"/>
      <c r="F212" s="30"/>
      <c r="G212" s="30"/>
      <c r="H212" s="30"/>
      <c r="I212" s="30"/>
      <c r="J212" s="30"/>
    </row>
    <row r="213" ht="12.0" customHeight="1">
      <c r="A213" s="30"/>
      <c r="B213" s="30"/>
      <c r="C213" s="64"/>
      <c r="D213" s="30"/>
      <c r="E213" s="30"/>
      <c r="F213" s="30"/>
      <c r="G213" s="30"/>
      <c r="H213" s="30"/>
      <c r="I213" s="30"/>
      <c r="J213" s="30"/>
    </row>
    <row r="214" ht="12.0" customHeight="1">
      <c r="A214" s="30"/>
      <c r="B214" s="30"/>
      <c r="C214" s="64"/>
      <c r="D214" s="30"/>
      <c r="E214" s="30"/>
      <c r="F214" s="30"/>
      <c r="G214" s="30"/>
      <c r="H214" s="30"/>
      <c r="I214" s="30"/>
      <c r="J214" s="30"/>
    </row>
    <row r="215" ht="12.0" customHeight="1">
      <c r="A215" s="30"/>
      <c r="B215" s="30"/>
      <c r="C215" s="64"/>
      <c r="D215" s="30"/>
      <c r="E215" s="30"/>
      <c r="F215" s="30"/>
      <c r="G215" s="30"/>
      <c r="H215" s="30"/>
      <c r="I215" s="30"/>
      <c r="J215" s="30"/>
    </row>
    <row r="216" ht="12.0" customHeight="1">
      <c r="A216" s="30"/>
      <c r="B216" s="30"/>
      <c r="C216" s="64"/>
      <c r="D216" s="30"/>
      <c r="E216" s="30"/>
      <c r="F216" s="30"/>
      <c r="G216" s="30"/>
      <c r="H216" s="30"/>
      <c r="I216" s="30"/>
      <c r="J216" s="30"/>
    </row>
    <row r="217" ht="12.0" customHeight="1">
      <c r="A217" s="30"/>
      <c r="B217" s="30"/>
      <c r="C217" s="64"/>
      <c r="D217" s="30"/>
      <c r="E217" s="30"/>
      <c r="F217" s="30"/>
      <c r="G217" s="30"/>
      <c r="H217" s="30"/>
      <c r="I217" s="30"/>
      <c r="J217" s="30"/>
    </row>
    <row r="218" ht="12.0" customHeight="1">
      <c r="A218" s="30"/>
      <c r="B218" s="30"/>
      <c r="C218" s="64"/>
      <c r="D218" s="30"/>
      <c r="E218" s="30"/>
      <c r="F218" s="30"/>
      <c r="G218" s="30"/>
      <c r="H218" s="30"/>
      <c r="I218" s="30"/>
      <c r="J218" s="30"/>
    </row>
    <row r="219" ht="12.0" customHeight="1">
      <c r="A219" s="30"/>
      <c r="B219" s="30"/>
      <c r="C219" s="64"/>
      <c r="D219" s="30"/>
      <c r="E219" s="30"/>
      <c r="F219" s="30"/>
      <c r="G219" s="30"/>
      <c r="H219" s="30"/>
      <c r="I219" s="30"/>
      <c r="J219" s="30"/>
    </row>
    <row r="220" ht="12.0" customHeight="1">
      <c r="A220" s="30"/>
      <c r="B220" s="30"/>
      <c r="C220" s="64"/>
      <c r="D220" s="30"/>
      <c r="E220" s="30"/>
      <c r="F220" s="30"/>
      <c r="G220" s="30"/>
      <c r="H220" s="30"/>
      <c r="I220" s="30"/>
      <c r="J220" s="30"/>
    </row>
    <row r="221" ht="12.0" customHeight="1">
      <c r="A221" s="30"/>
      <c r="B221" s="30"/>
      <c r="C221" s="64"/>
      <c r="D221" s="30"/>
      <c r="E221" s="30"/>
      <c r="F221" s="30"/>
      <c r="G221" s="30"/>
      <c r="H221" s="30"/>
      <c r="I221" s="30"/>
      <c r="J221" s="30"/>
    </row>
    <row r="222" ht="12.0" customHeight="1">
      <c r="A222" s="30"/>
      <c r="B222" s="30"/>
      <c r="C222" s="64"/>
      <c r="D222" s="30"/>
      <c r="E222" s="30"/>
      <c r="F222" s="30"/>
      <c r="G222" s="30"/>
      <c r="H222" s="30"/>
      <c r="I222" s="30"/>
      <c r="J222" s="30"/>
    </row>
    <row r="223" ht="12.0" customHeight="1">
      <c r="A223" s="30"/>
      <c r="B223" s="30"/>
      <c r="C223" s="64"/>
      <c r="D223" s="30"/>
      <c r="E223" s="30"/>
      <c r="F223" s="30"/>
      <c r="G223" s="30"/>
      <c r="H223" s="30"/>
      <c r="I223" s="30"/>
      <c r="J223" s="30"/>
    </row>
    <row r="224" ht="12.0" customHeight="1">
      <c r="A224" s="30"/>
      <c r="B224" s="30"/>
      <c r="C224" s="64"/>
      <c r="D224" s="30"/>
      <c r="E224" s="30"/>
      <c r="F224" s="30"/>
      <c r="G224" s="30"/>
      <c r="H224" s="30"/>
      <c r="I224" s="30"/>
      <c r="J224" s="30"/>
    </row>
    <row r="225" ht="12.0" customHeight="1">
      <c r="A225" s="30"/>
      <c r="B225" s="30"/>
      <c r="C225" s="64"/>
      <c r="D225" s="30"/>
      <c r="E225" s="30"/>
      <c r="F225" s="30"/>
      <c r="G225" s="30"/>
      <c r="H225" s="30"/>
      <c r="I225" s="30"/>
      <c r="J225" s="30"/>
    </row>
    <row r="226" ht="12.0" customHeight="1">
      <c r="A226" s="30"/>
      <c r="B226" s="30"/>
      <c r="C226" s="64"/>
      <c r="D226" s="30"/>
      <c r="E226" s="30"/>
      <c r="F226" s="30"/>
      <c r="G226" s="30"/>
      <c r="H226" s="30"/>
      <c r="I226" s="30"/>
      <c r="J226" s="30"/>
    </row>
    <row r="227" ht="12.0" customHeight="1">
      <c r="A227" s="30"/>
      <c r="B227" s="30"/>
      <c r="C227" s="64"/>
      <c r="D227" s="30"/>
      <c r="E227" s="30"/>
      <c r="F227" s="30"/>
      <c r="G227" s="30"/>
      <c r="H227" s="30"/>
      <c r="I227" s="30"/>
      <c r="J227" s="30"/>
    </row>
    <row r="228" ht="12.0" customHeight="1">
      <c r="A228" s="30"/>
      <c r="B228" s="30"/>
      <c r="C228" s="64"/>
      <c r="D228" s="30"/>
      <c r="E228" s="30"/>
      <c r="F228" s="30"/>
      <c r="G228" s="30"/>
      <c r="H228" s="30"/>
      <c r="I228" s="30"/>
      <c r="J228" s="30"/>
    </row>
    <row r="229" ht="12.0" customHeight="1">
      <c r="A229" s="30"/>
      <c r="B229" s="30"/>
      <c r="C229" s="64"/>
      <c r="D229" s="30"/>
      <c r="E229" s="30"/>
      <c r="F229" s="30"/>
      <c r="G229" s="30"/>
      <c r="H229" s="30"/>
      <c r="I229" s="30"/>
      <c r="J229" s="30"/>
    </row>
    <row r="230" ht="12.0" customHeight="1">
      <c r="A230" s="30"/>
      <c r="B230" s="30"/>
      <c r="C230" s="64"/>
      <c r="D230" s="30"/>
      <c r="E230" s="30"/>
      <c r="F230" s="30"/>
      <c r="G230" s="30"/>
      <c r="H230" s="30"/>
      <c r="I230" s="30"/>
      <c r="J230" s="30"/>
    </row>
    <row r="231" ht="12.0" customHeight="1">
      <c r="A231" s="30"/>
      <c r="B231" s="30"/>
      <c r="C231" s="64"/>
      <c r="D231" s="30"/>
      <c r="E231" s="30"/>
      <c r="F231" s="30"/>
      <c r="G231" s="30"/>
      <c r="H231" s="30"/>
      <c r="I231" s="30"/>
      <c r="J231" s="30"/>
    </row>
    <row r="232" ht="12.0" customHeight="1">
      <c r="A232" s="30"/>
      <c r="B232" s="30"/>
      <c r="C232" s="64"/>
      <c r="D232" s="30"/>
      <c r="E232" s="30"/>
      <c r="F232" s="30"/>
      <c r="G232" s="30"/>
      <c r="H232" s="30"/>
      <c r="I232" s="30"/>
      <c r="J232" s="30"/>
    </row>
    <row r="233" ht="12.0" customHeight="1">
      <c r="A233" s="30"/>
      <c r="B233" s="30"/>
      <c r="C233" s="64"/>
      <c r="D233" s="30"/>
      <c r="E233" s="30"/>
      <c r="F233" s="30"/>
      <c r="G233" s="30"/>
      <c r="H233" s="30"/>
      <c r="I233" s="30"/>
      <c r="J233" s="30"/>
    </row>
    <row r="234" ht="12.0" customHeight="1">
      <c r="A234" s="30"/>
      <c r="B234" s="30"/>
      <c r="C234" s="64"/>
      <c r="D234" s="30"/>
      <c r="E234" s="30"/>
      <c r="F234" s="30"/>
      <c r="G234" s="30"/>
      <c r="H234" s="30"/>
      <c r="I234" s="30"/>
      <c r="J234" s="30"/>
    </row>
    <row r="235" ht="12.0" customHeight="1">
      <c r="A235" s="30"/>
      <c r="B235" s="30"/>
      <c r="C235" s="64"/>
      <c r="D235" s="30"/>
      <c r="E235" s="30"/>
      <c r="F235" s="30"/>
      <c r="G235" s="30"/>
      <c r="H235" s="30"/>
      <c r="I235" s="30"/>
      <c r="J235" s="30"/>
    </row>
    <row r="236" ht="12.0" customHeight="1">
      <c r="A236" s="30"/>
      <c r="B236" s="30"/>
      <c r="C236" s="64"/>
      <c r="D236" s="30"/>
      <c r="E236" s="30"/>
      <c r="F236" s="30"/>
      <c r="G236" s="30"/>
      <c r="H236" s="30"/>
      <c r="I236" s="30"/>
      <c r="J236" s="30"/>
    </row>
    <row r="237" ht="12.0" customHeight="1">
      <c r="A237" s="30"/>
      <c r="B237" s="30"/>
      <c r="C237" s="64"/>
      <c r="D237" s="30"/>
      <c r="E237" s="30"/>
      <c r="F237" s="30"/>
      <c r="G237" s="30"/>
      <c r="H237" s="30"/>
      <c r="I237" s="30"/>
      <c r="J237" s="30"/>
    </row>
    <row r="238" ht="12.0" customHeight="1">
      <c r="A238" s="30"/>
      <c r="B238" s="30"/>
      <c r="C238" s="64"/>
      <c r="D238" s="30"/>
      <c r="E238" s="30"/>
      <c r="F238" s="30"/>
      <c r="G238" s="30"/>
      <c r="H238" s="30"/>
      <c r="I238" s="30"/>
      <c r="J238" s="30"/>
    </row>
    <row r="239" ht="12.0" customHeight="1">
      <c r="A239" s="30"/>
      <c r="B239" s="30"/>
      <c r="C239" s="64"/>
      <c r="D239" s="30"/>
      <c r="E239" s="30"/>
      <c r="F239" s="30"/>
      <c r="G239" s="30"/>
      <c r="H239" s="30"/>
      <c r="I239" s="30"/>
      <c r="J239" s="30"/>
    </row>
    <row r="240" ht="12.0" customHeight="1">
      <c r="A240" s="30"/>
      <c r="B240" s="30"/>
      <c r="C240" s="64"/>
      <c r="D240" s="30"/>
      <c r="E240" s="30"/>
      <c r="F240" s="30"/>
      <c r="G240" s="30"/>
      <c r="H240" s="30"/>
      <c r="I240" s="30"/>
      <c r="J240" s="30"/>
    </row>
    <row r="241" ht="12.0" customHeight="1">
      <c r="A241" s="30"/>
      <c r="B241" s="30"/>
      <c r="C241" s="64"/>
      <c r="D241" s="30"/>
      <c r="E241" s="30"/>
      <c r="F241" s="30"/>
      <c r="G241" s="30"/>
      <c r="H241" s="30"/>
      <c r="I241" s="30"/>
      <c r="J241" s="30"/>
    </row>
    <row r="242" ht="12.0" customHeight="1">
      <c r="A242" s="30"/>
      <c r="B242" s="30"/>
      <c r="C242" s="64"/>
      <c r="D242" s="30"/>
      <c r="E242" s="30"/>
      <c r="F242" s="30"/>
      <c r="G242" s="30"/>
      <c r="H242" s="30"/>
      <c r="I242" s="30"/>
      <c r="J242" s="30"/>
    </row>
    <row r="243" ht="12.0" customHeight="1">
      <c r="A243" s="30"/>
      <c r="B243" s="30"/>
      <c r="C243" s="64"/>
      <c r="D243" s="30"/>
      <c r="E243" s="30"/>
      <c r="F243" s="30"/>
      <c r="G243" s="30"/>
      <c r="H243" s="30"/>
      <c r="I243" s="30"/>
      <c r="J243" s="30"/>
    </row>
    <row r="244" ht="12.0" customHeight="1">
      <c r="A244" s="30"/>
      <c r="B244" s="30"/>
      <c r="C244" s="64"/>
      <c r="D244" s="30"/>
      <c r="E244" s="30"/>
      <c r="F244" s="30"/>
      <c r="G244" s="30"/>
      <c r="H244" s="30"/>
      <c r="I244" s="30"/>
      <c r="J244" s="30"/>
    </row>
    <row r="245" ht="12.0" customHeight="1">
      <c r="A245" s="30"/>
      <c r="B245" s="30"/>
      <c r="C245" s="64"/>
      <c r="D245" s="30"/>
      <c r="E245" s="30"/>
      <c r="F245" s="30"/>
      <c r="G245" s="30"/>
      <c r="H245" s="30"/>
      <c r="I245" s="30"/>
      <c r="J245" s="30"/>
    </row>
    <row r="246" ht="12.0" customHeight="1">
      <c r="A246" s="30"/>
      <c r="B246" s="30"/>
      <c r="C246" s="64"/>
      <c r="D246" s="30"/>
      <c r="E246" s="30"/>
      <c r="F246" s="30"/>
      <c r="G246" s="30"/>
      <c r="H246" s="30"/>
      <c r="I246" s="30"/>
      <c r="J246" s="30"/>
    </row>
    <row r="247" ht="12.0" customHeight="1">
      <c r="A247" s="30"/>
      <c r="B247" s="30"/>
      <c r="C247" s="64"/>
      <c r="D247" s="30"/>
      <c r="E247" s="30"/>
      <c r="F247" s="30"/>
      <c r="G247" s="30"/>
      <c r="H247" s="30"/>
      <c r="I247" s="30"/>
      <c r="J247" s="30"/>
    </row>
    <row r="248" ht="12.0" customHeight="1">
      <c r="A248" s="30"/>
      <c r="B248" s="30"/>
      <c r="C248" s="64"/>
      <c r="D248" s="30"/>
      <c r="E248" s="30"/>
      <c r="F248" s="30"/>
      <c r="G248" s="30"/>
      <c r="H248" s="30"/>
      <c r="I248" s="30"/>
      <c r="J248" s="30"/>
    </row>
    <row r="249" ht="12.0" customHeight="1">
      <c r="A249" s="30"/>
      <c r="B249" s="30"/>
      <c r="C249" s="64"/>
      <c r="D249" s="30"/>
      <c r="E249" s="30"/>
      <c r="F249" s="30"/>
      <c r="G249" s="30"/>
      <c r="H249" s="30"/>
      <c r="I249" s="30"/>
      <c r="J249" s="30"/>
    </row>
    <row r="250" ht="12.0" customHeight="1">
      <c r="A250" s="30"/>
      <c r="B250" s="30"/>
      <c r="C250" s="64"/>
      <c r="D250" s="30"/>
      <c r="E250" s="30"/>
      <c r="F250" s="30"/>
      <c r="G250" s="30"/>
      <c r="H250" s="30"/>
      <c r="I250" s="30"/>
      <c r="J250" s="30"/>
    </row>
    <row r="251" ht="12.0" customHeight="1">
      <c r="A251" s="30"/>
      <c r="B251" s="30"/>
      <c r="C251" s="64"/>
      <c r="D251" s="30"/>
      <c r="E251" s="30"/>
      <c r="F251" s="30"/>
      <c r="G251" s="30"/>
      <c r="H251" s="30"/>
      <c r="I251" s="30"/>
      <c r="J251" s="30"/>
    </row>
    <row r="252" ht="12.0" customHeight="1">
      <c r="A252" s="30"/>
      <c r="B252" s="30"/>
      <c r="C252" s="64"/>
      <c r="D252" s="30"/>
      <c r="E252" s="30"/>
      <c r="F252" s="30"/>
      <c r="G252" s="30"/>
      <c r="H252" s="30"/>
      <c r="I252" s="30"/>
      <c r="J252" s="30"/>
    </row>
    <row r="253" ht="12.0" customHeight="1">
      <c r="A253" s="30"/>
      <c r="B253" s="30"/>
      <c r="C253" s="64"/>
      <c r="D253" s="30"/>
      <c r="E253" s="30"/>
      <c r="F253" s="30"/>
      <c r="G253" s="30"/>
      <c r="H253" s="30"/>
      <c r="I253" s="30"/>
      <c r="J253" s="30"/>
    </row>
    <row r="254" ht="12.0" customHeight="1">
      <c r="A254" s="30"/>
      <c r="B254" s="30"/>
      <c r="C254" s="64"/>
      <c r="D254" s="30"/>
      <c r="E254" s="30"/>
      <c r="F254" s="30"/>
      <c r="G254" s="30"/>
      <c r="H254" s="30"/>
      <c r="I254" s="30"/>
      <c r="J254" s="30"/>
    </row>
    <row r="255" ht="12.0" customHeight="1">
      <c r="A255" s="30"/>
      <c r="B255" s="30"/>
      <c r="C255" s="64"/>
      <c r="D255" s="30"/>
      <c r="E255" s="30"/>
      <c r="F255" s="30"/>
      <c r="G255" s="30"/>
      <c r="H255" s="30"/>
      <c r="I255" s="30"/>
      <c r="J255" s="30"/>
    </row>
    <row r="256" ht="12.0" customHeight="1">
      <c r="A256" s="30"/>
      <c r="B256" s="30"/>
      <c r="C256" s="64"/>
      <c r="D256" s="30"/>
      <c r="E256" s="30"/>
      <c r="F256" s="30"/>
      <c r="G256" s="30"/>
      <c r="H256" s="30"/>
      <c r="I256" s="30"/>
      <c r="J256" s="30"/>
    </row>
    <row r="257" ht="12.0" customHeight="1">
      <c r="A257" s="30"/>
      <c r="B257" s="30"/>
      <c r="C257" s="64"/>
      <c r="D257" s="30"/>
      <c r="E257" s="30"/>
      <c r="F257" s="30"/>
      <c r="G257" s="30"/>
      <c r="H257" s="30"/>
      <c r="I257" s="30"/>
      <c r="J257" s="30"/>
    </row>
    <row r="258" ht="12.0" customHeight="1">
      <c r="A258" s="30"/>
      <c r="B258" s="30"/>
      <c r="C258" s="64"/>
      <c r="D258" s="30"/>
      <c r="E258" s="30"/>
      <c r="F258" s="30"/>
      <c r="G258" s="30"/>
      <c r="H258" s="30"/>
      <c r="I258" s="30"/>
      <c r="J258" s="30"/>
    </row>
    <row r="259" ht="12.0" customHeight="1">
      <c r="A259" s="30"/>
      <c r="B259" s="30"/>
      <c r="C259" s="64"/>
      <c r="D259" s="30"/>
      <c r="E259" s="30"/>
      <c r="F259" s="30"/>
      <c r="G259" s="30"/>
      <c r="H259" s="30"/>
      <c r="I259" s="30"/>
      <c r="J259" s="30"/>
    </row>
    <row r="260" ht="12.0" customHeight="1">
      <c r="A260" s="30"/>
      <c r="B260" s="30"/>
      <c r="C260" s="64"/>
      <c r="D260" s="30"/>
      <c r="E260" s="30"/>
      <c r="F260" s="30"/>
      <c r="G260" s="30"/>
      <c r="H260" s="30"/>
      <c r="I260" s="30"/>
      <c r="J260" s="30"/>
    </row>
    <row r="261" ht="12.0" customHeight="1">
      <c r="A261" s="30"/>
      <c r="B261" s="30"/>
      <c r="C261" s="64"/>
      <c r="D261" s="30"/>
      <c r="E261" s="30"/>
      <c r="F261" s="30"/>
      <c r="G261" s="30"/>
      <c r="H261" s="30"/>
      <c r="I261" s="30"/>
      <c r="J261" s="30"/>
    </row>
    <row r="262" ht="12.0" customHeight="1">
      <c r="A262" s="30"/>
      <c r="B262" s="30"/>
      <c r="C262" s="64"/>
      <c r="D262" s="30"/>
      <c r="E262" s="30"/>
      <c r="F262" s="30"/>
      <c r="G262" s="30"/>
      <c r="H262" s="30"/>
      <c r="I262" s="30"/>
      <c r="J262" s="30"/>
    </row>
    <row r="263" ht="12.0" customHeight="1">
      <c r="A263" s="30"/>
      <c r="B263" s="30"/>
      <c r="C263" s="64"/>
      <c r="D263" s="30"/>
      <c r="E263" s="30"/>
      <c r="F263" s="30"/>
      <c r="G263" s="30"/>
      <c r="H263" s="30"/>
      <c r="I263" s="30"/>
      <c r="J263" s="30"/>
    </row>
    <row r="264" ht="12.0" customHeight="1">
      <c r="A264" s="30"/>
      <c r="B264" s="30"/>
      <c r="C264" s="64"/>
      <c r="D264" s="30"/>
      <c r="E264" s="30"/>
      <c r="F264" s="30"/>
      <c r="G264" s="30"/>
      <c r="H264" s="30"/>
      <c r="I264" s="30"/>
      <c r="J264" s="30"/>
    </row>
    <row r="265" ht="12.0" customHeight="1">
      <c r="A265" s="30"/>
      <c r="B265" s="30"/>
      <c r="C265" s="64"/>
      <c r="D265" s="30"/>
      <c r="E265" s="30"/>
      <c r="F265" s="30"/>
      <c r="G265" s="30"/>
      <c r="H265" s="30"/>
      <c r="I265" s="30"/>
      <c r="J265" s="30"/>
    </row>
    <row r="266" ht="12.0" customHeight="1">
      <c r="A266" s="30"/>
      <c r="B266" s="30"/>
      <c r="C266" s="64"/>
      <c r="D266" s="30"/>
      <c r="E266" s="30"/>
      <c r="F266" s="30"/>
      <c r="G266" s="30"/>
      <c r="H266" s="30"/>
      <c r="I266" s="30"/>
      <c r="J266" s="30"/>
    </row>
    <row r="267" ht="12.0" customHeight="1">
      <c r="A267" s="30"/>
      <c r="B267" s="30"/>
      <c r="C267" s="64"/>
      <c r="D267" s="30"/>
      <c r="E267" s="30"/>
      <c r="F267" s="30"/>
      <c r="G267" s="30"/>
      <c r="H267" s="30"/>
      <c r="I267" s="30"/>
      <c r="J267" s="30"/>
    </row>
    <row r="268" ht="15.75" customHeight="1">
      <c r="C268" s="162"/>
    </row>
    <row r="269" ht="15.75" customHeight="1">
      <c r="C269" s="162"/>
    </row>
    <row r="270" ht="15.75" customHeight="1">
      <c r="C270" s="162"/>
    </row>
    <row r="271" ht="15.75" customHeight="1">
      <c r="C271" s="162"/>
    </row>
    <row r="272" ht="15.75" customHeight="1">
      <c r="C272" s="162"/>
    </row>
    <row r="273" ht="15.75" customHeight="1">
      <c r="C273" s="162"/>
    </row>
    <row r="274" ht="15.75" customHeight="1">
      <c r="C274" s="162"/>
    </row>
    <row r="275" ht="15.75" customHeight="1">
      <c r="C275" s="162"/>
    </row>
    <row r="276" ht="15.75" customHeight="1">
      <c r="C276" s="162"/>
    </row>
    <row r="277" ht="15.75" customHeight="1">
      <c r="C277" s="162"/>
    </row>
    <row r="278" ht="15.75" customHeight="1">
      <c r="C278" s="162"/>
    </row>
    <row r="279" ht="15.75" customHeight="1">
      <c r="C279" s="162"/>
    </row>
    <row r="280" ht="15.75" customHeight="1">
      <c r="C280" s="162"/>
    </row>
    <row r="281" ht="15.75" customHeight="1">
      <c r="C281" s="162"/>
    </row>
    <row r="282" ht="15.75" customHeight="1">
      <c r="C282" s="162"/>
    </row>
    <row r="283" ht="15.75" customHeight="1">
      <c r="C283" s="162"/>
    </row>
    <row r="284" ht="15.75" customHeight="1">
      <c r="C284" s="162"/>
    </row>
    <row r="285" ht="15.75" customHeight="1">
      <c r="C285" s="162"/>
    </row>
    <row r="286" ht="15.75" customHeight="1">
      <c r="C286" s="162"/>
    </row>
    <row r="287" ht="15.75" customHeight="1">
      <c r="C287" s="162"/>
    </row>
    <row r="288" ht="15.75" customHeight="1">
      <c r="C288" s="162"/>
    </row>
    <row r="289" ht="15.75" customHeight="1">
      <c r="C289" s="162"/>
    </row>
    <row r="290" ht="15.75" customHeight="1">
      <c r="C290" s="162"/>
    </row>
    <row r="291" ht="15.75" customHeight="1">
      <c r="C291" s="162"/>
    </row>
    <row r="292" ht="15.75" customHeight="1">
      <c r="C292" s="162"/>
    </row>
    <row r="293" ht="15.75" customHeight="1">
      <c r="C293" s="162"/>
    </row>
    <row r="294" ht="15.75" customHeight="1">
      <c r="C294" s="162"/>
    </row>
    <row r="295" ht="15.75" customHeight="1">
      <c r="C295" s="162"/>
    </row>
    <row r="296" ht="15.75" customHeight="1">
      <c r="C296" s="162"/>
    </row>
    <row r="297" ht="15.75" customHeight="1">
      <c r="C297" s="162"/>
    </row>
    <row r="298" ht="15.75" customHeight="1">
      <c r="C298" s="162"/>
    </row>
    <row r="299" ht="15.75" customHeight="1">
      <c r="C299" s="162"/>
    </row>
    <row r="300" ht="15.75" customHeight="1">
      <c r="C300" s="162"/>
    </row>
    <row r="301" ht="15.75" customHeight="1">
      <c r="C301" s="162"/>
    </row>
    <row r="302" ht="15.75" customHeight="1">
      <c r="C302" s="162"/>
    </row>
    <row r="303" ht="15.75" customHeight="1">
      <c r="C303" s="162"/>
    </row>
    <row r="304" ht="15.75" customHeight="1">
      <c r="C304" s="162"/>
    </row>
    <row r="305" ht="15.75" customHeight="1">
      <c r="C305" s="162"/>
    </row>
    <row r="306" ht="15.75" customHeight="1">
      <c r="C306" s="162"/>
    </row>
    <row r="307" ht="15.75" customHeight="1">
      <c r="C307" s="162"/>
    </row>
    <row r="308" ht="15.75" customHeight="1">
      <c r="C308" s="162"/>
    </row>
    <row r="309" ht="15.75" customHeight="1">
      <c r="C309" s="162"/>
    </row>
    <row r="310" ht="15.75" customHeight="1">
      <c r="C310" s="162"/>
    </row>
    <row r="311" ht="15.75" customHeight="1">
      <c r="C311" s="162"/>
    </row>
    <row r="312" ht="15.75" customHeight="1">
      <c r="C312" s="162"/>
    </row>
    <row r="313" ht="15.75" customHeight="1">
      <c r="C313" s="162"/>
    </row>
    <row r="314" ht="15.75" customHeight="1">
      <c r="C314" s="162"/>
    </row>
    <row r="315" ht="15.75" customHeight="1">
      <c r="C315" s="162"/>
    </row>
    <row r="316" ht="15.75" customHeight="1">
      <c r="C316" s="162"/>
    </row>
    <row r="317" ht="15.75" customHeight="1">
      <c r="C317" s="162"/>
    </row>
    <row r="318" ht="15.75" customHeight="1">
      <c r="C318" s="162"/>
    </row>
    <row r="319" ht="15.75" customHeight="1">
      <c r="C319" s="162"/>
    </row>
    <row r="320" ht="15.75" customHeight="1">
      <c r="C320" s="162"/>
    </row>
    <row r="321" ht="15.75" customHeight="1">
      <c r="C321" s="162"/>
    </row>
    <row r="322" ht="15.75" customHeight="1">
      <c r="C322" s="162"/>
    </row>
    <row r="323" ht="15.75" customHeight="1">
      <c r="C323" s="162"/>
    </row>
    <row r="324" ht="15.75" customHeight="1">
      <c r="C324" s="162"/>
    </row>
    <row r="325" ht="15.75" customHeight="1">
      <c r="C325" s="162"/>
    </row>
    <row r="326" ht="15.75" customHeight="1">
      <c r="C326" s="162"/>
    </row>
    <row r="327" ht="15.75" customHeight="1">
      <c r="C327" s="162"/>
    </row>
    <row r="328" ht="15.75" customHeight="1">
      <c r="C328" s="162"/>
    </row>
    <row r="329" ht="15.75" customHeight="1">
      <c r="C329" s="162"/>
    </row>
    <row r="330" ht="15.75" customHeight="1">
      <c r="C330" s="162"/>
    </row>
    <row r="331" ht="15.75" customHeight="1">
      <c r="C331" s="162"/>
    </row>
    <row r="332" ht="15.75" customHeight="1">
      <c r="C332" s="162"/>
    </row>
    <row r="333" ht="15.75" customHeight="1">
      <c r="C333" s="162"/>
    </row>
    <row r="334" ht="15.75" customHeight="1">
      <c r="C334" s="162"/>
    </row>
    <row r="335" ht="15.75" customHeight="1">
      <c r="C335" s="162"/>
    </row>
    <row r="336" ht="15.75" customHeight="1">
      <c r="C336" s="162"/>
    </row>
    <row r="337" ht="15.75" customHeight="1">
      <c r="C337" s="162"/>
    </row>
    <row r="338" ht="15.75" customHeight="1">
      <c r="C338" s="162"/>
    </row>
    <row r="339" ht="15.75" customHeight="1">
      <c r="C339" s="162"/>
    </row>
    <row r="340" ht="15.75" customHeight="1">
      <c r="C340" s="162"/>
    </row>
    <row r="341" ht="15.75" customHeight="1">
      <c r="C341" s="162"/>
    </row>
    <row r="342" ht="15.75" customHeight="1">
      <c r="C342" s="162"/>
    </row>
    <row r="343" ht="15.75" customHeight="1">
      <c r="C343" s="162"/>
    </row>
    <row r="344" ht="15.75" customHeight="1">
      <c r="C344" s="162"/>
    </row>
    <row r="345" ht="15.75" customHeight="1">
      <c r="C345" s="162"/>
    </row>
    <row r="346" ht="15.75" customHeight="1">
      <c r="C346" s="162"/>
    </row>
    <row r="347" ht="15.75" customHeight="1">
      <c r="C347" s="162"/>
    </row>
    <row r="348" ht="15.75" customHeight="1">
      <c r="C348" s="162"/>
    </row>
    <row r="349" ht="15.75" customHeight="1">
      <c r="C349" s="162"/>
    </row>
    <row r="350" ht="15.75" customHeight="1">
      <c r="C350" s="162"/>
    </row>
    <row r="351" ht="15.75" customHeight="1">
      <c r="C351" s="162"/>
    </row>
    <row r="352" ht="15.75" customHeight="1">
      <c r="C352" s="162"/>
    </row>
    <row r="353" ht="15.75" customHeight="1">
      <c r="C353" s="162"/>
    </row>
    <row r="354" ht="15.75" customHeight="1">
      <c r="C354" s="162"/>
    </row>
    <row r="355" ht="15.75" customHeight="1">
      <c r="C355" s="162"/>
    </row>
    <row r="356" ht="15.75" customHeight="1">
      <c r="C356" s="162"/>
    </row>
    <row r="357" ht="15.75" customHeight="1">
      <c r="C357" s="162"/>
    </row>
    <row r="358" ht="15.75" customHeight="1">
      <c r="C358" s="162"/>
    </row>
    <row r="359" ht="15.75" customHeight="1">
      <c r="C359" s="162"/>
    </row>
    <row r="360" ht="15.75" customHeight="1">
      <c r="C360" s="162"/>
    </row>
    <row r="361" ht="15.75" customHeight="1">
      <c r="C361" s="162"/>
    </row>
    <row r="362" ht="15.75" customHeight="1">
      <c r="C362" s="162"/>
    </row>
    <row r="363" ht="15.75" customHeight="1">
      <c r="C363" s="162"/>
    </row>
    <row r="364" ht="15.75" customHeight="1">
      <c r="C364" s="162"/>
    </row>
    <row r="365" ht="15.75" customHeight="1">
      <c r="C365" s="162"/>
    </row>
    <row r="366" ht="15.75" customHeight="1">
      <c r="C366" s="162"/>
    </row>
    <row r="367" ht="15.75" customHeight="1">
      <c r="C367" s="162"/>
    </row>
    <row r="368" ht="15.75" customHeight="1">
      <c r="C368" s="162"/>
    </row>
    <row r="369" ht="15.75" customHeight="1">
      <c r="C369" s="162"/>
    </row>
    <row r="370" ht="15.75" customHeight="1">
      <c r="C370" s="162"/>
    </row>
    <row r="371" ht="15.75" customHeight="1">
      <c r="C371" s="162"/>
    </row>
    <row r="372" ht="15.75" customHeight="1">
      <c r="C372" s="162"/>
    </row>
    <row r="373" ht="15.75" customHeight="1">
      <c r="C373" s="162"/>
    </row>
    <row r="374" ht="15.75" customHeight="1">
      <c r="C374" s="162"/>
    </row>
    <row r="375" ht="15.75" customHeight="1">
      <c r="C375" s="162"/>
    </row>
    <row r="376" ht="15.75" customHeight="1">
      <c r="C376" s="162"/>
    </row>
    <row r="377" ht="15.75" customHeight="1">
      <c r="C377" s="162"/>
    </row>
    <row r="378" ht="15.75" customHeight="1">
      <c r="C378" s="162"/>
    </row>
    <row r="379" ht="15.75" customHeight="1">
      <c r="C379" s="162"/>
    </row>
    <row r="380" ht="15.75" customHeight="1">
      <c r="C380" s="162"/>
    </row>
    <row r="381" ht="15.75" customHeight="1">
      <c r="C381" s="162"/>
    </row>
    <row r="382" ht="15.75" customHeight="1">
      <c r="C382" s="162"/>
    </row>
    <row r="383" ht="15.75" customHeight="1">
      <c r="C383" s="162"/>
    </row>
    <row r="384" ht="15.75" customHeight="1">
      <c r="C384" s="162"/>
    </row>
    <row r="385" ht="15.75" customHeight="1">
      <c r="C385" s="162"/>
    </row>
    <row r="386" ht="15.75" customHeight="1">
      <c r="C386" s="162"/>
    </row>
    <row r="387" ht="15.75" customHeight="1">
      <c r="C387" s="162"/>
    </row>
    <row r="388" ht="15.75" customHeight="1">
      <c r="C388" s="162"/>
    </row>
    <row r="389" ht="15.75" customHeight="1">
      <c r="C389" s="162"/>
    </row>
    <row r="390" ht="15.75" customHeight="1">
      <c r="C390" s="162"/>
    </row>
    <row r="391" ht="15.75" customHeight="1">
      <c r="C391" s="162"/>
    </row>
    <row r="392" ht="15.75" customHeight="1">
      <c r="C392" s="162"/>
    </row>
    <row r="393" ht="15.75" customHeight="1">
      <c r="C393" s="162"/>
    </row>
    <row r="394" ht="15.75" customHeight="1">
      <c r="C394" s="162"/>
    </row>
    <row r="395" ht="15.75" customHeight="1">
      <c r="C395" s="162"/>
    </row>
    <row r="396" ht="15.75" customHeight="1">
      <c r="C396" s="162"/>
    </row>
    <row r="397" ht="15.75" customHeight="1">
      <c r="C397" s="162"/>
    </row>
    <row r="398" ht="15.75" customHeight="1">
      <c r="C398" s="162"/>
    </row>
    <row r="399" ht="15.75" customHeight="1">
      <c r="C399" s="162"/>
    </row>
    <row r="400" ht="15.75" customHeight="1">
      <c r="C400" s="162"/>
    </row>
    <row r="401" ht="15.75" customHeight="1">
      <c r="C401" s="162"/>
    </row>
    <row r="402" ht="15.75" customHeight="1">
      <c r="C402" s="162"/>
    </row>
    <row r="403" ht="15.75" customHeight="1">
      <c r="C403" s="162"/>
    </row>
    <row r="404" ht="15.75" customHeight="1">
      <c r="C404" s="162"/>
    </row>
    <row r="405" ht="15.75" customHeight="1">
      <c r="C405" s="162"/>
    </row>
    <row r="406" ht="15.75" customHeight="1">
      <c r="C406" s="162"/>
    </row>
    <row r="407" ht="15.75" customHeight="1">
      <c r="C407" s="162"/>
    </row>
    <row r="408" ht="15.75" customHeight="1">
      <c r="C408" s="162"/>
    </row>
    <row r="409" ht="15.75" customHeight="1">
      <c r="C409" s="162"/>
    </row>
    <row r="410" ht="15.75" customHeight="1">
      <c r="C410" s="162"/>
    </row>
    <row r="411" ht="15.75" customHeight="1">
      <c r="C411" s="162"/>
    </row>
    <row r="412" ht="15.75" customHeight="1">
      <c r="C412" s="162"/>
    </row>
    <row r="413" ht="15.75" customHeight="1">
      <c r="C413" s="162"/>
    </row>
    <row r="414" ht="15.75" customHeight="1">
      <c r="C414" s="162"/>
    </row>
    <row r="415" ht="15.75" customHeight="1">
      <c r="C415" s="162"/>
    </row>
    <row r="416" ht="15.75" customHeight="1">
      <c r="C416" s="162"/>
    </row>
    <row r="417" ht="15.75" customHeight="1">
      <c r="C417" s="162"/>
    </row>
    <row r="418" ht="15.75" customHeight="1">
      <c r="C418" s="162"/>
    </row>
    <row r="419" ht="15.75" customHeight="1">
      <c r="C419" s="162"/>
    </row>
    <row r="420" ht="15.75" customHeight="1">
      <c r="C420" s="162"/>
    </row>
    <row r="421" ht="15.75" customHeight="1">
      <c r="C421" s="162"/>
    </row>
    <row r="422" ht="15.75" customHeight="1">
      <c r="C422" s="162"/>
    </row>
    <row r="423" ht="15.75" customHeight="1">
      <c r="C423" s="162"/>
    </row>
    <row r="424" ht="15.75" customHeight="1">
      <c r="C424" s="162"/>
    </row>
    <row r="425" ht="15.75" customHeight="1">
      <c r="C425" s="162"/>
    </row>
    <row r="426" ht="15.75" customHeight="1">
      <c r="C426" s="162"/>
    </row>
    <row r="427" ht="15.75" customHeight="1">
      <c r="C427" s="162"/>
    </row>
    <row r="428" ht="15.75" customHeight="1">
      <c r="C428" s="162"/>
    </row>
    <row r="429" ht="15.75" customHeight="1">
      <c r="C429" s="162"/>
    </row>
    <row r="430" ht="15.75" customHeight="1">
      <c r="C430" s="162"/>
    </row>
    <row r="431" ht="15.75" customHeight="1">
      <c r="C431" s="162"/>
    </row>
    <row r="432" ht="15.75" customHeight="1">
      <c r="C432" s="162"/>
    </row>
    <row r="433" ht="15.75" customHeight="1">
      <c r="C433" s="162"/>
    </row>
    <row r="434" ht="15.75" customHeight="1">
      <c r="C434" s="162"/>
    </row>
    <row r="435" ht="15.75" customHeight="1">
      <c r="C435" s="162"/>
    </row>
    <row r="436" ht="15.75" customHeight="1">
      <c r="C436" s="162"/>
    </row>
    <row r="437" ht="15.75" customHeight="1">
      <c r="C437" s="162"/>
    </row>
    <row r="438" ht="15.75" customHeight="1">
      <c r="C438" s="162"/>
    </row>
    <row r="439" ht="15.75" customHeight="1">
      <c r="C439" s="162"/>
    </row>
    <row r="440" ht="15.75" customHeight="1">
      <c r="C440" s="162"/>
    </row>
    <row r="441" ht="15.75" customHeight="1">
      <c r="C441" s="162"/>
    </row>
    <row r="442" ht="15.75" customHeight="1">
      <c r="C442" s="162"/>
    </row>
    <row r="443" ht="15.75" customHeight="1">
      <c r="C443" s="162"/>
    </row>
    <row r="444" ht="15.75" customHeight="1">
      <c r="C444" s="162"/>
    </row>
    <row r="445" ht="15.75" customHeight="1">
      <c r="C445" s="162"/>
    </row>
    <row r="446" ht="15.75" customHeight="1">
      <c r="C446" s="162"/>
    </row>
    <row r="447" ht="15.75" customHeight="1">
      <c r="C447" s="162"/>
    </row>
    <row r="448" ht="15.75" customHeight="1">
      <c r="C448" s="162"/>
    </row>
    <row r="449" ht="15.75" customHeight="1">
      <c r="C449" s="162"/>
    </row>
    <row r="450" ht="15.75" customHeight="1">
      <c r="C450" s="162"/>
    </row>
    <row r="451" ht="15.75" customHeight="1">
      <c r="C451" s="162"/>
    </row>
    <row r="452" ht="15.75" customHeight="1">
      <c r="C452" s="162"/>
    </row>
    <row r="453" ht="15.75" customHeight="1">
      <c r="C453" s="162"/>
    </row>
    <row r="454" ht="15.75" customHeight="1">
      <c r="C454" s="162"/>
    </row>
    <row r="455" ht="15.75" customHeight="1">
      <c r="C455" s="162"/>
    </row>
    <row r="456" ht="15.75" customHeight="1">
      <c r="C456" s="162"/>
    </row>
    <row r="457" ht="15.75" customHeight="1">
      <c r="C457" s="162"/>
    </row>
    <row r="458" ht="15.75" customHeight="1">
      <c r="C458" s="162"/>
    </row>
    <row r="459" ht="15.75" customHeight="1">
      <c r="C459" s="162"/>
    </row>
    <row r="460" ht="15.75" customHeight="1">
      <c r="C460" s="162"/>
    </row>
    <row r="461" ht="15.75" customHeight="1">
      <c r="C461" s="162"/>
    </row>
    <row r="462" ht="15.75" customHeight="1">
      <c r="C462" s="162"/>
    </row>
    <row r="463" ht="15.75" customHeight="1">
      <c r="C463" s="162"/>
    </row>
    <row r="464" ht="15.75" customHeight="1">
      <c r="C464" s="162"/>
    </row>
    <row r="465" ht="15.75" customHeight="1">
      <c r="C465" s="162"/>
    </row>
    <row r="466" ht="15.75" customHeight="1">
      <c r="C466" s="162"/>
    </row>
    <row r="467" ht="15.75" customHeight="1">
      <c r="C467" s="162"/>
    </row>
    <row r="468" ht="15.75" customHeight="1">
      <c r="C468" s="162"/>
    </row>
    <row r="469" ht="15.75" customHeight="1">
      <c r="C469" s="162"/>
    </row>
    <row r="470" ht="15.75" customHeight="1">
      <c r="C470" s="162"/>
    </row>
    <row r="471" ht="15.75" customHeight="1">
      <c r="C471" s="162"/>
    </row>
    <row r="472" ht="15.75" customHeight="1">
      <c r="C472" s="162"/>
    </row>
    <row r="473" ht="15.75" customHeight="1">
      <c r="C473" s="162"/>
    </row>
    <row r="474" ht="15.75" customHeight="1">
      <c r="C474" s="162"/>
    </row>
    <row r="475" ht="15.75" customHeight="1">
      <c r="C475" s="162"/>
    </row>
    <row r="476" ht="15.75" customHeight="1">
      <c r="C476" s="162"/>
    </row>
    <row r="477" ht="15.75" customHeight="1">
      <c r="C477" s="162"/>
    </row>
    <row r="478" ht="15.75" customHeight="1">
      <c r="C478" s="162"/>
    </row>
    <row r="479" ht="15.75" customHeight="1">
      <c r="C479" s="162"/>
    </row>
    <row r="480" ht="15.75" customHeight="1">
      <c r="C480" s="162"/>
    </row>
    <row r="481" ht="15.75" customHeight="1">
      <c r="C481" s="162"/>
    </row>
    <row r="482" ht="15.75" customHeight="1">
      <c r="C482" s="162"/>
    </row>
    <row r="483" ht="15.75" customHeight="1">
      <c r="C483" s="162"/>
    </row>
    <row r="484" ht="15.75" customHeight="1">
      <c r="C484" s="162"/>
    </row>
    <row r="485" ht="15.75" customHeight="1">
      <c r="C485" s="162"/>
    </row>
    <row r="486" ht="15.75" customHeight="1">
      <c r="C486" s="162"/>
    </row>
    <row r="487" ht="15.75" customHeight="1">
      <c r="C487" s="162"/>
    </row>
    <row r="488" ht="15.75" customHeight="1">
      <c r="C488" s="162"/>
    </row>
    <row r="489" ht="15.75" customHeight="1">
      <c r="C489" s="162"/>
    </row>
    <row r="490" ht="15.75" customHeight="1">
      <c r="C490" s="162"/>
    </row>
    <row r="491" ht="15.75" customHeight="1">
      <c r="C491" s="162"/>
    </row>
    <row r="492" ht="15.75" customHeight="1">
      <c r="C492" s="162"/>
    </row>
    <row r="493" ht="15.75" customHeight="1">
      <c r="C493" s="162"/>
    </row>
    <row r="494" ht="15.75" customHeight="1">
      <c r="C494" s="162"/>
    </row>
    <row r="495" ht="15.75" customHeight="1">
      <c r="C495" s="162"/>
    </row>
    <row r="496" ht="15.75" customHeight="1">
      <c r="C496" s="162"/>
    </row>
    <row r="497" ht="15.75" customHeight="1">
      <c r="C497" s="162"/>
    </row>
    <row r="498" ht="15.75" customHeight="1">
      <c r="C498" s="162"/>
    </row>
    <row r="499" ht="15.75" customHeight="1">
      <c r="C499" s="162"/>
    </row>
    <row r="500" ht="15.75" customHeight="1">
      <c r="C500" s="162"/>
    </row>
    <row r="501" ht="15.75" customHeight="1">
      <c r="C501" s="162"/>
    </row>
    <row r="502" ht="15.75" customHeight="1">
      <c r="C502" s="162"/>
    </row>
    <row r="503" ht="15.75" customHeight="1">
      <c r="C503" s="162"/>
    </row>
    <row r="504" ht="15.75" customHeight="1">
      <c r="C504" s="162"/>
    </row>
    <row r="505" ht="15.75" customHeight="1">
      <c r="C505" s="162"/>
    </row>
    <row r="506" ht="15.75" customHeight="1">
      <c r="C506" s="162"/>
    </row>
    <row r="507" ht="15.75" customHeight="1">
      <c r="C507" s="162"/>
    </row>
    <row r="508" ht="15.75" customHeight="1">
      <c r="C508" s="162"/>
    </row>
    <row r="509" ht="15.75" customHeight="1">
      <c r="C509" s="162"/>
    </row>
    <row r="510" ht="15.75" customHeight="1">
      <c r="C510" s="162"/>
    </row>
    <row r="511" ht="15.75" customHeight="1">
      <c r="C511" s="162"/>
    </row>
    <row r="512" ht="15.75" customHeight="1">
      <c r="C512" s="162"/>
    </row>
    <row r="513" ht="15.75" customHeight="1">
      <c r="C513" s="162"/>
    </row>
    <row r="514" ht="15.75" customHeight="1">
      <c r="C514" s="162"/>
    </row>
    <row r="515" ht="15.75" customHeight="1">
      <c r="C515" s="162"/>
    </row>
    <row r="516" ht="15.75" customHeight="1">
      <c r="C516" s="162"/>
    </row>
    <row r="517" ht="15.75" customHeight="1">
      <c r="C517" s="162"/>
    </row>
    <row r="518" ht="15.75" customHeight="1">
      <c r="C518" s="162"/>
    </row>
    <row r="519" ht="15.75" customHeight="1">
      <c r="C519" s="162"/>
    </row>
    <row r="520" ht="15.75" customHeight="1">
      <c r="C520" s="162"/>
    </row>
    <row r="521" ht="15.75" customHeight="1">
      <c r="C521" s="162"/>
    </row>
    <row r="522" ht="15.75" customHeight="1">
      <c r="C522" s="162"/>
    </row>
    <row r="523" ht="15.75" customHeight="1">
      <c r="C523" s="162"/>
    </row>
    <row r="524" ht="15.75" customHeight="1">
      <c r="C524" s="162"/>
    </row>
    <row r="525" ht="15.75" customHeight="1">
      <c r="C525" s="162"/>
    </row>
    <row r="526" ht="15.75" customHeight="1">
      <c r="C526" s="162"/>
    </row>
    <row r="527" ht="15.75" customHeight="1">
      <c r="C527" s="162"/>
    </row>
    <row r="528" ht="15.75" customHeight="1">
      <c r="C528" s="162"/>
    </row>
    <row r="529" ht="15.75" customHeight="1">
      <c r="C529" s="162"/>
    </row>
    <row r="530" ht="15.75" customHeight="1">
      <c r="C530" s="162"/>
    </row>
    <row r="531" ht="15.75" customHeight="1">
      <c r="C531" s="162"/>
    </row>
    <row r="532" ht="15.75" customHeight="1">
      <c r="C532" s="162"/>
    </row>
    <row r="533" ht="15.75" customHeight="1">
      <c r="C533" s="162"/>
    </row>
    <row r="534" ht="15.75" customHeight="1">
      <c r="C534" s="162"/>
    </row>
    <row r="535" ht="15.75" customHeight="1">
      <c r="C535" s="162"/>
    </row>
    <row r="536" ht="15.75" customHeight="1">
      <c r="C536" s="162"/>
    </row>
    <row r="537" ht="15.75" customHeight="1">
      <c r="C537" s="162"/>
    </row>
    <row r="538" ht="15.75" customHeight="1">
      <c r="C538" s="162"/>
    </row>
    <row r="539" ht="15.75" customHeight="1">
      <c r="C539" s="162"/>
    </row>
    <row r="540" ht="15.75" customHeight="1">
      <c r="C540" s="162"/>
    </row>
    <row r="541" ht="15.75" customHeight="1">
      <c r="C541" s="162"/>
    </row>
    <row r="542" ht="15.75" customHeight="1">
      <c r="C542" s="162"/>
    </row>
    <row r="543" ht="15.75" customHeight="1">
      <c r="C543" s="162"/>
    </row>
    <row r="544" ht="15.75" customHeight="1">
      <c r="C544" s="162"/>
    </row>
    <row r="545" ht="15.75" customHeight="1">
      <c r="C545" s="162"/>
    </row>
    <row r="546" ht="15.75" customHeight="1">
      <c r="C546" s="162"/>
    </row>
    <row r="547" ht="15.75" customHeight="1">
      <c r="C547" s="162"/>
    </row>
    <row r="548" ht="15.75" customHeight="1">
      <c r="C548" s="162"/>
    </row>
    <row r="549" ht="15.75" customHeight="1">
      <c r="C549" s="162"/>
    </row>
    <row r="550" ht="15.75" customHeight="1">
      <c r="C550" s="162"/>
    </row>
    <row r="551" ht="15.75" customHeight="1">
      <c r="C551" s="162"/>
    </row>
    <row r="552" ht="15.75" customHeight="1">
      <c r="C552" s="162"/>
    </row>
    <row r="553" ht="15.75" customHeight="1">
      <c r="C553" s="162"/>
    </row>
    <row r="554" ht="15.75" customHeight="1">
      <c r="C554" s="162"/>
    </row>
    <row r="555" ht="15.75" customHeight="1">
      <c r="C555" s="162"/>
    </row>
    <row r="556" ht="15.75" customHeight="1">
      <c r="C556" s="162"/>
    </row>
    <row r="557" ht="15.75" customHeight="1">
      <c r="C557" s="162"/>
    </row>
    <row r="558" ht="15.75" customHeight="1">
      <c r="C558" s="162"/>
    </row>
    <row r="559" ht="15.75" customHeight="1">
      <c r="C559" s="162"/>
    </row>
    <row r="560" ht="15.75" customHeight="1">
      <c r="C560" s="162"/>
    </row>
    <row r="561" ht="15.75" customHeight="1">
      <c r="C561" s="162"/>
    </row>
    <row r="562" ht="15.75" customHeight="1">
      <c r="C562" s="162"/>
    </row>
    <row r="563" ht="15.75" customHeight="1">
      <c r="C563" s="162"/>
    </row>
    <row r="564" ht="15.75" customHeight="1">
      <c r="C564" s="162"/>
    </row>
    <row r="565" ht="15.75" customHeight="1">
      <c r="C565" s="162"/>
    </row>
    <row r="566" ht="15.75" customHeight="1">
      <c r="C566" s="162"/>
    </row>
    <row r="567" ht="15.75" customHeight="1">
      <c r="C567" s="162"/>
    </row>
    <row r="568" ht="15.75" customHeight="1">
      <c r="C568" s="162"/>
    </row>
    <row r="569" ht="15.75" customHeight="1">
      <c r="C569" s="162"/>
    </row>
    <row r="570" ht="15.75" customHeight="1">
      <c r="C570" s="162"/>
    </row>
    <row r="571" ht="15.75" customHeight="1">
      <c r="C571" s="162"/>
    </row>
    <row r="572" ht="15.75" customHeight="1">
      <c r="C572" s="162"/>
    </row>
    <row r="573" ht="15.75" customHeight="1">
      <c r="C573" s="162"/>
    </row>
    <row r="574" ht="15.75" customHeight="1">
      <c r="C574" s="162"/>
    </row>
    <row r="575" ht="15.75" customHeight="1">
      <c r="C575" s="162"/>
    </row>
    <row r="576" ht="15.75" customHeight="1">
      <c r="C576" s="162"/>
    </row>
    <row r="577" ht="15.75" customHeight="1">
      <c r="C577" s="162"/>
    </row>
    <row r="578" ht="15.75" customHeight="1">
      <c r="C578" s="162"/>
    </row>
    <row r="579" ht="15.75" customHeight="1">
      <c r="C579" s="162"/>
    </row>
    <row r="580" ht="15.75" customHeight="1">
      <c r="C580" s="162"/>
    </row>
    <row r="581" ht="15.75" customHeight="1">
      <c r="C581" s="162"/>
    </row>
    <row r="582" ht="15.75" customHeight="1">
      <c r="C582" s="162"/>
    </row>
    <row r="583" ht="15.75" customHeight="1">
      <c r="C583" s="162"/>
    </row>
    <row r="584" ht="15.75" customHeight="1">
      <c r="C584" s="162"/>
    </row>
    <row r="585" ht="15.75" customHeight="1">
      <c r="C585" s="162"/>
    </row>
    <row r="586" ht="15.75" customHeight="1">
      <c r="C586" s="162"/>
    </row>
    <row r="587" ht="15.75" customHeight="1">
      <c r="C587" s="162"/>
    </row>
    <row r="588" ht="15.75" customHeight="1">
      <c r="C588" s="162"/>
    </row>
    <row r="589" ht="15.75" customHeight="1">
      <c r="C589" s="162"/>
    </row>
    <row r="590" ht="15.75" customHeight="1">
      <c r="C590" s="162"/>
    </row>
    <row r="591" ht="15.75" customHeight="1">
      <c r="C591" s="162"/>
    </row>
    <row r="592" ht="15.75" customHeight="1">
      <c r="C592" s="162"/>
    </row>
    <row r="593" ht="15.75" customHeight="1">
      <c r="C593" s="162"/>
    </row>
    <row r="594" ht="15.75" customHeight="1">
      <c r="C594" s="162"/>
    </row>
    <row r="595" ht="15.75" customHeight="1">
      <c r="C595" s="162"/>
    </row>
    <row r="596" ht="15.75" customHeight="1">
      <c r="C596" s="162"/>
    </row>
    <row r="597" ht="15.75" customHeight="1">
      <c r="C597" s="162"/>
    </row>
    <row r="598" ht="15.75" customHeight="1">
      <c r="C598" s="162"/>
    </row>
    <row r="599" ht="15.75" customHeight="1">
      <c r="C599" s="162"/>
    </row>
    <row r="600" ht="15.75" customHeight="1">
      <c r="C600" s="162"/>
    </row>
    <row r="601" ht="15.75" customHeight="1">
      <c r="C601" s="162"/>
    </row>
    <row r="602" ht="15.75" customHeight="1">
      <c r="C602" s="162"/>
    </row>
    <row r="603" ht="15.75" customHeight="1">
      <c r="C603" s="162"/>
    </row>
    <row r="604" ht="15.75" customHeight="1">
      <c r="C604" s="162"/>
    </row>
    <row r="605" ht="15.75" customHeight="1">
      <c r="C605" s="162"/>
    </row>
    <row r="606" ht="15.75" customHeight="1">
      <c r="C606" s="162"/>
    </row>
    <row r="607" ht="15.75" customHeight="1">
      <c r="C607" s="162"/>
    </row>
    <row r="608" ht="15.75" customHeight="1">
      <c r="C608" s="162"/>
    </row>
    <row r="609" ht="15.75" customHeight="1">
      <c r="C609" s="162"/>
    </row>
    <row r="610" ht="15.75" customHeight="1">
      <c r="C610" s="162"/>
    </row>
    <row r="611" ht="15.75" customHeight="1">
      <c r="C611" s="162"/>
    </row>
    <row r="612" ht="15.75" customHeight="1">
      <c r="C612" s="162"/>
    </row>
    <row r="613" ht="15.75" customHeight="1">
      <c r="C613" s="162"/>
    </row>
    <row r="614" ht="15.75" customHeight="1">
      <c r="C614" s="162"/>
    </row>
    <row r="615" ht="15.75" customHeight="1">
      <c r="C615" s="162"/>
    </row>
    <row r="616" ht="15.75" customHeight="1">
      <c r="C616" s="162"/>
    </row>
    <row r="617" ht="15.75" customHeight="1">
      <c r="C617" s="162"/>
    </row>
    <row r="618" ht="15.75" customHeight="1">
      <c r="C618" s="162"/>
    </row>
    <row r="619" ht="15.75" customHeight="1">
      <c r="C619" s="162"/>
    </row>
    <row r="620" ht="15.75" customHeight="1">
      <c r="C620" s="162"/>
    </row>
    <row r="621" ht="15.75" customHeight="1">
      <c r="C621" s="162"/>
    </row>
    <row r="622" ht="15.75" customHeight="1">
      <c r="C622" s="162"/>
    </row>
    <row r="623" ht="15.75" customHeight="1">
      <c r="C623" s="162"/>
    </row>
    <row r="624" ht="15.75" customHeight="1">
      <c r="C624" s="162"/>
    </row>
    <row r="625" ht="15.75" customHeight="1">
      <c r="C625" s="162"/>
    </row>
    <row r="626" ht="15.75" customHeight="1">
      <c r="C626" s="162"/>
    </row>
    <row r="627" ht="15.75" customHeight="1">
      <c r="C627" s="162"/>
    </row>
    <row r="628" ht="15.75" customHeight="1">
      <c r="C628" s="162"/>
    </row>
    <row r="629" ht="15.75" customHeight="1">
      <c r="C629" s="162"/>
    </row>
    <row r="630" ht="15.75" customHeight="1">
      <c r="C630" s="162"/>
    </row>
    <row r="631" ht="15.75" customHeight="1">
      <c r="C631" s="162"/>
    </row>
    <row r="632" ht="15.75" customHeight="1">
      <c r="C632" s="162"/>
    </row>
    <row r="633" ht="15.75" customHeight="1">
      <c r="C633" s="162"/>
    </row>
    <row r="634" ht="15.75" customHeight="1">
      <c r="C634" s="162"/>
    </row>
    <row r="635" ht="15.75" customHeight="1">
      <c r="C635" s="162"/>
    </row>
    <row r="636" ht="15.75" customHeight="1">
      <c r="C636" s="162"/>
    </row>
    <row r="637" ht="15.75" customHeight="1">
      <c r="C637" s="162"/>
    </row>
    <row r="638" ht="15.75" customHeight="1">
      <c r="C638" s="162"/>
    </row>
    <row r="639" ht="15.75" customHeight="1">
      <c r="C639" s="162"/>
    </row>
    <row r="640" ht="15.75" customHeight="1">
      <c r="C640" s="162"/>
    </row>
    <row r="641" ht="15.75" customHeight="1">
      <c r="C641" s="162"/>
    </row>
    <row r="642" ht="15.75" customHeight="1">
      <c r="C642" s="162"/>
    </row>
    <row r="643" ht="15.75" customHeight="1">
      <c r="C643" s="162"/>
    </row>
    <row r="644" ht="15.75" customHeight="1">
      <c r="C644" s="162"/>
    </row>
    <row r="645" ht="15.75" customHeight="1">
      <c r="C645" s="162"/>
    </row>
    <row r="646" ht="15.75" customHeight="1">
      <c r="C646" s="162"/>
    </row>
    <row r="647" ht="15.75" customHeight="1">
      <c r="C647" s="162"/>
    </row>
    <row r="648" ht="15.75" customHeight="1">
      <c r="C648" s="162"/>
    </row>
    <row r="649" ht="15.75" customHeight="1">
      <c r="C649" s="162"/>
    </row>
    <row r="650" ht="15.75" customHeight="1">
      <c r="C650" s="162"/>
    </row>
    <row r="651" ht="15.75" customHeight="1">
      <c r="C651" s="162"/>
    </row>
    <row r="652" ht="15.75" customHeight="1">
      <c r="C652" s="162"/>
    </row>
    <row r="653" ht="15.75" customHeight="1">
      <c r="C653" s="162"/>
    </row>
    <row r="654" ht="15.75" customHeight="1">
      <c r="C654" s="162"/>
    </row>
    <row r="655" ht="15.75" customHeight="1">
      <c r="C655" s="162"/>
    </row>
    <row r="656" ht="15.75" customHeight="1">
      <c r="C656" s="162"/>
    </row>
    <row r="657" ht="15.75" customHeight="1">
      <c r="C657" s="162"/>
    </row>
    <row r="658" ht="15.75" customHeight="1">
      <c r="C658" s="162"/>
    </row>
    <row r="659" ht="15.75" customHeight="1">
      <c r="C659" s="162"/>
    </row>
    <row r="660" ht="15.75" customHeight="1">
      <c r="C660" s="162"/>
    </row>
    <row r="661" ht="15.75" customHeight="1">
      <c r="C661" s="162"/>
    </row>
    <row r="662" ht="15.75" customHeight="1">
      <c r="C662" s="162"/>
    </row>
    <row r="663" ht="15.75" customHeight="1">
      <c r="C663" s="162"/>
    </row>
    <row r="664" ht="15.75" customHeight="1">
      <c r="C664" s="162"/>
    </row>
    <row r="665" ht="15.75" customHeight="1">
      <c r="C665" s="162"/>
    </row>
    <row r="666" ht="15.75" customHeight="1">
      <c r="C666" s="162"/>
    </row>
    <row r="667" ht="15.75" customHeight="1">
      <c r="C667" s="162"/>
    </row>
    <row r="668" ht="15.75" customHeight="1">
      <c r="C668" s="162"/>
    </row>
    <row r="669" ht="15.75" customHeight="1">
      <c r="C669" s="162"/>
    </row>
    <row r="670" ht="15.75" customHeight="1">
      <c r="C670" s="162"/>
    </row>
    <row r="671" ht="15.75" customHeight="1">
      <c r="C671" s="162"/>
    </row>
    <row r="672" ht="15.75" customHeight="1">
      <c r="C672" s="162"/>
    </row>
    <row r="673" ht="15.75" customHeight="1">
      <c r="C673" s="162"/>
    </row>
    <row r="674" ht="15.75" customHeight="1">
      <c r="C674" s="162"/>
    </row>
    <row r="675" ht="15.75" customHeight="1">
      <c r="C675" s="162"/>
    </row>
    <row r="676" ht="15.75" customHeight="1">
      <c r="C676" s="162"/>
    </row>
    <row r="677" ht="15.75" customHeight="1">
      <c r="C677" s="162"/>
    </row>
    <row r="678" ht="15.75" customHeight="1">
      <c r="C678" s="162"/>
    </row>
    <row r="679" ht="15.75" customHeight="1">
      <c r="C679" s="162"/>
    </row>
    <row r="680" ht="15.75" customHeight="1">
      <c r="C680" s="162"/>
    </row>
    <row r="681" ht="15.75" customHeight="1">
      <c r="C681" s="162"/>
    </row>
    <row r="682" ht="15.75" customHeight="1">
      <c r="C682" s="162"/>
    </row>
    <row r="683" ht="15.75" customHeight="1">
      <c r="C683" s="162"/>
    </row>
    <row r="684" ht="15.75" customHeight="1">
      <c r="C684" s="162"/>
    </row>
    <row r="685" ht="15.75" customHeight="1">
      <c r="C685" s="162"/>
    </row>
    <row r="686" ht="15.75" customHeight="1">
      <c r="C686" s="162"/>
    </row>
    <row r="687" ht="15.75" customHeight="1">
      <c r="C687" s="162"/>
    </row>
    <row r="688" ht="15.75" customHeight="1">
      <c r="C688" s="162"/>
    </row>
    <row r="689" ht="15.75" customHeight="1">
      <c r="C689" s="162"/>
    </row>
    <row r="690" ht="15.75" customHeight="1">
      <c r="C690" s="162"/>
    </row>
    <row r="691" ht="15.75" customHeight="1">
      <c r="C691" s="162"/>
    </row>
    <row r="692" ht="15.75" customHeight="1">
      <c r="C692" s="162"/>
    </row>
    <row r="693" ht="15.75" customHeight="1">
      <c r="C693" s="162"/>
    </row>
    <row r="694" ht="15.75" customHeight="1">
      <c r="C694" s="162"/>
    </row>
    <row r="695" ht="15.75" customHeight="1">
      <c r="C695" s="162"/>
    </row>
    <row r="696" ht="15.75" customHeight="1">
      <c r="C696" s="162"/>
    </row>
    <row r="697" ht="15.75" customHeight="1">
      <c r="C697" s="162"/>
    </row>
    <row r="698" ht="15.75" customHeight="1">
      <c r="C698" s="162"/>
    </row>
    <row r="699" ht="15.75" customHeight="1">
      <c r="C699" s="162"/>
    </row>
    <row r="700" ht="15.75" customHeight="1">
      <c r="C700" s="162"/>
    </row>
    <row r="701" ht="15.75" customHeight="1">
      <c r="C701" s="162"/>
    </row>
    <row r="702" ht="15.75" customHeight="1">
      <c r="C702" s="162"/>
    </row>
    <row r="703" ht="15.75" customHeight="1">
      <c r="C703" s="162"/>
    </row>
    <row r="704" ht="15.75" customHeight="1">
      <c r="C704" s="162"/>
    </row>
    <row r="705" ht="15.75" customHeight="1">
      <c r="C705" s="162"/>
    </row>
    <row r="706" ht="15.75" customHeight="1">
      <c r="C706" s="162"/>
    </row>
    <row r="707" ht="15.75" customHeight="1">
      <c r="C707" s="162"/>
    </row>
    <row r="708" ht="15.75" customHeight="1">
      <c r="C708" s="162"/>
    </row>
    <row r="709" ht="15.75" customHeight="1">
      <c r="C709" s="162"/>
    </row>
    <row r="710" ht="15.75" customHeight="1">
      <c r="C710" s="162"/>
    </row>
    <row r="711" ht="15.75" customHeight="1">
      <c r="C711" s="162"/>
    </row>
    <row r="712" ht="15.75" customHeight="1">
      <c r="C712" s="162"/>
    </row>
    <row r="713" ht="15.75" customHeight="1">
      <c r="C713" s="162"/>
    </row>
    <row r="714" ht="15.75" customHeight="1">
      <c r="C714" s="162"/>
    </row>
    <row r="715" ht="15.75" customHeight="1">
      <c r="C715" s="162"/>
    </row>
    <row r="716" ht="15.75" customHeight="1">
      <c r="C716" s="162"/>
    </row>
    <row r="717" ht="15.75" customHeight="1">
      <c r="C717" s="162"/>
    </row>
    <row r="718" ht="15.75" customHeight="1">
      <c r="C718" s="162"/>
    </row>
    <row r="719" ht="15.75" customHeight="1">
      <c r="C719" s="162"/>
    </row>
    <row r="720" ht="15.75" customHeight="1">
      <c r="C720" s="162"/>
    </row>
    <row r="721" ht="15.75" customHeight="1">
      <c r="C721" s="162"/>
    </row>
    <row r="722" ht="15.75" customHeight="1">
      <c r="C722" s="162"/>
    </row>
    <row r="723" ht="15.75" customHeight="1">
      <c r="C723" s="162"/>
    </row>
    <row r="724" ht="15.75" customHeight="1">
      <c r="C724" s="162"/>
    </row>
    <row r="725" ht="15.75" customHeight="1">
      <c r="C725" s="162"/>
    </row>
    <row r="726" ht="15.75" customHeight="1">
      <c r="C726" s="162"/>
    </row>
    <row r="727" ht="15.75" customHeight="1">
      <c r="C727" s="162"/>
    </row>
    <row r="728" ht="15.75" customHeight="1">
      <c r="C728" s="162"/>
    </row>
    <row r="729" ht="15.75" customHeight="1">
      <c r="C729" s="162"/>
    </row>
    <row r="730" ht="15.75" customHeight="1">
      <c r="C730" s="162"/>
    </row>
    <row r="731" ht="15.75" customHeight="1">
      <c r="C731" s="162"/>
    </row>
    <row r="732" ht="15.75" customHeight="1">
      <c r="C732" s="162"/>
    </row>
    <row r="733" ht="15.75" customHeight="1">
      <c r="C733" s="162"/>
    </row>
    <row r="734" ht="15.75" customHeight="1">
      <c r="C734" s="162"/>
    </row>
    <row r="735" ht="15.75" customHeight="1">
      <c r="C735" s="162"/>
    </row>
    <row r="736" ht="15.75" customHeight="1">
      <c r="C736" s="162"/>
    </row>
    <row r="737" ht="15.75" customHeight="1">
      <c r="C737" s="162"/>
    </row>
    <row r="738" ht="15.75" customHeight="1">
      <c r="C738" s="162"/>
    </row>
    <row r="739" ht="15.75" customHeight="1">
      <c r="C739" s="162"/>
    </row>
    <row r="740" ht="15.75" customHeight="1">
      <c r="C740" s="162"/>
    </row>
    <row r="741" ht="15.75" customHeight="1">
      <c r="C741" s="162"/>
    </row>
    <row r="742" ht="15.75" customHeight="1">
      <c r="C742" s="162"/>
    </row>
    <row r="743" ht="15.75" customHeight="1">
      <c r="C743" s="162"/>
    </row>
    <row r="744" ht="15.75" customHeight="1">
      <c r="C744" s="162"/>
    </row>
    <row r="745" ht="15.75" customHeight="1">
      <c r="C745" s="162"/>
    </row>
    <row r="746" ht="15.75" customHeight="1">
      <c r="C746" s="162"/>
    </row>
    <row r="747" ht="15.75" customHeight="1">
      <c r="C747" s="162"/>
    </row>
    <row r="748" ht="15.75" customHeight="1">
      <c r="C748" s="162"/>
    </row>
    <row r="749" ht="15.75" customHeight="1">
      <c r="C749" s="162"/>
    </row>
    <row r="750" ht="15.75" customHeight="1">
      <c r="C750" s="162"/>
    </row>
    <row r="751" ht="15.75" customHeight="1">
      <c r="C751" s="162"/>
    </row>
    <row r="752" ht="15.75" customHeight="1">
      <c r="C752" s="162"/>
    </row>
    <row r="753" ht="15.75" customHeight="1">
      <c r="C753" s="162"/>
    </row>
    <row r="754" ht="15.75" customHeight="1">
      <c r="C754" s="162"/>
    </row>
    <row r="755" ht="15.75" customHeight="1">
      <c r="C755" s="162"/>
    </row>
    <row r="756" ht="15.75" customHeight="1">
      <c r="C756" s="162"/>
    </row>
    <row r="757" ht="15.75" customHeight="1">
      <c r="C757" s="162"/>
    </row>
    <row r="758" ht="15.75" customHeight="1">
      <c r="C758" s="162"/>
    </row>
    <row r="759" ht="15.75" customHeight="1">
      <c r="C759" s="162"/>
    </row>
    <row r="760" ht="15.75" customHeight="1">
      <c r="C760" s="162"/>
    </row>
    <row r="761" ht="15.75" customHeight="1">
      <c r="C761" s="162"/>
    </row>
    <row r="762" ht="15.75" customHeight="1">
      <c r="C762" s="162"/>
    </row>
    <row r="763" ht="15.75" customHeight="1">
      <c r="C763" s="162"/>
    </row>
    <row r="764" ht="15.75" customHeight="1">
      <c r="C764" s="162"/>
    </row>
    <row r="765" ht="15.75" customHeight="1">
      <c r="C765" s="162"/>
    </row>
    <row r="766" ht="15.75" customHeight="1">
      <c r="C766" s="162"/>
    </row>
    <row r="767" ht="15.75" customHeight="1">
      <c r="C767" s="162"/>
    </row>
    <row r="768" ht="15.75" customHeight="1">
      <c r="C768" s="162"/>
    </row>
    <row r="769" ht="15.75" customHeight="1">
      <c r="C769" s="162"/>
    </row>
    <row r="770" ht="15.75" customHeight="1">
      <c r="C770" s="162"/>
    </row>
    <row r="771" ht="15.75" customHeight="1">
      <c r="C771" s="162"/>
    </row>
    <row r="772" ht="15.75" customHeight="1">
      <c r="C772" s="162"/>
    </row>
    <row r="773" ht="15.75" customHeight="1">
      <c r="C773" s="162"/>
    </row>
    <row r="774" ht="15.75" customHeight="1">
      <c r="C774" s="162"/>
    </row>
    <row r="775" ht="15.75" customHeight="1">
      <c r="C775" s="162"/>
    </row>
    <row r="776" ht="15.75" customHeight="1">
      <c r="C776" s="162"/>
    </row>
    <row r="777" ht="15.75" customHeight="1">
      <c r="C777" s="162"/>
    </row>
    <row r="778" ht="15.75" customHeight="1">
      <c r="C778" s="162"/>
    </row>
    <row r="779" ht="15.75" customHeight="1">
      <c r="C779" s="162"/>
    </row>
    <row r="780" ht="15.75" customHeight="1">
      <c r="C780" s="162"/>
    </row>
    <row r="781" ht="15.75" customHeight="1">
      <c r="C781" s="162"/>
    </row>
    <row r="782" ht="15.75" customHeight="1">
      <c r="C782" s="162"/>
    </row>
    <row r="783" ht="15.75" customHeight="1">
      <c r="C783" s="162"/>
    </row>
    <row r="784" ht="15.75" customHeight="1">
      <c r="C784" s="162"/>
    </row>
    <row r="785" ht="15.75" customHeight="1">
      <c r="C785" s="162"/>
    </row>
    <row r="786" ht="15.75" customHeight="1">
      <c r="C786" s="162"/>
    </row>
    <row r="787" ht="15.75" customHeight="1">
      <c r="C787" s="162"/>
    </row>
    <row r="788" ht="15.75" customHeight="1">
      <c r="C788" s="162"/>
    </row>
    <row r="789" ht="15.75" customHeight="1">
      <c r="C789" s="162"/>
    </row>
    <row r="790" ht="15.75" customHeight="1">
      <c r="C790" s="162"/>
    </row>
    <row r="791" ht="15.75" customHeight="1">
      <c r="C791" s="162"/>
    </row>
    <row r="792" ht="15.75" customHeight="1">
      <c r="C792" s="162"/>
    </row>
    <row r="793" ht="15.75" customHeight="1">
      <c r="C793" s="162"/>
    </row>
    <row r="794" ht="15.75" customHeight="1">
      <c r="C794" s="162"/>
    </row>
    <row r="795" ht="15.75" customHeight="1">
      <c r="C795" s="162"/>
    </row>
    <row r="796" ht="15.75" customHeight="1">
      <c r="C796" s="162"/>
    </row>
    <row r="797" ht="15.75" customHeight="1">
      <c r="C797" s="162"/>
    </row>
    <row r="798" ht="15.75" customHeight="1">
      <c r="C798" s="162"/>
    </row>
    <row r="799" ht="15.75" customHeight="1">
      <c r="C799" s="162"/>
    </row>
    <row r="800" ht="15.75" customHeight="1">
      <c r="C800" s="162"/>
    </row>
    <row r="801" ht="15.75" customHeight="1">
      <c r="C801" s="162"/>
    </row>
    <row r="802" ht="15.75" customHeight="1">
      <c r="C802" s="162"/>
    </row>
    <row r="803" ht="15.75" customHeight="1">
      <c r="C803" s="162"/>
    </row>
    <row r="804" ht="15.75" customHeight="1">
      <c r="C804" s="162"/>
    </row>
    <row r="805" ht="15.75" customHeight="1">
      <c r="C805" s="162"/>
    </row>
    <row r="806" ht="15.75" customHeight="1">
      <c r="C806" s="162"/>
    </row>
    <row r="807" ht="15.75" customHeight="1">
      <c r="C807" s="162"/>
    </row>
    <row r="808" ht="15.75" customHeight="1">
      <c r="C808" s="162"/>
    </row>
    <row r="809" ht="15.75" customHeight="1">
      <c r="C809" s="162"/>
    </row>
    <row r="810" ht="15.75" customHeight="1">
      <c r="C810" s="162"/>
    </row>
    <row r="811" ht="15.75" customHeight="1">
      <c r="C811" s="162"/>
    </row>
    <row r="812" ht="15.75" customHeight="1">
      <c r="C812" s="162"/>
    </row>
    <row r="813" ht="15.75" customHeight="1">
      <c r="C813" s="162"/>
    </row>
    <row r="814" ht="15.75" customHeight="1">
      <c r="C814" s="162"/>
    </row>
    <row r="815" ht="15.75" customHeight="1">
      <c r="C815" s="162"/>
    </row>
    <row r="816" ht="15.75" customHeight="1">
      <c r="C816" s="162"/>
    </row>
    <row r="817" ht="15.75" customHeight="1">
      <c r="C817" s="162"/>
    </row>
    <row r="818" ht="15.75" customHeight="1">
      <c r="C818" s="162"/>
    </row>
    <row r="819" ht="15.75" customHeight="1">
      <c r="C819" s="162"/>
    </row>
    <row r="820" ht="15.75" customHeight="1">
      <c r="C820" s="162"/>
    </row>
    <row r="821" ht="15.75" customHeight="1">
      <c r="C821" s="162"/>
    </row>
    <row r="822" ht="15.75" customHeight="1">
      <c r="C822" s="162"/>
    </row>
    <row r="823" ht="15.75" customHeight="1">
      <c r="C823" s="162"/>
    </row>
    <row r="824" ht="15.75" customHeight="1">
      <c r="C824" s="162"/>
    </row>
    <row r="825" ht="15.75" customHeight="1">
      <c r="C825" s="162"/>
    </row>
    <row r="826" ht="15.75" customHeight="1">
      <c r="C826" s="162"/>
    </row>
    <row r="827" ht="15.75" customHeight="1">
      <c r="C827" s="162"/>
    </row>
    <row r="828" ht="15.75" customHeight="1">
      <c r="C828" s="162"/>
    </row>
    <row r="829" ht="15.75" customHeight="1">
      <c r="C829" s="162"/>
    </row>
    <row r="830" ht="15.75" customHeight="1">
      <c r="C830" s="162"/>
    </row>
    <row r="831" ht="15.75" customHeight="1">
      <c r="C831" s="162"/>
    </row>
    <row r="832" ht="15.75" customHeight="1">
      <c r="C832" s="162"/>
    </row>
    <row r="833" ht="15.75" customHeight="1">
      <c r="C833" s="162"/>
    </row>
    <row r="834" ht="15.75" customHeight="1">
      <c r="C834" s="162"/>
    </row>
    <row r="835" ht="15.75" customHeight="1">
      <c r="C835" s="162"/>
    </row>
    <row r="836" ht="15.75" customHeight="1">
      <c r="C836" s="162"/>
    </row>
    <row r="837" ht="15.75" customHeight="1">
      <c r="C837" s="162"/>
    </row>
    <row r="838" ht="15.75" customHeight="1">
      <c r="C838" s="162"/>
    </row>
    <row r="839" ht="15.75" customHeight="1">
      <c r="C839" s="162"/>
    </row>
    <row r="840" ht="15.75" customHeight="1">
      <c r="C840" s="162"/>
    </row>
    <row r="841" ht="15.75" customHeight="1">
      <c r="C841" s="162"/>
    </row>
    <row r="842" ht="15.75" customHeight="1">
      <c r="C842" s="162"/>
    </row>
    <row r="843" ht="15.75" customHeight="1">
      <c r="C843" s="162"/>
    </row>
    <row r="844" ht="15.75" customHeight="1">
      <c r="C844" s="162"/>
    </row>
    <row r="845" ht="15.75" customHeight="1">
      <c r="C845" s="162"/>
    </row>
    <row r="846" ht="15.75" customHeight="1">
      <c r="C846" s="162"/>
    </row>
    <row r="847" ht="15.75" customHeight="1">
      <c r="C847" s="162"/>
    </row>
    <row r="848" ht="15.75" customHeight="1">
      <c r="C848" s="162"/>
    </row>
    <row r="849" ht="15.75" customHeight="1">
      <c r="C849" s="162"/>
    </row>
    <row r="850" ht="15.75" customHeight="1">
      <c r="C850" s="162"/>
    </row>
    <row r="851" ht="15.75" customHeight="1">
      <c r="C851" s="162"/>
    </row>
    <row r="852" ht="15.75" customHeight="1">
      <c r="C852" s="162"/>
    </row>
    <row r="853" ht="15.75" customHeight="1">
      <c r="C853" s="162"/>
    </row>
    <row r="854" ht="15.75" customHeight="1">
      <c r="C854" s="162"/>
    </row>
    <row r="855" ht="15.75" customHeight="1">
      <c r="C855" s="162"/>
    </row>
    <row r="856" ht="15.75" customHeight="1">
      <c r="C856" s="162"/>
    </row>
    <row r="857" ht="15.75" customHeight="1">
      <c r="C857" s="162"/>
    </row>
    <row r="858" ht="15.75" customHeight="1">
      <c r="C858" s="162"/>
    </row>
    <row r="859" ht="15.75" customHeight="1">
      <c r="C859" s="162"/>
    </row>
    <row r="860" ht="15.75" customHeight="1">
      <c r="C860" s="162"/>
    </row>
    <row r="861" ht="15.75" customHeight="1">
      <c r="C861" s="162"/>
    </row>
    <row r="862" ht="15.75" customHeight="1">
      <c r="C862" s="162"/>
    </row>
    <row r="863" ht="15.75" customHeight="1">
      <c r="C863" s="162"/>
    </row>
    <row r="864" ht="15.75" customHeight="1">
      <c r="C864" s="162"/>
    </row>
    <row r="865" ht="15.75" customHeight="1">
      <c r="C865" s="162"/>
    </row>
    <row r="866" ht="15.75" customHeight="1">
      <c r="C866" s="162"/>
    </row>
    <row r="867" ht="15.75" customHeight="1">
      <c r="C867" s="162"/>
    </row>
    <row r="868" ht="15.75" customHeight="1">
      <c r="C868" s="162"/>
    </row>
    <row r="869" ht="15.75" customHeight="1">
      <c r="C869" s="162"/>
    </row>
    <row r="870" ht="15.75" customHeight="1">
      <c r="C870" s="162"/>
    </row>
    <row r="871" ht="15.75" customHeight="1">
      <c r="C871" s="162"/>
    </row>
    <row r="872" ht="15.75" customHeight="1">
      <c r="C872" s="162"/>
    </row>
    <row r="873" ht="15.75" customHeight="1">
      <c r="C873" s="162"/>
    </row>
    <row r="874" ht="15.75" customHeight="1">
      <c r="C874" s="162"/>
    </row>
    <row r="875" ht="15.75" customHeight="1">
      <c r="C875" s="162"/>
    </row>
    <row r="876" ht="15.75" customHeight="1">
      <c r="C876" s="162"/>
    </row>
    <row r="877" ht="15.75" customHeight="1">
      <c r="C877" s="162"/>
    </row>
    <row r="878" ht="15.75" customHeight="1">
      <c r="C878" s="162"/>
    </row>
    <row r="879" ht="15.75" customHeight="1">
      <c r="C879" s="162"/>
    </row>
    <row r="880" ht="15.75" customHeight="1">
      <c r="C880" s="162"/>
    </row>
    <row r="881" ht="15.75" customHeight="1">
      <c r="C881" s="162"/>
    </row>
    <row r="882" ht="15.75" customHeight="1">
      <c r="C882" s="162"/>
    </row>
    <row r="883" ht="15.75" customHeight="1">
      <c r="C883" s="162"/>
    </row>
    <row r="884" ht="15.75" customHeight="1">
      <c r="C884" s="162"/>
    </row>
    <row r="885" ht="15.75" customHeight="1">
      <c r="C885" s="162"/>
    </row>
    <row r="886" ht="15.75" customHeight="1">
      <c r="C886" s="162"/>
    </row>
    <row r="887" ht="15.75" customHeight="1">
      <c r="C887" s="162"/>
    </row>
    <row r="888" ht="15.75" customHeight="1">
      <c r="C888" s="162"/>
    </row>
    <row r="889" ht="15.75" customHeight="1">
      <c r="C889" s="162"/>
    </row>
    <row r="890" ht="15.75" customHeight="1">
      <c r="C890" s="162"/>
    </row>
    <row r="891" ht="15.75" customHeight="1">
      <c r="C891" s="162"/>
    </row>
    <row r="892" ht="15.75" customHeight="1">
      <c r="C892" s="162"/>
    </row>
    <row r="893" ht="15.75" customHeight="1">
      <c r="C893" s="162"/>
    </row>
    <row r="894" ht="15.75" customHeight="1">
      <c r="C894" s="162"/>
    </row>
    <row r="895" ht="15.75" customHeight="1">
      <c r="C895" s="162"/>
    </row>
    <row r="896" ht="15.75" customHeight="1">
      <c r="C896" s="162"/>
    </row>
    <row r="897" ht="15.75" customHeight="1">
      <c r="C897" s="162"/>
    </row>
    <row r="898" ht="15.75" customHeight="1">
      <c r="C898" s="162"/>
    </row>
    <row r="899" ht="15.75" customHeight="1">
      <c r="C899" s="162"/>
    </row>
    <row r="900" ht="15.75" customHeight="1">
      <c r="C900" s="162"/>
    </row>
    <row r="901" ht="15.75" customHeight="1">
      <c r="C901" s="162"/>
    </row>
    <row r="902" ht="15.75" customHeight="1">
      <c r="C902" s="162"/>
    </row>
    <row r="903" ht="15.75" customHeight="1">
      <c r="C903" s="162"/>
    </row>
    <row r="904" ht="15.75" customHeight="1">
      <c r="C904" s="162"/>
    </row>
    <row r="905" ht="15.75" customHeight="1">
      <c r="C905" s="162"/>
    </row>
    <row r="906" ht="15.75" customHeight="1">
      <c r="C906" s="162"/>
    </row>
    <row r="907" ht="15.75" customHeight="1">
      <c r="C907" s="162"/>
    </row>
    <row r="908" ht="15.75" customHeight="1">
      <c r="C908" s="162"/>
    </row>
    <row r="909" ht="15.75" customHeight="1">
      <c r="C909" s="162"/>
    </row>
    <row r="910" ht="15.75" customHeight="1">
      <c r="C910" s="162"/>
    </row>
    <row r="911" ht="15.75" customHeight="1">
      <c r="C911" s="162"/>
    </row>
    <row r="912" ht="15.75" customHeight="1">
      <c r="C912" s="162"/>
    </row>
    <row r="913" ht="15.75" customHeight="1">
      <c r="C913" s="162"/>
    </row>
    <row r="914" ht="15.75" customHeight="1">
      <c r="C914" s="162"/>
    </row>
    <row r="915" ht="15.75" customHeight="1">
      <c r="C915" s="162"/>
    </row>
    <row r="916" ht="15.75" customHeight="1">
      <c r="C916" s="162"/>
    </row>
    <row r="917" ht="15.75" customHeight="1">
      <c r="C917" s="162"/>
    </row>
    <row r="918" ht="15.75" customHeight="1">
      <c r="C918" s="162"/>
    </row>
    <row r="919" ht="15.75" customHeight="1">
      <c r="C919" s="162"/>
    </row>
    <row r="920" ht="15.75" customHeight="1">
      <c r="C920" s="162"/>
    </row>
    <row r="921" ht="15.75" customHeight="1">
      <c r="C921" s="162"/>
    </row>
    <row r="922" ht="15.75" customHeight="1">
      <c r="C922" s="162"/>
    </row>
    <row r="923" ht="15.75" customHeight="1">
      <c r="C923" s="162"/>
    </row>
    <row r="924" ht="15.75" customHeight="1">
      <c r="C924" s="162"/>
    </row>
    <row r="925" ht="15.75" customHeight="1">
      <c r="C925" s="162"/>
    </row>
    <row r="926" ht="15.75" customHeight="1">
      <c r="C926" s="162"/>
    </row>
    <row r="927" ht="15.75" customHeight="1">
      <c r="C927" s="162"/>
    </row>
    <row r="928" ht="15.75" customHeight="1">
      <c r="C928" s="162"/>
    </row>
    <row r="929" ht="15.75" customHeight="1">
      <c r="C929" s="162"/>
    </row>
    <row r="930" ht="15.75" customHeight="1">
      <c r="C930" s="162"/>
    </row>
    <row r="931" ht="15.75" customHeight="1">
      <c r="C931" s="162"/>
    </row>
    <row r="932" ht="15.75" customHeight="1">
      <c r="C932" s="162"/>
    </row>
    <row r="933" ht="15.75" customHeight="1">
      <c r="C933" s="162"/>
    </row>
    <row r="934" ht="15.75" customHeight="1">
      <c r="C934" s="162"/>
    </row>
    <row r="935" ht="15.75" customHeight="1">
      <c r="C935" s="162"/>
    </row>
    <row r="936" ht="15.75" customHeight="1">
      <c r="C936" s="162"/>
    </row>
    <row r="937" ht="15.75" customHeight="1">
      <c r="C937" s="162"/>
    </row>
    <row r="938" ht="15.75" customHeight="1">
      <c r="C938" s="162"/>
    </row>
    <row r="939" ht="15.75" customHeight="1">
      <c r="C939" s="162"/>
    </row>
    <row r="940" ht="15.75" customHeight="1">
      <c r="C940" s="162"/>
    </row>
    <row r="941" ht="15.75" customHeight="1">
      <c r="C941" s="162"/>
    </row>
    <row r="942" ht="15.75" customHeight="1">
      <c r="C942" s="162"/>
    </row>
    <row r="943" ht="15.75" customHeight="1">
      <c r="C943" s="162"/>
    </row>
    <row r="944" ht="15.75" customHeight="1">
      <c r="C944" s="162"/>
    </row>
    <row r="945" ht="15.75" customHeight="1">
      <c r="C945" s="162"/>
    </row>
    <row r="946" ht="15.75" customHeight="1">
      <c r="C946" s="162"/>
    </row>
    <row r="947" ht="15.75" customHeight="1">
      <c r="C947" s="162"/>
    </row>
    <row r="948" ht="15.75" customHeight="1">
      <c r="C948" s="162"/>
    </row>
    <row r="949" ht="15.75" customHeight="1">
      <c r="C949" s="162"/>
    </row>
    <row r="950" ht="15.75" customHeight="1">
      <c r="C950" s="162"/>
    </row>
    <row r="951" ht="15.75" customHeight="1">
      <c r="C951" s="162"/>
    </row>
    <row r="952" ht="15.75" customHeight="1">
      <c r="C952" s="162"/>
    </row>
    <row r="953" ht="15.75" customHeight="1">
      <c r="C953" s="162"/>
    </row>
    <row r="954" ht="15.75" customHeight="1">
      <c r="C954" s="162"/>
    </row>
    <row r="955" ht="15.75" customHeight="1">
      <c r="C955" s="162"/>
    </row>
    <row r="956" ht="15.75" customHeight="1">
      <c r="C956" s="162"/>
    </row>
    <row r="957" ht="15.75" customHeight="1">
      <c r="C957" s="162"/>
    </row>
    <row r="958" ht="15.75" customHeight="1">
      <c r="C958" s="162"/>
    </row>
    <row r="959" ht="15.75" customHeight="1">
      <c r="C959" s="162"/>
    </row>
    <row r="960" ht="15.75" customHeight="1">
      <c r="C960" s="162"/>
    </row>
    <row r="961" ht="15.75" customHeight="1">
      <c r="C961" s="162"/>
    </row>
    <row r="962" ht="15.75" customHeight="1">
      <c r="C962" s="162"/>
    </row>
    <row r="963" ht="15.75" customHeight="1">
      <c r="C963" s="162"/>
    </row>
    <row r="964" ht="15.75" customHeight="1">
      <c r="C964" s="162"/>
    </row>
    <row r="965" ht="15.75" customHeight="1">
      <c r="C965" s="162"/>
    </row>
    <row r="966" ht="15.75" customHeight="1">
      <c r="C966" s="162"/>
    </row>
    <row r="967" ht="15.75" customHeight="1">
      <c r="C967" s="162"/>
    </row>
    <row r="968" ht="15.75" customHeight="1">
      <c r="C968" s="162"/>
    </row>
    <row r="969" ht="15.75" customHeight="1">
      <c r="C969" s="162"/>
    </row>
    <row r="970" ht="15.75" customHeight="1">
      <c r="C970" s="162"/>
    </row>
    <row r="971" ht="15.75" customHeight="1">
      <c r="C971" s="162"/>
    </row>
    <row r="972" ht="15.75" customHeight="1">
      <c r="C972" s="162"/>
    </row>
    <row r="973" ht="15.75" customHeight="1">
      <c r="C973" s="162"/>
    </row>
    <row r="974" ht="15.75" customHeight="1">
      <c r="C974" s="162"/>
    </row>
    <row r="975" ht="15.75" customHeight="1">
      <c r="C975" s="162"/>
    </row>
    <row r="976" ht="15.75" customHeight="1">
      <c r="C976" s="162"/>
    </row>
    <row r="977" ht="15.75" customHeight="1">
      <c r="C977" s="162"/>
    </row>
    <row r="978" ht="15.75" customHeight="1">
      <c r="C978" s="162"/>
    </row>
    <row r="979" ht="15.75" customHeight="1">
      <c r="C979" s="162"/>
    </row>
    <row r="980" ht="15.75" customHeight="1">
      <c r="C980" s="162"/>
    </row>
    <row r="981" ht="15.75" customHeight="1">
      <c r="C981" s="162"/>
    </row>
    <row r="982" ht="15.75" customHeight="1">
      <c r="C982" s="162"/>
    </row>
    <row r="983" ht="15.75" customHeight="1">
      <c r="C983" s="162"/>
    </row>
    <row r="984" ht="15.75" customHeight="1">
      <c r="C984" s="162"/>
    </row>
    <row r="985" ht="15.75" customHeight="1">
      <c r="C985" s="162"/>
    </row>
    <row r="986" ht="15.75" customHeight="1">
      <c r="C986" s="162"/>
    </row>
    <row r="987" ht="15.75" customHeight="1">
      <c r="C987" s="162"/>
    </row>
    <row r="988" ht="15.75" customHeight="1">
      <c r="C988" s="162"/>
    </row>
    <row r="989" ht="15.75" customHeight="1">
      <c r="C989" s="162"/>
    </row>
    <row r="990" ht="15.75" customHeight="1">
      <c r="C990" s="162"/>
    </row>
    <row r="991" ht="15.75" customHeight="1">
      <c r="C991" s="162"/>
    </row>
    <row r="992" ht="15.75" customHeight="1">
      <c r="C992" s="162"/>
    </row>
    <row r="993" ht="15.75" customHeight="1">
      <c r="C993" s="162"/>
    </row>
    <row r="994" ht="15.75" customHeight="1">
      <c r="C994" s="162"/>
    </row>
    <row r="995" ht="15.75" customHeight="1">
      <c r="C995" s="162"/>
    </row>
    <row r="996" ht="15.75" customHeight="1">
      <c r="C996" s="162"/>
    </row>
    <row r="997" ht="15.75" customHeight="1">
      <c r="C997" s="162"/>
    </row>
    <row r="998" ht="15.75" customHeight="1">
      <c r="C998" s="162"/>
    </row>
    <row r="999" ht="15.75" customHeight="1">
      <c r="C999" s="162"/>
    </row>
    <row r="1000" ht="15.75" customHeight="1">
      <c r="C1000" s="162"/>
    </row>
    <row r="1001" ht="15.75" customHeight="1">
      <c r="C1001" s="162"/>
    </row>
    <row r="1002" ht="15.75" customHeight="1">
      <c r="C1002" s="162"/>
    </row>
    <row r="1003" ht="15.75" customHeight="1">
      <c r="C1003" s="162"/>
    </row>
    <row r="1004" ht="15.75" customHeight="1">
      <c r="C1004" s="162"/>
    </row>
    <row r="1005" ht="15.75" customHeight="1">
      <c r="C1005" s="162"/>
    </row>
    <row r="1006" ht="15.75" customHeight="1">
      <c r="C1006" s="162"/>
    </row>
    <row r="1007" ht="15.75" customHeight="1">
      <c r="C1007" s="162"/>
    </row>
    <row r="1008" ht="15.75" customHeight="1">
      <c r="C1008" s="162"/>
    </row>
    <row r="1009" ht="15.75" customHeight="1">
      <c r="C1009" s="162"/>
    </row>
    <row r="1010" ht="15.75" customHeight="1">
      <c r="C1010" s="162"/>
    </row>
    <row r="1011" ht="15.75" customHeight="1">
      <c r="C1011" s="162"/>
    </row>
    <row r="1012" ht="15.75" customHeight="1">
      <c r="C1012" s="162"/>
    </row>
    <row r="1013" ht="15.75" customHeight="1">
      <c r="C1013" s="162"/>
    </row>
    <row r="1014" ht="15.75" customHeight="1">
      <c r="C1014" s="162"/>
    </row>
    <row r="1015" ht="15.75" customHeight="1">
      <c r="C1015" s="162"/>
    </row>
    <row r="1016" ht="15.75" customHeight="1">
      <c r="C1016" s="162"/>
    </row>
    <row r="1017" ht="15.75" customHeight="1">
      <c r="C1017" s="162"/>
    </row>
    <row r="1018" ht="15.75" customHeight="1">
      <c r="C1018" s="162"/>
    </row>
    <row r="1019" ht="15.75" customHeight="1">
      <c r="C1019" s="162"/>
    </row>
    <row r="1020" ht="15.75" customHeight="1">
      <c r="C1020" s="162"/>
    </row>
    <row r="1021" ht="15.75" customHeight="1">
      <c r="C1021" s="162"/>
    </row>
    <row r="1022" ht="15.75" customHeight="1">
      <c r="C1022" s="162"/>
    </row>
    <row r="1023" ht="15.75" customHeight="1">
      <c r="C1023" s="162"/>
    </row>
    <row r="1024" ht="15.75" customHeight="1">
      <c r="C1024" s="162"/>
    </row>
    <row r="1025" ht="15.75" customHeight="1">
      <c r="C1025" s="162"/>
    </row>
    <row r="1026" ht="15.75" customHeight="1">
      <c r="C1026" s="162"/>
    </row>
    <row r="1027" ht="15.75" customHeight="1">
      <c r="C1027" s="162"/>
    </row>
    <row r="1028" ht="15.75" customHeight="1">
      <c r="C1028" s="162"/>
    </row>
    <row r="1029" ht="15.75" customHeight="1">
      <c r="C1029" s="162"/>
    </row>
    <row r="1030" ht="15.75" customHeight="1">
      <c r="C1030" s="162"/>
    </row>
    <row r="1031" ht="15.75" customHeight="1">
      <c r="C1031" s="162"/>
    </row>
    <row r="1032" ht="15.75" customHeight="1">
      <c r="C1032" s="162"/>
    </row>
    <row r="1033" ht="15.75" customHeight="1">
      <c r="C1033" s="162"/>
    </row>
    <row r="1034" ht="15.75" customHeight="1">
      <c r="C1034" s="162"/>
    </row>
    <row r="1035" ht="15.75" customHeight="1">
      <c r="C1035" s="162"/>
    </row>
    <row r="1036" ht="15.75" customHeight="1">
      <c r="C1036" s="162"/>
    </row>
    <row r="1037" ht="15.75" customHeight="1">
      <c r="C1037" s="162"/>
    </row>
    <row r="1038" ht="15.75" customHeight="1">
      <c r="C1038" s="162"/>
    </row>
    <row r="1039" ht="15.75" customHeight="1">
      <c r="C1039" s="162"/>
    </row>
  </sheetData>
  <mergeCells count="11">
    <mergeCell ref="B6:D6"/>
    <mergeCell ref="E6:F6"/>
    <mergeCell ref="G6:J6"/>
    <mergeCell ref="B7:J7"/>
    <mergeCell ref="A2:J2"/>
    <mergeCell ref="B4:D4"/>
    <mergeCell ref="E4:F4"/>
    <mergeCell ref="G4:J4"/>
    <mergeCell ref="B5:D5"/>
    <mergeCell ref="E5:F5"/>
    <mergeCell ref="G5:J5"/>
  </mergeCells>
  <hyperlinks>
    <hyperlink display="TC_login" location="TC_login!C2:E2" ref="C12"/>
    <hyperlink display="TC_authentication" location="TC_authentication!2:2" ref="C13"/>
    <hyperlink display="TC_adminModeratorDashboard" location="TC_adminModeratorDashboard!2:2" ref="C14"/>
    <hyperlink display="TC_viewStudentList" location="TC_viewStudentList!2:2" ref="C15"/>
    <hyperlink display="TC_createStudentManual" location="TC_createStudentManual!A2:B2" ref="C16"/>
    <hyperlink display="TC_importStudentExcel" location="TC_importStudentExcel!2:2" ref="C17"/>
    <hyperlink display="TC_viewLecturerList" location="TC_viewLecturerList!2:2" ref="C18"/>
    <hyperlink display="TC_createLecturerManual" location="TC_createLecturerManual!A2:B2" ref="C19"/>
    <hyperlink display="TC_importLecturerExcel" location="TC_importLecturerExcel!2:2" ref="C20"/>
    <hyperlink display="TC_editUser" location="TC_editUser!2:2" ref="C21"/>
    <hyperlink display="TC_deleteUser" location="TC_deleteUser!2:2" ref="C22"/>
    <hyperlink display="TC_groupManagement" location="TC_groupManagement!2:2" ref="C23"/>
    <hyperlink display="TC_assignStudent" location="TC_assignStudent!2:2" ref="C24"/>
    <hyperlink display="TC_createSemester" location="TC_createSemester!C2:E2" ref="C25"/>
    <hyperlink display="TC_editSemester" location="TC_editSemester!2:2" ref="C26"/>
    <hyperlink display="TC_deleteSemester" location="TC_deleteSemester!2:2" ref="C27"/>
    <hyperlink display="TC_createMilestone" location="TC_createMilestone!C2:E2" ref="C28"/>
    <hyperlink display="TC_editMilestone" location="TC_editMilestone!2:2" ref="C29"/>
    <hyperlink display="TC_deleteMilestone" location="TC_deleteMilestone!2:2" ref="C30"/>
    <hyperlink display="TC_defenseResults" location="TC_defenseResults!2:2" ref="C31"/>
    <hyperlink display="TC_ChangePassword" location="TC_ChangePassword!C2:E2" ref="C32"/>
    <hyperlink display="TC_studentDashboard" location="TC_studentDashboard!2:2" ref="C33"/>
    <hyperlink display="TC_studentAccountSetting" location="TC_studentAccountSetting!C2:E2" ref="C34"/>
    <hyperlink display="TC_ChangePassword" location="TC_ChangePassword!C2:E2" ref="C35"/>
    <hyperlink display="TC_studentViewListThesis" location="TC_studentViewListThesis!2:2" ref="C36"/>
    <hyperlink display="TC_studentEditGroupInfo" location="TC_studentEditGroupInfo!C2:E2" ref="C37"/>
    <hyperlink display="TC_studentGroupAction" location="TC_studentGroupAction!C2:E2" ref="C38"/>
    <hyperlink display="TC_editThesis" location="TC_editThesis!2:2" ref="C39"/>
    <hyperlink display="TC_studentTrackingProgress" location="TC_studentTrackingProgress!2:2" ref="C40"/>
    <hyperlink display="TC_lectureDashboard" location="TC_lectureDashboard!2:2" ref="C41"/>
    <hyperlink display="TC_lecturerViewListThesis" location="TC_lecturerViewListThesis!2:2" ref="C42"/>
    <hyperlink display="TC_managerThesisStatus" location="TC_managerThesisStatus!2:2" ref="C43"/>
    <hyperlink display="TC_lecturerCreateThesis" location="TC_lecturerCreateThesis!C2:E2" ref="C44"/>
    <hyperlink display="TC_lecturerPublicThesis" location="TC_lecturerPublicThesis!2:2" ref="C45"/>
    <hyperlink display="TC_editThesis" location="TC_editThesis!2:2" ref="C46"/>
    <hyperlink display="TC_deleteThesis" location="TC_deleteThesis!2:2" ref="C47"/>
    <hyperlink display="TC_thesisVersionControl" location="TC_thesisVersionControl!2:2" ref="C48"/>
    <hyperlink display="TC_lecturerGroupProgress" location="TC_lecturerGroupProgress!2:2" ref="C49"/>
    <hyperlink display="TC_assignSupervisor" location="TC_assignSupervisor!C2:E2" ref="C50"/>
    <hyperlink display="TC_assignStudent" location="TC_assignStudent!C2:E2" ref="C51"/>
    <hyperlink display="TC_lecturerProfileSettings" location="TC_lecturerProfileSettings!C2:E2" ref="C52"/>
    <hyperlink display="TC_ChangePassword" location="TC_ChangePassword!C2:E2" ref="C53"/>
    <hyperlink display="TC_checklistManagement" location="TC_checklistManagement!2:2" ref="C54"/>
    <hyperlink display="TC_assignLecturerReview" location="TC_assignLecturerReview!C2:E2" ref="C55"/>
    <hyperlink display="TC_lecturerGroupReview" location="TC_lecturerGroupReview!2:2" ref="C56"/>
    <hyperlink display="TC_checkSimilarThesis" location="TC_checkSimilarThesis!2:2" ref="C57"/>
    <hyperlink display="TC_suggestionsMember" location="TC_suggestionsMember!2:2" ref="C58"/>
    <hyperlink display="TC_suggestionsThesis" location="TC_suggestionsThesis!2:2" ref="C59"/>
    <hyperlink display="TC_studentChatBot" location="'TC_studentChatBot  '!2:2" ref="C60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2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</row>
    <row r="2" ht="13.5" customHeight="1">
      <c r="A2" s="167" t="s">
        <v>314</v>
      </c>
      <c r="B2" s="168"/>
      <c r="C2" s="169" t="str">
        <f>Functions!E30</f>
        <v>capstoneDefenseResults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Functions!D30</f>
        <v>capstoneDefenseResults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</row>
    <row r="5" ht="13.5" customHeight="1">
      <c r="A5" s="178" t="s">
        <v>319</v>
      </c>
      <c r="B5" s="26"/>
      <c r="C5" s="191" t="str">
        <f>Functions!G30</f>
        <v>Handle feature for admin to adjust thesis defense results for students and export results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</row>
    <row r="7" ht="13.5" customHeight="1">
      <c r="A7" s="197">
        <f>COUNTIF(F37:HM37,"P")</f>
        <v>8</v>
      </c>
      <c r="B7" s="198"/>
      <c r="C7" s="199">
        <f>COUNTIF(F37:HM37,"F")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COUNTIF(E36:HM36,"N")</f>
        <v>5</v>
      </c>
      <c r="M7" s="201">
        <f>COUNTIF(E36:HM36,"A")</f>
        <v>3</v>
      </c>
      <c r="N7" s="201">
        <f>COUNTIF(E36:HM36,"B")</f>
        <v>0</v>
      </c>
      <c r="O7" s="199">
        <f>COUNTA(E9:HP9)</f>
        <v>8</v>
      </c>
      <c r="P7" s="200"/>
      <c r="Q7" s="200"/>
      <c r="R7" s="202"/>
      <c r="S7" s="203"/>
      <c r="T7" s="203"/>
      <c r="U7" s="203"/>
      <c r="V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165"/>
      <c r="O9" s="165"/>
      <c r="P9" s="165"/>
      <c r="Q9" s="165"/>
      <c r="R9" s="165"/>
      <c r="S9" s="165"/>
      <c r="T9" s="165"/>
      <c r="U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165"/>
      <c r="O10" s="165"/>
      <c r="P10" s="165"/>
      <c r="Q10" s="165"/>
      <c r="R10" s="165"/>
      <c r="S10" s="165"/>
      <c r="T10" s="165"/>
      <c r="U10" s="165"/>
    </row>
    <row r="11">
      <c r="A11" s="216"/>
      <c r="B11" s="217" t="s">
        <v>331</v>
      </c>
      <c r="C11" s="218"/>
      <c r="D11" s="219"/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165"/>
      <c r="O11" s="165"/>
      <c r="P11" s="165"/>
      <c r="Q11" s="165"/>
      <c r="R11" s="165"/>
      <c r="S11" s="165"/>
      <c r="T11" s="165"/>
      <c r="U11" s="165"/>
    </row>
    <row r="12">
      <c r="A12" s="216"/>
      <c r="B12" s="221" t="s">
        <v>333</v>
      </c>
      <c r="C12" s="218"/>
      <c r="D12" s="219"/>
      <c r="E12" s="214"/>
      <c r="F12" s="220" t="s">
        <v>332</v>
      </c>
      <c r="G12" s="220"/>
      <c r="H12" s="220"/>
      <c r="I12" s="220"/>
      <c r="J12" s="222"/>
      <c r="K12" s="220"/>
      <c r="L12" s="220"/>
      <c r="M12" s="222"/>
      <c r="N12" s="165"/>
      <c r="O12" s="165"/>
      <c r="P12" s="165"/>
      <c r="Q12" s="165"/>
      <c r="R12" s="165"/>
      <c r="S12" s="165"/>
      <c r="T12" s="165"/>
      <c r="U12" s="165"/>
    </row>
    <row r="13">
      <c r="A13" s="223"/>
      <c r="B13" s="224"/>
      <c r="C13" s="225"/>
      <c r="D13" s="226" t="s">
        <v>334</v>
      </c>
      <c r="E13" s="214"/>
      <c r="F13" s="220"/>
      <c r="G13" s="220" t="s">
        <v>332</v>
      </c>
      <c r="H13" s="220"/>
      <c r="I13" s="220"/>
      <c r="J13" s="220"/>
      <c r="K13" s="220"/>
      <c r="L13" s="220"/>
      <c r="M13" s="220"/>
      <c r="N13" s="165"/>
      <c r="O13" s="165"/>
      <c r="P13" s="165"/>
      <c r="Q13" s="165"/>
      <c r="R13" s="165"/>
      <c r="S13" s="165"/>
      <c r="T13" s="165"/>
      <c r="U13" s="165"/>
    </row>
    <row r="14">
      <c r="A14" s="223"/>
      <c r="B14" s="227" t="s">
        <v>335</v>
      </c>
      <c r="C14" s="25"/>
      <c r="D14" s="26"/>
      <c r="E14" s="228"/>
      <c r="F14" s="215"/>
      <c r="G14" s="215"/>
      <c r="H14" s="215"/>
      <c r="I14" s="215"/>
      <c r="J14" s="215"/>
      <c r="K14" s="215"/>
      <c r="L14" s="215"/>
      <c r="M14" s="215"/>
      <c r="N14" s="165"/>
      <c r="O14" s="165"/>
      <c r="P14" s="165"/>
      <c r="Q14" s="165"/>
      <c r="R14" s="165"/>
      <c r="S14" s="165"/>
      <c r="T14" s="165"/>
      <c r="U14" s="165"/>
    </row>
    <row r="15">
      <c r="A15" s="223"/>
      <c r="B15" s="229" t="s">
        <v>336</v>
      </c>
      <c r="C15" s="25"/>
      <c r="D15" s="26"/>
      <c r="E15" s="228"/>
      <c r="F15" s="220" t="s">
        <v>332</v>
      </c>
      <c r="G15" s="220" t="s">
        <v>332</v>
      </c>
      <c r="H15" s="220"/>
      <c r="I15" s="220"/>
      <c r="J15" s="220"/>
      <c r="K15" s="220"/>
      <c r="L15" s="220"/>
      <c r="M15" s="220"/>
      <c r="N15" s="165"/>
      <c r="O15" s="165"/>
      <c r="P15" s="165"/>
      <c r="Q15" s="165"/>
      <c r="R15" s="165"/>
      <c r="S15" s="165"/>
      <c r="T15" s="165"/>
      <c r="U15" s="165"/>
    </row>
    <row r="16">
      <c r="A16" s="216"/>
      <c r="B16" s="230" t="s">
        <v>337</v>
      </c>
      <c r="C16" s="218"/>
      <c r="D16" s="219"/>
      <c r="E16" s="231"/>
      <c r="F16" s="232"/>
      <c r="G16" s="232"/>
      <c r="H16" s="232"/>
      <c r="I16" s="232"/>
      <c r="J16" s="232"/>
      <c r="K16" s="232"/>
      <c r="L16" s="232"/>
      <c r="M16" s="232"/>
      <c r="N16" s="165"/>
      <c r="O16" s="165"/>
      <c r="P16" s="165"/>
      <c r="Q16" s="165"/>
      <c r="R16" s="165"/>
      <c r="S16" s="165"/>
      <c r="T16" s="165"/>
      <c r="U16" s="165"/>
    </row>
    <row r="17">
      <c r="A17" s="216"/>
      <c r="B17" s="233"/>
      <c r="C17" s="234" t="s">
        <v>338</v>
      </c>
      <c r="D17" s="26"/>
      <c r="E17" s="231"/>
      <c r="F17" s="235"/>
      <c r="G17" s="235"/>
      <c r="H17" s="235" t="s">
        <v>332</v>
      </c>
      <c r="I17" s="235"/>
      <c r="J17" s="235"/>
      <c r="K17" s="235"/>
      <c r="L17" s="235"/>
      <c r="M17" s="235"/>
      <c r="N17" s="165"/>
      <c r="O17" s="165"/>
      <c r="P17" s="165"/>
      <c r="Q17" s="165"/>
      <c r="R17" s="165"/>
      <c r="S17" s="165"/>
      <c r="T17" s="165"/>
      <c r="U17" s="165"/>
    </row>
    <row r="18">
      <c r="A18" s="216"/>
      <c r="B18" s="233"/>
      <c r="C18" s="234" t="s">
        <v>339</v>
      </c>
      <c r="D18" s="26"/>
      <c r="E18" s="231"/>
      <c r="F18" s="235"/>
      <c r="G18" s="235"/>
      <c r="H18" s="235"/>
      <c r="I18" s="235" t="s">
        <v>332</v>
      </c>
      <c r="J18" s="235"/>
      <c r="K18" s="235"/>
      <c r="L18" s="235"/>
      <c r="M18" s="235"/>
      <c r="N18" s="165"/>
      <c r="O18" s="165"/>
      <c r="P18" s="165"/>
      <c r="Q18" s="165"/>
      <c r="R18" s="165"/>
      <c r="S18" s="165"/>
      <c r="T18" s="165"/>
      <c r="U18" s="165"/>
    </row>
    <row r="19">
      <c r="A19" s="216"/>
      <c r="B19" s="230" t="s">
        <v>340</v>
      </c>
      <c r="C19" s="218"/>
      <c r="D19" s="219"/>
      <c r="E19" s="231"/>
      <c r="F19" s="215"/>
      <c r="G19" s="215"/>
      <c r="H19" s="215"/>
      <c r="I19" s="215"/>
      <c r="J19" s="215"/>
      <c r="K19" s="215"/>
      <c r="L19" s="215"/>
      <c r="M19" s="215"/>
      <c r="N19" s="165"/>
      <c r="O19" s="165"/>
      <c r="P19" s="165"/>
      <c r="Q19" s="165"/>
      <c r="R19" s="165"/>
      <c r="S19" s="165"/>
      <c r="T19" s="165"/>
      <c r="U19" s="165"/>
    </row>
    <row r="20">
      <c r="A20" s="216"/>
      <c r="B20" s="233"/>
      <c r="C20" s="236" t="s">
        <v>341</v>
      </c>
      <c r="D20" s="26"/>
      <c r="E20" s="231"/>
      <c r="F20" s="215"/>
      <c r="G20" s="215"/>
      <c r="H20" s="215"/>
      <c r="I20" s="215"/>
      <c r="J20" s="215"/>
      <c r="K20" s="215"/>
      <c r="L20" s="215"/>
      <c r="M20" s="215"/>
      <c r="N20" s="165"/>
      <c r="O20" s="165"/>
      <c r="P20" s="165"/>
      <c r="Q20" s="165"/>
      <c r="R20" s="165"/>
      <c r="S20" s="165"/>
      <c r="T20" s="165"/>
      <c r="U20" s="165"/>
    </row>
    <row r="21">
      <c r="A21" s="216"/>
      <c r="B21" s="233"/>
      <c r="C21" s="234" t="s">
        <v>342</v>
      </c>
      <c r="D21" s="26"/>
      <c r="E21" s="231"/>
      <c r="F21" s="235"/>
      <c r="G21" s="235"/>
      <c r="H21" s="235"/>
      <c r="I21" s="235"/>
      <c r="J21" s="235" t="s">
        <v>332</v>
      </c>
      <c r="K21" s="235"/>
      <c r="L21" s="235"/>
      <c r="M21" s="235"/>
      <c r="N21" s="165"/>
      <c r="O21" s="165"/>
      <c r="P21" s="165"/>
      <c r="Q21" s="165"/>
      <c r="R21" s="165"/>
      <c r="S21" s="165"/>
      <c r="T21" s="165"/>
      <c r="U21" s="165"/>
    </row>
    <row r="22">
      <c r="A22" s="216"/>
      <c r="B22" s="233"/>
      <c r="C22" s="234" t="s">
        <v>343</v>
      </c>
      <c r="D22" s="26"/>
      <c r="E22" s="231"/>
      <c r="F22" s="235"/>
      <c r="G22" s="235"/>
      <c r="H22" s="235"/>
      <c r="I22" s="235"/>
      <c r="J22" s="235"/>
      <c r="K22" s="235" t="s">
        <v>332</v>
      </c>
      <c r="L22" s="235"/>
      <c r="M22" s="235"/>
      <c r="N22" s="165"/>
      <c r="O22" s="165"/>
      <c r="P22" s="165"/>
      <c r="Q22" s="165"/>
      <c r="R22" s="165"/>
      <c r="S22" s="165"/>
      <c r="T22" s="165"/>
      <c r="U22" s="165"/>
    </row>
    <row r="23">
      <c r="A23" s="216"/>
      <c r="B23" s="230" t="s">
        <v>344</v>
      </c>
      <c r="C23" s="218"/>
      <c r="D23" s="219"/>
      <c r="E23" s="231"/>
      <c r="F23" s="215"/>
      <c r="G23" s="215"/>
      <c r="H23" s="215"/>
      <c r="I23" s="215"/>
      <c r="J23" s="215"/>
      <c r="K23" s="215"/>
      <c r="L23" s="215"/>
      <c r="M23" s="215"/>
      <c r="N23" s="165"/>
      <c r="O23" s="165"/>
      <c r="P23" s="165"/>
      <c r="Q23" s="165"/>
      <c r="R23" s="165"/>
      <c r="S23" s="165"/>
      <c r="T23" s="165"/>
      <c r="U23" s="165"/>
    </row>
    <row r="24">
      <c r="A24" s="216"/>
      <c r="B24" s="234" t="s">
        <v>345</v>
      </c>
      <c r="C24" s="25"/>
      <c r="D24" s="26"/>
      <c r="E24" s="231"/>
      <c r="F24" s="235"/>
      <c r="G24" s="235"/>
      <c r="H24" s="235"/>
      <c r="I24" s="235"/>
      <c r="J24" s="235"/>
      <c r="K24" s="235"/>
      <c r="L24" s="235" t="s">
        <v>332</v>
      </c>
      <c r="M24" s="235"/>
      <c r="N24" s="165"/>
      <c r="O24" s="165"/>
      <c r="P24" s="165"/>
      <c r="Q24" s="165"/>
      <c r="R24" s="165"/>
      <c r="S24" s="165"/>
      <c r="T24" s="165"/>
      <c r="U24" s="165"/>
    </row>
    <row r="25">
      <c r="A25" s="216"/>
      <c r="B25" s="230" t="s">
        <v>346</v>
      </c>
      <c r="C25" s="218"/>
      <c r="D25" s="219"/>
      <c r="E25" s="231"/>
      <c r="F25" s="215"/>
      <c r="G25" s="215"/>
      <c r="H25" s="215"/>
      <c r="I25" s="215"/>
      <c r="J25" s="215"/>
      <c r="K25" s="215"/>
      <c r="L25" s="215"/>
      <c r="M25" s="215"/>
      <c r="N25" s="165"/>
      <c r="O25" s="165"/>
      <c r="P25" s="165"/>
      <c r="Q25" s="165"/>
      <c r="R25" s="165"/>
      <c r="S25" s="165"/>
      <c r="T25" s="165"/>
      <c r="U25" s="165"/>
    </row>
    <row r="26">
      <c r="A26" s="216"/>
      <c r="B26" s="237" t="s">
        <v>347</v>
      </c>
      <c r="C26" s="218"/>
      <c r="D26" s="219"/>
      <c r="E26" s="231"/>
      <c r="F26" s="235"/>
      <c r="G26" s="235"/>
      <c r="H26" s="235"/>
      <c r="I26" s="235"/>
      <c r="J26" s="235"/>
      <c r="K26" s="235"/>
      <c r="L26" s="235"/>
      <c r="M26" s="235" t="s">
        <v>332</v>
      </c>
      <c r="N26" s="165"/>
      <c r="O26" s="165"/>
      <c r="P26" s="165"/>
      <c r="Q26" s="165"/>
      <c r="R26" s="165"/>
      <c r="S26" s="165"/>
      <c r="T26" s="165"/>
      <c r="U26" s="165"/>
    </row>
    <row r="27">
      <c r="A27" s="238" t="s">
        <v>348</v>
      </c>
      <c r="B27" s="239" t="s">
        <v>349</v>
      </c>
      <c r="C27" s="240"/>
      <c r="D27" s="241"/>
      <c r="E27" s="242"/>
      <c r="F27" s="232"/>
      <c r="G27" s="232"/>
      <c r="H27" s="232"/>
      <c r="I27" s="232"/>
      <c r="J27" s="232"/>
      <c r="K27" s="232"/>
      <c r="L27" s="232"/>
      <c r="M27" s="232"/>
      <c r="N27" s="165"/>
      <c r="O27" s="165"/>
      <c r="P27" s="165"/>
      <c r="Q27" s="165"/>
      <c r="R27" s="165"/>
      <c r="S27" s="165"/>
      <c r="T27" s="165"/>
      <c r="U27" s="165"/>
    </row>
    <row r="28">
      <c r="A28" s="243"/>
      <c r="B28" s="244"/>
      <c r="C28" s="245"/>
      <c r="D28" s="246" t="s">
        <v>350</v>
      </c>
      <c r="E28" s="247"/>
      <c r="F28" s="220" t="s">
        <v>332</v>
      </c>
      <c r="G28" s="220"/>
      <c r="H28" s="220"/>
      <c r="I28" s="220"/>
      <c r="J28" s="220"/>
      <c r="K28" s="220"/>
      <c r="L28" s="220"/>
      <c r="M28" s="220"/>
      <c r="N28" s="165"/>
      <c r="O28" s="165"/>
      <c r="P28" s="165"/>
      <c r="Q28" s="165"/>
      <c r="R28" s="165"/>
      <c r="S28" s="165"/>
      <c r="T28" s="165"/>
      <c r="U28" s="165"/>
    </row>
    <row r="29">
      <c r="A29" s="243"/>
      <c r="B29" s="244"/>
      <c r="C29" s="245"/>
      <c r="D29" s="246" t="s">
        <v>351</v>
      </c>
      <c r="E29" s="247"/>
      <c r="F29" s="220"/>
      <c r="G29" s="220" t="s">
        <v>332</v>
      </c>
      <c r="H29" s="220"/>
      <c r="I29" s="220"/>
      <c r="J29" s="220"/>
      <c r="K29" s="220"/>
      <c r="L29" s="220"/>
      <c r="M29" s="220"/>
      <c r="N29" s="165"/>
      <c r="O29" s="165"/>
      <c r="P29" s="165"/>
      <c r="Q29" s="165"/>
      <c r="R29" s="165"/>
      <c r="S29" s="165"/>
      <c r="T29" s="165"/>
      <c r="U29" s="165"/>
    </row>
    <row r="30">
      <c r="A30" s="243"/>
      <c r="B30" s="244"/>
      <c r="C30" s="245"/>
      <c r="D30" s="246" t="s">
        <v>352</v>
      </c>
      <c r="E30" s="247"/>
      <c r="F30" s="220"/>
      <c r="G30" s="220"/>
      <c r="H30" s="220" t="s">
        <v>332</v>
      </c>
      <c r="I30" s="220"/>
      <c r="J30" s="220" t="s">
        <v>332</v>
      </c>
      <c r="K30" s="220"/>
      <c r="L30" s="220" t="s">
        <v>332</v>
      </c>
      <c r="M30" s="220" t="s">
        <v>332</v>
      </c>
      <c r="N30" s="165"/>
      <c r="O30" s="165"/>
      <c r="P30" s="165"/>
      <c r="Q30" s="165"/>
      <c r="R30" s="165"/>
      <c r="S30" s="165"/>
      <c r="T30" s="165"/>
      <c r="U30" s="165"/>
    </row>
    <row r="31">
      <c r="A31" s="243"/>
      <c r="B31" s="244"/>
      <c r="C31" s="245"/>
      <c r="D31" s="246" t="s">
        <v>353</v>
      </c>
      <c r="E31" s="247"/>
      <c r="F31" s="220"/>
      <c r="G31" s="220"/>
      <c r="H31" s="220"/>
      <c r="I31" s="220" t="s">
        <v>332</v>
      </c>
      <c r="J31" s="220"/>
      <c r="K31" s="220" t="s">
        <v>332</v>
      </c>
      <c r="L31" s="220"/>
      <c r="M31" s="220"/>
      <c r="N31" s="165"/>
      <c r="O31" s="165"/>
      <c r="P31" s="165"/>
      <c r="Q31" s="165"/>
      <c r="R31" s="165"/>
      <c r="S31" s="165"/>
      <c r="T31" s="165"/>
      <c r="U31" s="165"/>
    </row>
    <row r="32">
      <c r="A32" s="243"/>
      <c r="B32" s="244" t="s">
        <v>354</v>
      </c>
      <c r="C32" s="245"/>
      <c r="D32" s="248"/>
      <c r="E32" s="247"/>
      <c r="F32" s="215"/>
      <c r="G32" s="215"/>
      <c r="H32" s="215"/>
      <c r="I32" s="215"/>
      <c r="J32" s="215"/>
      <c r="K32" s="215"/>
      <c r="L32" s="215"/>
      <c r="M32" s="215"/>
      <c r="N32" s="165"/>
      <c r="O32" s="165"/>
      <c r="P32" s="165"/>
      <c r="Q32" s="165"/>
      <c r="R32" s="165"/>
      <c r="S32" s="165"/>
      <c r="T32" s="165"/>
      <c r="U32" s="165"/>
    </row>
    <row r="33">
      <c r="A33" s="249"/>
      <c r="B33" s="250" t="s">
        <v>350</v>
      </c>
      <c r="C33" s="218"/>
      <c r="D33" s="219"/>
      <c r="E33" s="251"/>
      <c r="F33" s="235" t="s">
        <v>332</v>
      </c>
      <c r="G33" s="235"/>
      <c r="H33" s="235"/>
      <c r="I33" s="235"/>
      <c r="J33" s="235"/>
      <c r="K33" s="235"/>
      <c r="L33" s="235"/>
      <c r="M33" s="235"/>
      <c r="N33" s="165"/>
      <c r="O33" s="165"/>
      <c r="P33" s="165"/>
      <c r="Q33" s="165"/>
      <c r="R33" s="165"/>
      <c r="S33" s="165"/>
      <c r="T33" s="165"/>
      <c r="U33" s="165"/>
    </row>
    <row r="34">
      <c r="A34" s="249"/>
      <c r="B34" s="250" t="s">
        <v>355</v>
      </c>
      <c r="C34" s="218"/>
      <c r="D34" s="219"/>
      <c r="E34" s="251"/>
      <c r="F34" s="235"/>
      <c r="G34" s="235" t="s">
        <v>332</v>
      </c>
      <c r="H34" s="235"/>
      <c r="I34" s="235"/>
      <c r="J34" s="235"/>
      <c r="K34" s="235"/>
      <c r="L34" s="235"/>
      <c r="M34" s="235"/>
      <c r="N34" s="165"/>
      <c r="O34" s="165"/>
      <c r="P34" s="165"/>
      <c r="Q34" s="165"/>
      <c r="R34" s="165"/>
      <c r="S34" s="165"/>
      <c r="T34" s="165"/>
      <c r="U34" s="165"/>
    </row>
    <row r="35">
      <c r="A35" s="249"/>
      <c r="B35" s="250" t="s">
        <v>356</v>
      </c>
      <c r="C35" s="218"/>
      <c r="D35" s="219"/>
      <c r="E35" s="251"/>
      <c r="F35" s="235"/>
      <c r="G35" s="235"/>
      <c r="H35" s="235"/>
      <c r="I35" s="235" t="s">
        <v>332</v>
      </c>
      <c r="J35" s="235"/>
      <c r="K35" s="235" t="s">
        <v>332</v>
      </c>
      <c r="L35" s="235"/>
      <c r="M35" s="235"/>
      <c r="N35" s="165"/>
      <c r="O35" s="165"/>
      <c r="P35" s="165"/>
      <c r="Q35" s="165"/>
      <c r="R35" s="165"/>
      <c r="S35" s="165"/>
      <c r="T35" s="165"/>
      <c r="U35" s="165"/>
    </row>
    <row r="36" ht="13.5" customHeight="1">
      <c r="A36" s="238" t="s">
        <v>357</v>
      </c>
      <c r="B36" s="252" t="s">
        <v>358</v>
      </c>
      <c r="C36" s="240"/>
      <c r="D36" s="241"/>
      <c r="E36" s="242"/>
      <c r="F36" s="232" t="s">
        <v>304</v>
      </c>
      <c r="G36" s="232" t="s">
        <v>67</v>
      </c>
      <c r="H36" s="232" t="s">
        <v>304</v>
      </c>
      <c r="I36" s="232" t="s">
        <v>67</v>
      </c>
      <c r="J36" s="232" t="s">
        <v>304</v>
      </c>
      <c r="K36" s="232" t="s">
        <v>67</v>
      </c>
      <c r="L36" s="232" t="s">
        <v>304</v>
      </c>
      <c r="M36" s="232" t="s">
        <v>304</v>
      </c>
      <c r="N36" s="165"/>
      <c r="O36" s="165"/>
      <c r="P36" s="165"/>
      <c r="Q36" s="165"/>
      <c r="R36" s="165"/>
      <c r="S36" s="165"/>
      <c r="T36" s="165"/>
      <c r="U36" s="165"/>
    </row>
    <row r="37" ht="13.5" customHeight="1">
      <c r="A37" s="243"/>
      <c r="B37" s="253" t="s">
        <v>359</v>
      </c>
      <c r="C37" s="25"/>
      <c r="D37" s="26"/>
      <c r="E37" s="254"/>
      <c r="F37" s="255" t="s">
        <v>360</v>
      </c>
      <c r="G37" s="255" t="s">
        <v>360</v>
      </c>
      <c r="H37" s="255" t="s">
        <v>360</v>
      </c>
      <c r="I37" s="255" t="s">
        <v>360</v>
      </c>
      <c r="J37" s="255" t="s">
        <v>360</v>
      </c>
      <c r="K37" s="255" t="s">
        <v>360</v>
      </c>
      <c r="L37" s="255" t="s">
        <v>360</v>
      </c>
      <c r="M37" s="255" t="s">
        <v>360</v>
      </c>
      <c r="N37" s="165"/>
      <c r="O37" s="165"/>
      <c r="P37" s="165"/>
      <c r="Q37" s="165"/>
      <c r="R37" s="165"/>
      <c r="S37" s="165"/>
      <c r="T37" s="165"/>
      <c r="U37" s="165"/>
    </row>
    <row r="38" ht="13.5" customHeight="1">
      <c r="A38" s="243"/>
      <c r="B38" s="256" t="s">
        <v>361</v>
      </c>
      <c r="C38" s="25"/>
      <c r="D38" s="26"/>
      <c r="E38" s="257"/>
      <c r="F38" s="258">
        <v>45888.0</v>
      </c>
      <c r="G38" s="258">
        <v>45888.0</v>
      </c>
      <c r="H38" s="258">
        <v>45888.0</v>
      </c>
      <c r="I38" s="258">
        <v>45888.0</v>
      </c>
      <c r="J38" s="258">
        <v>45888.0</v>
      </c>
      <c r="K38" s="258">
        <v>45888.0</v>
      </c>
      <c r="L38" s="258">
        <v>45888.0</v>
      </c>
      <c r="M38" s="258">
        <v>45888.0</v>
      </c>
      <c r="N38" s="165"/>
      <c r="O38" s="165"/>
      <c r="P38" s="165"/>
      <c r="Q38" s="165"/>
      <c r="R38" s="165"/>
      <c r="S38" s="165"/>
      <c r="T38" s="165"/>
      <c r="U38" s="165"/>
    </row>
    <row r="39" ht="71.25" customHeight="1">
      <c r="A39" s="259"/>
      <c r="B39" s="260" t="s">
        <v>362</v>
      </c>
      <c r="C39" s="261"/>
      <c r="D39" s="262"/>
      <c r="E39" s="263"/>
      <c r="F39" s="264"/>
      <c r="G39" s="264"/>
      <c r="H39" s="264"/>
      <c r="I39" s="264"/>
      <c r="J39" s="264"/>
      <c r="K39" s="264"/>
      <c r="L39" s="264"/>
      <c r="M39" s="264"/>
      <c r="N39" s="165"/>
      <c r="O39" s="165"/>
      <c r="P39" s="165"/>
      <c r="Q39" s="165"/>
      <c r="R39" s="165"/>
      <c r="S39" s="165"/>
      <c r="T39" s="165"/>
      <c r="U39" s="165"/>
    </row>
    <row r="40" ht="10.5" customHeight="1">
      <c r="A40" s="2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6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1:D11"/>
    <mergeCell ref="B12:D12"/>
    <mergeCell ref="B14:D14"/>
    <mergeCell ref="B15:D15"/>
    <mergeCell ref="B16:D16"/>
    <mergeCell ref="C17:D17"/>
    <mergeCell ref="C18:D18"/>
    <mergeCell ref="B19:D19"/>
    <mergeCell ref="C20:D20"/>
    <mergeCell ref="C21:D21"/>
    <mergeCell ref="C22:D22"/>
    <mergeCell ref="B23:D23"/>
    <mergeCell ref="B24:D24"/>
    <mergeCell ref="B25:D25"/>
    <mergeCell ref="B38:D38"/>
    <mergeCell ref="B39:D39"/>
    <mergeCell ref="B26:D26"/>
    <mergeCell ref="B27:D27"/>
    <mergeCell ref="B33:D33"/>
    <mergeCell ref="B34:D34"/>
    <mergeCell ref="B35:D35"/>
    <mergeCell ref="B36:D36"/>
    <mergeCell ref="B37:D37"/>
  </mergeCells>
  <dataValidations>
    <dataValidation type="list" allowBlank="1" showInputMessage="1" showErrorMessage="1" prompt="Click and enter a value from the list of items" sqref="F37:M37">
      <formula1>"P,F"</formula1>
    </dataValidation>
    <dataValidation type="list" allowBlank="1" showInputMessage="1" showErrorMessage="1" prompt=" - " sqref="F11:M13 F15:M15 F17:M18 F21:M22 F24:M24 F26:M26 F28:M31 F33:M35">
      <formula1>"O"</formula1>
    </dataValidation>
    <dataValidation type="list" allowBlank="1" showInputMessage="1" showErrorMessage="1" prompt=" - " sqref="F36:M36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2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</row>
    <row r="2" ht="13.5" customHeight="1">
      <c r="A2" s="167" t="s">
        <v>314</v>
      </c>
      <c r="B2" s="168"/>
      <c r="C2" s="169" t="str">
        <f>Functions!E22</f>
        <v>groupManagement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Functions!D22</f>
        <v>groupManagement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</row>
    <row r="5" ht="13.5" customHeight="1">
      <c r="A5" s="178" t="s">
        <v>319</v>
      </c>
      <c r="B5" s="26"/>
      <c r="C5" s="191" t="str">
        <f>Functions!G22</f>
        <v>Handle Admin feature to create empty group according to regulations and delete group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</row>
    <row r="7" ht="13.5" customHeight="1">
      <c r="A7" s="197">
        <f>COUNTIF(F45:HM45,"P")</f>
        <v>9</v>
      </c>
      <c r="B7" s="198"/>
      <c r="C7" s="199">
        <f>COUNTIF(F45:HM45,"F")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COUNTIF(E44:HM44,"N")</f>
        <v>8</v>
      </c>
      <c r="M7" s="201">
        <f>COUNTIF(E44:HM44,"A")</f>
        <v>1</v>
      </c>
      <c r="N7" s="201">
        <f>COUNTIF(E44:HM44,"B")</f>
        <v>0</v>
      </c>
      <c r="O7" s="199">
        <f>COUNTA(E9:HP9)</f>
        <v>9</v>
      </c>
      <c r="P7" s="200"/>
      <c r="Q7" s="200"/>
      <c r="R7" s="202"/>
      <c r="S7" s="203"/>
      <c r="T7" s="203"/>
      <c r="U7" s="203"/>
      <c r="V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165"/>
      <c r="P9" s="165"/>
      <c r="Q9" s="165"/>
      <c r="R9" s="165"/>
      <c r="S9" s="165"/>
      <c r="T9" s="165"/>
      <c r="U9" s="165"/>
      <c r="V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  <c r="O10" s="165"/>
      <c r="P10" s="165"/>
      <c r="Q10" s="165"/>
      <c r="R10" s="165"/>
      <c r="S10" s="165"/>
      <c r="T10" s="165"/>
      <c r="U10" s="165"/>
      <c r="V10" s="165"/>
    </row>
    <row r="11">
      <c r="A11" s="216"/>
      <c r="B11" s="217" t="s">
        <v>331</v>
      </c>
      <c r="C11" s="218"/>
      <c r="D11" s="219"/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165"/>
      <c r="P11" s="165"/>
      <c r="Q11" s="165"/>
      <c r="R11" s="165"/>
      <c r="S11" s="165"/>
      <c r="T11" s="165"/>
      <c r="U11" s="165"/>
      <c r="V11" s="165"/>
    </row>
    <row r="12">
      <c r="A12" s="216"/>
      <c r="B12" s="217"/>
      <c r="C12" s="221"/>
      <c r="D12" s="266" t="s">
        <v>364</v>
      </c>
      <c r="E12" s="214"/>
      <c r="F12" s="220" t="s">
        <v>332</v>
      </c>
      <c r="G12" s="220" t="s">
        <v>332</v>
      </c>
      <c r="H12" s="220"/>
      <c r="I12" s="220"/>
      <c r="J12" s="222"/>
      <c r="K12" s="220"/>
      <c r="L12" s="220"/>
      <c r="M12" s="222"/>
      <c r="N12" s="222"/>
      <c r="O12" s="165"/>
      <c r="P12" s="165"/>
      <c r="Q12" s="165"/>
      <c r="R12" s="165"/>
      <c r="S12" s="165"/>
      <c r="T12" s="165"/>
      <c r="U12" s="165"/>
      <c r="V12" s="165"/>
    </row>
    <row r="13">
      <c r="A13" s="223"/>
      <c r="B13" s="224"/>
      <c r="C13" s="225"/>
      <c r="D13" s="226" t="s">
        <v>365</v>
      </c>
      <c r="E13" s="214"/>
      <c r="F13" s="220"/>
      <c r="G13" s="220"/>
      <c r="H13" s="220" t="s">
        <v>332</v>
      </c>
      <c r="I13" s="220"/>
      <c r="J13" s="220"/>
      <c r="K13" s="220"/>
      <c r="L13" s="220"/>
      <c r="M13" s="220"/>
      <c r="N13" s="220"/>
      <c r="O13" s="165"/>
      <c r="P13" s="165"/>
      <c r="Q13" s="165"/>
      <c r="R13" s="165"/>
      <c r="S13" s="165"/>
      <c r="T13" s="165"/>
      <c r="U13" s="165"/>
      <c r="V13" s="165"/>
    </row>
    <row r="14">
      <c r="A14" s="223"/>
      <c r="B14" s="227" t="s">
        <v>335</v>
      </c>
      <c r="C14" s="25"/>
      <c r="D14" s="26"/>
      <c r="E14" s="228"/>
      <c r="F14" s="215"/>
      <c r="G14" s="215"/>
      <c r="H14" s="215"/>
      <c r="I14" s="215"/>
      <c r="J14" s="215"/>
      <c r="K14" s="215"/>
      <c r="L14" s="215"/>
      <c r="M14" s="215"/>
      <c r="N14" s="215"/>
      <c r="O14" s="165"/>
      <c r="P14" s="165"/>
      <c r="Q14" s="165"/>
      <c r="R14" s="165"/>
      <c r="S14" s="165"/>
      <c r="T14" s="165"/>
      <c r="U14" s="165"/>
      <c r="V14" s="165"/>
    </row>
    <row r="15">
      <c r="A15" s="223"/>
      <c r="B15" s="267" t="s">
        <v>366</v>
      </c>
      <c r="C15" s="25"/>
      <c r="D15" s="26"/>
      <c r="E15" s="228"/>
      <c r="F15" s="220" t="s">
        <v>332</v>
      </c>
      <c r="G15" s="220" t="s">
        <v>332</v>
      </c>
      <c r="H15" s="220" t="s">
        <v>332</v>
      </c>
      <c r="I15" s="220"/>
      <c r="J15" s="220"/>
      <c r="K15" s="220"/>
      <c r="L15" s="220"/>
      <c r="M15" s="220"/>
      <c r="N15" s="220"/>
      <c r="O15" s="165"/>
      <c r="P15" s="165"/>
      <c r="Q15" s="165"/>
      <c r="R15" s="165"/>
      <c r="S15" s="165"/>
      <c r="T15" s="165"/>
      <c r="U15" s="165"/>
      <c r="V15" s="165"/>
    </row>
    <row r="16">
      <c r="A16" s="223"/>
      <c r="B16" s="267" t="s">
        <v>367</v>
      </c>
      <c r="C16" s="25"/>
      <c r="D16" s="26"/>
      <c r="E16" s="228"/>
      <c r="F16" s="220" t="s">
        <v>332</v>
      </c>
      <c r="G16" s="220" t="s">
        <v>332</v>
      </c>
      <c r="H16" s="220" t="s">
        <v>332</v>
      </c>
      <c r="I16" s="220"/>
      <c r="J16" s="220"/>
      <c r="K16" s="220"/>
      <c r="L16" s="220"/>
      <c r="M16" s="220"/>
      <c r="N16" s="220"/>
      <c r="O16" s="165"/>
      <c r="P16" s="165"/>
      <c r="Q16" s="165"/>
      <c r="R16" s="165"/>
      <c r="S16" s="165"/>
      <c r="T16" s="165"/>
      <c r="U16" s="165"/>
      <c r="V16" s="165"/>
    </row>
    <row r="17">
      <c r="A17" s="223"/>
      <c r="B17" s="267" t="s">
        <v>368</v>
      </c>
      <c r="C17" s="25"/>
      <c r="D17" s="26"/>
      <c r="E17" s="228"/>
      <c r="F17" s="220" t="s">
        <v>332</v>
      </c>
      <c r="G17" s="220" t="s">
        <v>332</v>
      </c>
      <c r="H17" s="220" t="s">
        <v>332</v>
      </c>
      <c r="I17" s="220"/>
      <c r="J17" s="220"/>
      <c r="K17" s="220"/>
      <c r="L17" s="220"/>
      <c r="M17" s="220"/>
      <c r="N17" s="220"/>
      <c r="O17" s="165"/>
      <c r="P17" s="165"/>
      <c r="Q17" s="165"/>
      <c r="R17" s="165"/>
      <c r="S17" s="165"/>
      <c r="T17" s="165"/>
      <c r="U17" s="165"/>
      <c r="V17" s="165"/>
    </row>
    <row r="18">
      <c r="A18" s="223"/>
      <c r="B18" s="267" t="s">
        <v>369</v>
      </c>
      <c r="C18" s="25"/>
      <c r="D18" s="26"/>
      <c r="E18" s="228"/>
      <c r="F18" s="220"/>
      <c r="G18" s="220" t="s">
        <v>332</v>
      </c>
      <c r="H18" s="220"/>
      <c r="I18" s="220"/>
      <c r="J18" s="220"/>
      <c r="K18" s="220"/>
      <c r="L18" s="220"/>
      <c r="M18" s="220"/>
      <c r="N18" s="220"/>
      <c r="O18" s="165"/>
      <c r="P18" s="165"/>
      <c r="Q18" s="165"/>
      <c r="R18" s="165"/>
      <c r="S18" s="165"/>
      <c r="T18" s="165"/>
      <c r="U18" s="165"/>
      <c r="V18" s="165"/>
    </row>
    <row r="19">
      <c r="A19" s="223"/>
      <c r="B19" s="268" t="s">
        <v>370</v>
      </c>
      <c r="C19" s="25"/>
      <c r="D19" s="26"/>
      <c r="E19" s="231"/>
      <c r="F19" s="215"/>
      <c r="G19" s="215"/>
      <c r="H19" s="215"/>
      <c r="I19" s="215"/>
      <c r="J19" s="215"/>
      <c r="K19" s="215"/>
      <c r="L19" s="215"/>
      <c r="M19" s="215"/>
      <c r="N19" s="215"/>
      <c r="O19" s="165"/>
      <c r="P19" s="165"/>
      <c r="Q19" s="165"/>
      <c r="R19" s="165"/>
      <c r="S19" s="165"/>
      <c r="T19" s="165"/>
      <c r="U19" s="165"/>
      <c r="V19" s="165"/>
    </row>
    <row r="20">
      <c r="A20" s="216"/>
      <c r="B20" s="230" t="s">
        <v>371</v>
      </c>
      <c r="C20" s="218"/>
      <c r="D20" s="219"/>
      <c r="E20" s="231"/>
      <c r="F20" s="232"/>
      <c r="G20" s="232"/>
      <c r="H20" s="232"/>
      <c r="I20" s="232"/>
      <c r="J20" s="232"/>
      <c r="K20" s="232"/>
      <c r="L20" s="232"/>
      <c r="M20" s="232"/>
      <c r="N20" s="232"/>
      <c r="O20" s="165"/>
      <c r="P20" s="165"/>
      <c r="Q20" s="165"/>
      <c r="R20" s="165"/>
      <c r="S20" s="165"/>
      <c r="T20" s="165"/>
      <c r="U20" s="165"/>
      <c r="V20" s="165"/>
    </row>
    <row r="21">
      <c r="A21" s="216"/>
      <c r="B21" s="233"/>
      <c r="C21" s="234" t="s">
        <v>338</v>
      </c>
      <c r="D21" s="26"/>
      <c r="E21" s="231"/>
      <c r="F21" s="235"/>
      <c r="G21" s="235"/>
      <c r="H21" s="235"/>
      <c r="I21" s="235" t="s">
        <v>332</v>
      </c>
      <c r="J21" s="235"/>
      <c r="K21" s="235"/>
      <c r="L21" s="235"/>
      <c r="M21" s="235"/>
      <c r="N21" s="235"/>
      <c r="O21" s="165"/>
      <c r="P21" s="165"/>
      <c r="Q21" s="165"/>
      <c r="R21" s="165"/>
      <c r="S21" s="165"/>
      <c r="T21" s="165"/>
      <c r="U21" s="165"/>
      <c r="V21" s="165"/>
    </row>
    <row r="22">
      <c r="A22" s="216"/>
      <c r="B22" s="233"/>
      <c r="C22" s="234" t="s">
        <v>339</v>
      </c>
      <c r="D22" s="26"/>
      <c r="E22" s="231"/>
      <c r="F22" s="235"/>
      <c r="G22" s="235"/>
      <c r="H22" s="235"/>
      <c r="I22" s="235"/>
      <c r="J22" s="235" t="s">
        <v>332</v>
      </c>
      <c r="K22" s="235"/>
      <c r="L22" s="235"/>
      <c r="M22" s="235"/>
      <c r="N22" s="235"/>
      <c r="O22" s="165"/>
      <c r="P22" s="165"/>
      <c r="Q22" s="165"/>
      <c r="R22" s="165"/>
      <c r="S22" s="165"/>
      <c r="T22" s="165"/>
      <c r="U22" s="165"/>
      <c r="V22" s="165"/>
    </row>
    <row r="23">
      <c r="A23" s="216"/>
      <c r="B23" s="230" t="s">
        <v>344</v>
      </c>
      <c r="C23" s="218"/>
      <c r="D23" s="219"/>
      <c r="E23" s="231"/>
      <c r="F23" s="215"/>
      <c r="G23" s="215"/>
      <c r="H23" s="215"/>
      <c r="I23" s="215"/>
      <c r="J23" s="215"/>
      <c r="K23" s="215"/>
      <c r="L23" s="215"/>
      <c r="M23" s="215"/>
      <c r="N23" s="215"/>
      <c r="O23" s="165"/>
      <c r="P23" s="165"/>
      <c r="Q23" s="165"/>
      <c r="R23" s="165"/>
      <c r="S23" s="165"/>
      <c r="T23" s="165"/>
      <c r="U23" s="165"/>
      <c r="V23" s="165"/>
    </row>
    <row r="24">
      <c r="A24" s="216"/>
      <c r="B24" s="234" t="s">
        <v>345</v>
      </c>
      <c r="C24" s="25"/>
      <c r="D24" s="26"/>
      <c r="E24" s="231"/>
      <c r="F24" s="235"/>
      <c r="G24" s="235"/>
      <c r="H24" s="235"/>
      <c r="I24" s="235"/>
      <c r="J24" s="235"/>
      <c r="K24" s="235" t="s">
        <v>332</v>
      </c>
      <c r="L24" s="235"/>
      <c r="M24" s="235"/>
      <c r="N24" s="235"/>
      <c r="O24" s="165"/>
      <c r="P24" s="165"/>
      <c r="Q24" s="165"/>
      <c r="R24" s="165"/>
      <c r="S24" s="165"/>
      <c r="T24" s="165"/>
      <c r="U24" s="165"/>
      <c r="V24" s="165"/>
    </row>
    <row r="25">
      <c r="A25" s="216"/>
      <c r="B25" s="230" t="s">
        <v>372</v>
      </c>
      <c r="C25" s="218"/>
      <c r="D25" s="219"/>
      <c r="E25" s="231"/>
      <c r="F25" s="215"/>
      <c r="G25" s="215"/>
      <c r="H25" s="215"/>
      <c r="I25" s="215"/>
      <c r="J25" s="215"/>
      <c r="K25" s="215"/>
      <c r="L25" s="215"/>
      <c r="M25" s="215"/>
      <c r="N25" s="215"/>
      <c r="O25" s="165"/>
      <c r="P25" s="165"/>
      <c r="Q25" s="165"/>
      <c r="R25" s="165"/>
      <c r="S25" s="165"/>
      <c r="T25" s="165"/>
      <c r="U25" s="165"/>
      <c r="V25" s="165"/>
    </row>
    <row r="26">
      <c r="A26" s="216"/>
      <c r="B26" s="234" t="s">
        <v>373</v>
      </c>
      <c r="C26" s="25"/>
      <c r="D26" s="26"/>
      <c r="E26" s="231"/>
      <c r="F26" s="235"/>
      <c r="G26" s="235"/>
      <c r="H26" s="235"/>
      <c r="I26" s="235"/>
      <c r="J26" s="235"/>
      <c r="K26" s="235"/>
      <c r="L26" s="235" t="s">
        <v>332</v>
      </c>
      <c r="M26" s="235"/>
      <c r="N26" s="235"/>
      <c r="O26" s="165"/>
      <c r="P26" s="165"/>
      <c r="Q26" s="165"/>
      <c r="R26" s="165"/>
      <c r="S26" s="165"/>
      <c r="T26" s="165"/>
      <c r="U26" s="165"/>
      <c r="V26" s="165"/>
    </row>
    <row r="27">
      <c r="A27" s="216"/>
      <c r="B27" s="230" t="s">
        <v>374</v>
      </c>
      <c r="C27" s="218"/>
      <c r="D27" s="219"/>
      <c r="E27" s="231"/>
      <c r="F27" s="215"/>
      <c r="G27" s="215"/>
      <c r="H27" s="215"/>
      <c r="I27" s="215"/>
      <c r="J27" s="215"/>
      <c r="K27" s="215"/>
      <c r="L27" s="215"/>
      <c r="M27" s="215"/>
      <c r="N27" s="215"/>
      <c r="O27" s="165"/>
      <c r="P27" s="165"/>
      <c r="Q27" s="165"/>
      <c r="R27" s="165"/>
      <c r="S27" s="165"/>
      <c r="T27" s="165"/>
      <c r="U27" s="165"/>
      <c r="V27" s="165"/>
    </row>
    <row r="28">
      <c r="A28" s="216"/>
      <c r="B28" s="234" t="s">
        <v>375</v>
      </c>
      <c r="C28" s="25"/>
      <c r="D28" s="26"/>
      <c r="E28" s="231"/>
      <c r="F28" s="235"/>
      <c r="G28" s="235"/>
      <c r="H28" s="235"/>
      <c r="I28" s="235"/>
      <c r="J28" s="235"/>
      <c r="K28" s="235"/>
      <c r="L28" s="235"/>
      <c r="M28" s="235"/>
      <c r="N28" s="235" t="s">
        <v>332</v>
      </c>
      <c r="O28" s="165"/>
      <c r="P28" s="165"/>
      <c r="Q28" s="165"/>
      <c r="R28" s="165"/>
      <c r="S28" s="165"/>
      <c r="T28" s="165"/>
      <c r="U28" s="165"/>
      <c r="V28" s="165"/>
    </row>
    <row r="29">
      <c r="A29" s="216"/>
      <c r="B29" s="230" t="s">
        <v>346</v>
      </c>
      <c r="C29" s="218"/>
      <c r="D29" s="219"/>
      <c r="E29" s="231"/>
      <c r="F29" s="215"/>
      <c r="G29" s="215"/>
      <c r="H29" s="215"/>
      <c r="I29" s="215"/>
      <c r="J29" s="215"/>
      <c r="K29" s="215"/>
      <c r="L29" s="215"/>
      <c r="M29" s="215"/>
      <c r="N29" s="215"/>
      <c r="O29" s="165"/>
      <c r="P29" s="165"/>
      <c r="Q29" s="165"/>
      <c r="R29" s="165"/>
      <c r="S29" s="165"/>
      <c r="T29" s="165"/>
      <c r="U29" s="165"/>
      <c r="V29" s="165"/>
    </row>
    <row r="30">
      <c r="A30" s="216"/>
      <c r="B30" s="237" t="s">
        <v>347</v>
      </c>
      <c r="C30" s="218"/>
      <c r="D30" s="219"/>
      <c r="E30" s="231"/>
      <c r="F30" s="235"/>
      <c r="G30" s="235"/>
      <c r="H30" s="235"/>
      <c r="I30" s="235"/>
      <c r="J30" s="235"/>
      <c r="K30" s="235"/>
      <c r="L30" s="235"/>
      <c r="M30" s="235" t="s">
        <v>332</v>
      </c>
      <c r="N30" s="235"/>
      <c r="O30" s="165"/>
      <c r="P30" s="165"/>
      <c r="Q30" s="165"/>
      <c r="R30" s="165"/>
      <c r="S30" s="165"/>
      <c r="T30" s="165"/>
      <c r="U30" s="165"/>
      <c r="V30" s="165"/>
    </row>
    <row r="31">
      <c r="A31" s="238" t="s">
        <v>348</v>
      </c>
      <c r="B31" s="239" t="s">
        <v>349</v>
      </c>
      <c r="C31" s="240"/>
      <c r="D31" s="241"/>
      <c r="E31" s="242"/>
      <c r="F31" s="232"/>
      <c r="G31" s="232"/>
      <c r="H31" s="232"/>
      <c r="I31" s="232"/>
      <c r="J31" s="232"/>
      <c r="K31" s="232"/>
      <c r="L31" s="232"/>
      <c r="M31" s="232"/>
      <c r="N31" s="232"/>
      <c r="O31" s="165"/>
      <c r="P31" s="165"/>
      <c r="Q31" s="165"/>
      <c r="R31" s="165"/>
      <c r="S31" s="165"/>
      <c r="T31" s="165"/>
      <c r="U31" s="165"/>
      <c r="V31" s="165"/>
    </row>
    <row r="32">
      <c r="A32" s="243"/>
      <c r="B32" s="244"/>
      <c r="C32" s="245"/>
      <c r="D32" s="246" t="s">
        <v>376</v>
      </c>
      <c r="E32" s="247"/>
      <c r="F32" s="220" t="s">
        <v>332</v>
      </c>
      <c r="G32" s="220"/>
      <c r="H32" s="220"/>
      <c r="I32" s="220"/>
      <c r="J32" s="220"/>
      <c r="K32" s="220"/>
      <c r="L32" s="220"/>
      <c r="M32" s="220"/>
      <c r="N32" s="220"/>
      <c r="O32" s="165"/>
      <c r="P32" s="165"/>
      <c r="Q32" s="165"/>
      <c r="R32" s="165"/>
      <c r="S32" s="165"/>
      <c r="T32" s="165"/>
      <c r="U32" s="165"/>
      <c r="V32" s="165"/>
    </row>
    <row r="33">
      <c r="A33" s="243"/>
      <c r="B33" s="244"/>
      <c r="C33" s="245"/>
      <c r="D33" s="246" t="s">
        <v>377</v>
      </c>
      <c r="E33" s="247"/>
      <c r="F33" s="220"/>
      <c r="G33" s="220"/>
      <c r="H33" s="220" t="s">
        <v>332</v>
      </c>
      <c r="I33" s="220"/>
      <c r="J33" s="220"/>
      <c r="K33" s="220"/>
      <c r="L33" s="220"/>
      <c r="M33" s="220"/>
      <c r="N33" s="220"/>
      <c r="O33" s="165"/>
      <c r="P33" s="165"/>
      <c r="Q33" s="165"/>
      <c r="R33" s="165"/>
      <c r="S33" s="165"/>
      <c r="T33" s="165"/>
      <c r="U33" s="165"/>
      <c r="V33" s="165"/>
    </row>
    <row r="34">
      <c r="A34" s="243"/>
      <c r="B34" s="244"/>
      <c r="C34" s="245"/>
      <c r="D34" s="246" t="s">
        <v>378</v>
      </c>
      <c r="E34" s="247"/>
      <c r="F34" s="220"/>
      <c r="G34" s="220" t="s">
        <v>332</v>
      </c>
      <c r="H34" s="220"/>
      <c r="I34" s="220"/>
      <c r="J34" s="220"/>
      <c r="K34" s="220"/>
      <c r="L34" s="220"/>
      <c r="M34" s="220"/>
      <c r="N34" s="220"/>
      <c r="O34" s="165"/>
      <c r="P34" s="165"/>
      <c r="Q34" s="165"/>
      <c r="R34" s="165"/>
      <c r="S34" s="165"/>
      <c r="T34" s="165"/>
      <c r="U34" s="165"/>
      <c r="V34" s="165"/>
    </row>
    <row r="35">
      <c r="A35" s="243"/>
      <c r="B35" s="244"/>
      <c r="C35" s="245"/>
      <c r="D35" s="246" t="s">
        <v>352</v>
      </c>
      <c r="E35" s="247"/>
      <c r="F35" s="220"/>
      <c r="G35" s="220"/>
      <c r="H35" s="220"/>
      <c r="I35" s="220" t="s">
        <v>332</v>
      </c>
      <c r="J35" s="220"/>
      <c r="K35" s="220" t="s">
        <v>332</v>
      </c>
      <c r="L35" s="220"/>
      <c r="M35" s="220" t="s">
        <v>332</v>
      </c>
      <c r="N35" s="220"/>
      <c r="O35" s="165"/>
      <c r="P35" s="165"/>
      <c r="Q35" s="165"/>
      <c r="R35" s="165"/>
      <c r="S35" s="165"/>
      <c r="T35" s="165"/>
      <c r="U35" s="165"/>
      <c r="V35" s="165"/>
    </row>
    <row r="36">
      <c r="A36" s="243"/>
      <c r="B36" s="244"/>
      <c r="C36" s="245"/>
      <c r="D36" s="246" t="s">
        <v>379</v>
      </c>
      <c r="E36" s="247"/>
      <c r="F36" s="220"/>
      <c r="G36" s="220"/>
      <c r="H36" s="220"/>
      <c r="I36" s="220"/>
      <c r="J36" s="220"/>
      <c r="K36" s="220"/>
      <c r="L36" s="220" t="s">
        <v>332</v>
      </c>
      <c r="M36" s="220"/>
      <c r="N36" s="220"/>
      <c r="O36" s="165"/>
      <c r="P36" s="165"/>
      <c r="Q36" s="165"/>
      <c r="R36" s="165"/>
      <c r="S36" s="165"/>
      <c r="T36" s="165"/>
      <c r="U36" s="165"/>
      <c r="V36" s="165"/>
    </row>
    <row r="37">
      <c r="A37" s="243"/>
      <c r="B37" s="244"/>
      <c r="C37" s="245"/>
      <c r="D37" s="246" t="s">
        <v>353</v>
      </c>
      <c r="E37" s="247"/>
      <c r="F37" s="220"/>
      <c r="G37" s="220"/>
      <c r="H37" s="220"/>
      <c r="I37" s="220"/>
      <c r="J37" s="220" t="s">
        <v>332</v>
      </c>
      <c r="K37" s="220"/>
      <c r="L37" s="220"/>
      <c r="M37" s="220"/>
      <c r="N37" s="220"/>
      <c r="O37" s="165"/>
      <c r="P37" s="165"/>
      <c r="Q37" s="165"/>
      <c r="R37" s="165"/>
      <c r="S37" s="165"/>
      <c r="T37" s="165"/>
      <c r="U37" s="165"/>
      <c r="V37" s="165"/>
    </row>
    <row r="38">
      <c r="A38" s="243"/>
      <c r="B38" s="244"/>
      <c r="C38" s="245"/>
      <c r="D38" s="246" t="s">
        <v>380</v>
      </c>
      <c r="E38" s="247"/>
      <c r="F38" s="220"/>
      <c r="G38" s="220"/>
      <c r="H38" s="220"/>
      <c r="I38" s="220"/>
      <c r="J38" s="220"/>
      <c r="K38" s="220"/>
      <c r="L38" s="220"/>
      <c r="M38" s="220"/>
      <c r="N38" s="220" t="s">
        <v>332</v>
      </c>
      <c r="O38" s="165"/>
      <c r="P38" s="165"/>
      <c r="Q38" s="165"/>
      <c r="R38" s="165"/>
      <c r="S38" s="165"/>
      <c r="T38" s="165"/>
      <c r="U38" s="165"/>
      <c r="V38" s="165"/>
    </row>
    <row r="39">
      <c r="A39" s="243"/>
      <c r="B39" s="244" t="s">
        <v>354</v>
      </c>
      <c r="C39" s="245"/>
      <c r="D39" s="248"/>
      <c r="E39" s="247"/>
      <c r="F39" s="215"/>
      <c r="G39" s="215"/>
      <c r="H39" s="215"/>
      <c r="I39" s="215"/>
      <c r="J39" s="215"/>
      <c r="K39" s="215"/>
      <c r="L39" s="215"/>
      <c r="M39" s="215"/>
      <c r="N39" s="215"/>
      <c r="O39" s="165"/>
      <c r="P39" s="165"/>
      <c r="Q39" s="165"/>
      <c r="R39" s="165"/>
      <c r="S39" s="165"/>
      <c r="T39" s="165"/>
      <c r="U39" s="165"/>
      <c r="V39" s="165"/>
    </row>
    <row r="40">
      <c r="A40" s="249"/>
      <c r="B40" s="250" t="s">
        <v>381</v>
      </c>
      <c r="C40" s="218"/>
      <c r="D40" s="219"/>
      <c r="E40" s="251"/>
      <c r="F40" s="235" t="s">
        <v>332</v>
      </c>
      <c r="G40" s="235"/>
      <c r="H40" s="235"/>
      <c r="I40" s="235"/>
      <c r="J40" s="235"/>
      <c r="K40" s="235"/>
      <c r="L40" s="235"/>
      <c r="M40" s="235"/>
      <c r="N40" s="235"/>
      <c r="O40" s="165"/>
      <c r="P40" s="165"/>
      <c r="Q40" s="165"/>
      <c r="R40" s="165"/>
      <c r="S40" s="165"/>
      <c r="T40" s="165"/>
      <c r="U40" s="165"/>
      <c r="V40" s="165"/>
    </row>
    <row r="41">
      <c r="A41" s="249"/>
      <c r="B41" s="250" t="s">
        <v>382</v>
      </c>
      <c r="C41" s="218"/>
      <c r="D41" s="219"/>
      <c r="E41" s="251"/>
      <c r="F41" s="235"/>
      <c r="G41" s="235"/>
      <c r="H41" s="235"/>
      <c r="I41" s="235"/>
      <c r="J41" s="235"/>
      <c r="K41" s="235"/>
      <c r="L41" s="235"/>
      <c r="M41" s="235"/>
      <c r="N41" s="235" t="s">
        <v>332</v>
      </c>
      <c r="O41" s="165"/>
      <c r="P41" s="165"/>
      <c r="Q41" s="165"/>
      <c r="R41" s="165"/>
      <c r="S41" s="165"/>
      <c r="T41" s="165"/>
      <c r="U41" s="165"/>
      <c r="V41" s="165"/>
    </row>
    <row r="42">
      <c r="A42" s="249"/>
      <c r="B42" s="250" t="s">
        <v>383</v>
      </c>
      <c r="C42" s="218"/>
      <c r="D42" s="219"/>
      <c r="E42" s="251"/>
      <c r="F42" s="235"/>
      <c r="G42" s="235"/>
      <c r="H42" s="235" t="s">
        <v>332</v>
      </c>
      <c r="I42" s="235"/>
      <c r="J42" s="235"/>
      <c r="K42" s="235"/>
      <c r="L42" s="235"/>
      <c r="M42" s="235"/>
      <c r="N42" s="235"/>
      <c r="O42" s="165"/>
      <c r="P42" s="165"/>
      <c r="Q42" s="165"/>
      <c r="R42" s="165"/>
      <c r="S42" s="165"/>
      <c r="T42" s="165"/>
      <c r="U42" s="165"/>
      <c r="V42" s="165"/>
    </row>
    <row r="43">
      <c r="A43" s="249"/>
      <c r="B43" s="250" t="s">
        <v>379</v>
      </c>
      <c r="C43" s="218"/>
      <c r="D43" s="219"/>
      <c r="E43" s="251"/>
      <c r="F43" s="235"/>
      <c r="G43" s="235"/>
      <c r="H43" s="235"/>
      <c r="I43" s="235"/>
      <c r="J43" s="235"/>
      <c r="K43" s="235"/>
      <c r="L43" s="235" t="s">
        <v>332</v>
      </c>
      <c r="M43" s="235"/>
      <c r="N43" s="235"/>
      <c r="O43" s="165"/>
      <c r="P43" s="165"/>
      <c r="Q43" s="165"/>
      <c r="R43" s="165"/>
      <c r="S43" s="165"/>
      <c r="T43" s="165"/>
      <c r="U43" s="165"/>
      <c r="V43" s="165"/>
    </row>
    <row r="44" ht="13.5" customHeight="1">
      <c r="A44" s="238" t="s">
        <v>357</v>
      </c>
      <c r="B44" s="252" t="s">
        <v>358</v>
      </c>
      <c r="C44" s="240"/>
      <c r="D44" s="241"/>
      <c r="E44" s="242"/>
      <c r="F44" s="232" t="s">
        <v>304</v>
      </c>
      <c r="G44" s="232" t="s">
        <v>304</v>
      </c>
      <c r="H44" s="232" t="s">
        <v>67</v>
      </c>
      <c r="I44" s="232" t="s">
        <v>304</v>
      </c>
      <c r="J44" s="232" t="s">
        <v>304</v>
      </c>
      <c r="K44" s="232" t="s">
        <v>304</v>
      </c>
      <c r="L44" s="232" t="s">
        <v>304</v>
      </c>
      <c r="M44" s="232" t="s">
        <v>304</v>
      </c>
      <c r="N44" s="232" t="s">
        <v>304</v>
      </c>
      <c r="O44" s="165"/>
      <c r="P44" s="165"/>
      <c r="Q44" s="165"/>
      <c r="R44" s="165"/>
      <c r="S44" s="165"/>
      <c r="T44" s="165"/>
      <c r="U44" s="165"/>
      <c r="V44" s="165"/>
    </row>
    <row r="45" ht="13.5" customHeight="1">
      <c r="A45" s="243"/>
      <c r="B45" s="253" t="s">
        <v>359</v>
      </c>
      <c r="C45" s="25"/>
      <c r="D45" s="26"/>
      <c r="E45" s="254"/>
      <c r="F45" s="255" t="s">
        <v>360</v>
      </c>
      <c r="G45" s="255" t="s">
        <v>360</v>
      </c>
      <c r="H45" s="255" t="s">
        <v>360</v>
      </c>
      <c r="I45" s="255" t="s">
        <v>360</v>
      </c>
      <c r="J45" s="255" t="s">
        <v>360</v>
      </c>
      <c r="K45" s="255" t="s">
        <v>360</v>
      </c>
      <c r="L45" s="255" t="s">
        <v>360</v>
      </c>
      <c r="M45" s="255" t="s">
        <v>360</v>
      </c>
      <c r="N45" s="255" t="s">
        <v>360</v>
      </c>
      <c r="O45" s="165"/>
      <c r="P45" s="165"/>
      <c r="Q45" s="165"/>
      <c r="R45" s="165"/>
      <c r="S45" s="165"/>
      <c r="T45" s="165"/>
      <c r="U45" s="165"/>
      <c r="V45" s="165"/>
    </row>
    <row r="46" ht="13.5" customHeight="1">
      <c r="A46" s="243"/>
      <c r="B46" s="256" t="s">
        <v>361</v>
      </c>
      <c r="C46" s="25"/>
      <c r="D46" s="26"/>
      <c r="E46" s="257"/>
      <c r="F46" s="258">
        <v>45888.0</v>
      </c>
      <c r="G46" s="258">
        <v>45888.0</v>
      </c>
      <c r="H46" s="258">
        <v>45888.0</v>
      </c>
      <c r="I46" s="258">
        <v>45888.0</v>
      </c>
      <c r="J46" s="258">
        <v>45888.0</v>
      </c>
      <c r="K46" s="258">
        <v>45888.0</v>
      </c>
      <c r="L46" s="258">
        <v>45888.0</v>
      </c>
      <c r="M46" s="258">
        <v>45888.0</v>
      </c>
      <c r="N46" s="258">
        <v>45888.0</v>
      </c>
      <c r="O46" s="165"/>
      <c r="P46" s="165"/>
      <c r="Q46" s="165"/>
      <c r="R46" s="165"/>
      <c r="S46" s="165"/>
      <c r="T46" s="165"/>
      <c r="U46" s="165"/>
      <c r="V46" s="165"/>
    </row>
    <row r="47" ht="71.25" customHeight="1">
      <c r="A47" s="259"/>
      <c r="B47" s="260" t="s">
        <v>362</v>
      </c>
      <c r="C47" s="261"/>
      <c r="D47" s="262"/>
      <c r="E47" s="263"/>
      <c r="F47" s="264"/>
      <c r="G47" s="264"/>
      <c r="H47" s="264"/>
      <c r="I47" s="264"/>
      <c r="J47" s="264"/>
      <c r="K47" s="264"/>
      <c r="L47" s="264"/>
      <c r="M47" s="264"/>
      <c r="N47" s="264"/>
      <c r="O47" s="165"/>
      <c r="P47" s="165"/>
      <c r="Q47" s="165"/>
      <c r="R47" s="165"/>
      <c r="S47" s="165"/>
      <c r="T47" s="165"/>
      <c r="U47" s="165"/>
      <c r="V47" s="165"/>
    </row>
    <row r="48" ht="10.5" customHeight="1">
      <c r="A48" s="2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0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1:D11"/>
    <mergeCell ref="B14:D14"/>
    <mergeCell ref="B15:D15"/>
    <mergeCell ref="B16:D16"/>
    <mergeCell ref="B17:D17"/>
    <mergeCell ref="B18:D18"/>
    <mergeCell ref="B19:D19"/>
    <mergeCell ref="B20:D20"/>
    <mergeCell ref="C21:D21"/>
    <mergeCell ref="C22:D22"/>
    <mergeCell ref="B23:D23"/>
    <mergeCell ref="B24:D24"/>
    <mergeCell ref="B25:D25"/>
    <mergeCell ref="B26:D26"/>
    <mergeCell ref="B42:D42"/>
    <mergeCell ref="B43:D43"/>
    <mergeCell ref="B44:D44"/>
    <mergeCell ref="B45:D45"/>
    <mergeCell ref="B46:D46"/>
    <mergeCell ref="B47:D47"/>
    <mergeCell ref="B27:D27"/>
    <mergeCell ref="B28:D28"/>
    <mergeCell ref="B29:D29"/>
    <mergeCell ref="B30:D30"/>
    <mergeCell ref="B31:D31"/>
    <mergeCell ref="B40:D40"/>
    <mergeCell ref="B41:D41"/>
  </mergeCells>
  <dataValidations>
    <dataValidation type="list" allowBlank="1" showInputMessage="1" showErrorMessage="1" prompt="Click and enter a value from the list of items" sqref="F45:N45">
      <formula1>"P,F"</formula1>
    </dataValidation>
    <dataValidation type="list" allowBlank="1" showInputMessage="1" showErrorMessage="1" prompt=" - " sqref="F11:N13 F15:N18 F21:N22 F24:N24 F26:N26 F28:N28 F30:N30 F32:N38 F40:N43">
      <formula1>"O"</formula1>
    </dataValidation>
    <dataValidation type="list" allowBlank="1" showInputMessage="1" showErrorMessage="1" prompt=" - " sqref="F44:N44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Functions!E58</f>
        <v>suggestionsThesis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Functions!D58</f>
        <v>suggestionsThesis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269" t="str">
        <f>Functions!G58</f>
        <v>Handle AI feature to suggest thesis for students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COUNTIF(F23:AC23,"P")</f>
        <v>8</v>
      </c>
      <c r="B7" s="198"/>
      <c r="C7" s="199">
        <f>COUNTIF(AB23:HT23,"F")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COUNTIF(E22:HT22,"N")</f>
        <v>8</v>
      </c>
      <c r="M7" s="201">
        <f>COUNTIF(E22:HT22,"A")</f>
        <v>0</v>
      </c>
      <c r="N7" s="201">
        <f>COUNTIF(E22:HT22,"B")</f>
        <v>0</v>
      </c>
      <c r="O7" s="199">
        <f>COUNTA(E9:HW9)</f>
        <v>8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70"/>
      <c r="B9" s="271"/>
      <c r="C9" s="271"/>
      <c r="D9" s="272"/>
      <c r="E9" s="273"/>
      <c r="F9" s="274" t="s">
        <v>321</v>
      </c>
      <c r="G9" s="274" t="s">
        <v>322</v>
      </c>
      <c r="H9" s="274" t="s">
        <v>323</v>
      </c>
      <c r="I9" s="274" t="s">
        <v>324</v>
      </c>
      <c r="J9" s="274" t="s">
        <v>325</v>
      </c>
      <c r="K9" s="274" t="s">
        <v>326</v>
      </c>
      <c r="L9" s="274" t="s">
        <v>327</v>
      </c>
      <c r="M9" s="274" t="s">
        <v>328</v>
      </c>
    </row>
    <row r="10" ht="13.5" customHeight="1">
      <c r="A10" s="210" t="s">
        <v>329</v>
      </c>
      <c r="B10" s="211" t="s">
        <v>330</v>
      </c>
      <c r="C10" s="212"/>
      <c r="D10" s="213"/>
      <c r="E10" s="275"/>
      <c r="F10" s="215"/>
      <c r="G10" s="215"/>
      <c r="H10" s="215"/>
      <c r="I10" s="215"/>
      <c r="J10" s="215"/>
      <c r="K10" s="215"/>
      <c r="L10" s="215"/>
      <c r="M10" s="215"/>
    </row>
    <row r="11">
      <c r="A11" s="223"/>
      <c r="B11" s="276" t="s">
        <v>384</v>
      </c>
      <c r="C11" s="25"/>
      <c r="D11" s="26"/>
      <c r="E11" s="275"/>
      <c r="F11" s="220" t="s">
        <v>332</v>
      </c>
      <c r="G11" s="220"/>
      <c r="H11" s="220" t="s">
        <v>332</v>
      </c>
      <c r="I11" s="220" t="s">
        <v>332</v>
      </c>
      <c r="J11" s="220" t="s">
        <v>332</v>
      </c>
      <c r="K11" s="220"/>
      <c r="L11" s="220" t="s">
        <v>332</v>
      </c>
      <c r="M11" s="220"/>
    </row>
    <row r="12">
      <c r="A12" s="223"/>
      <c r="B12" s="276" t="s">
        <v>385</v>
      </c>
      <c r="C12" s="25"/>
      <c r="D12" s="26"/>
      <c r="E12" s="277"/>
      <c r="F12" s="220" t="s">
        <v>332</v>
      </c>
      <c r="G12" s="220" t="s">
        <v>332</v>
      </c>
      <c r="H12" s="220"/>
      <c r="I12" s="220" t="s">
        <v>332</v>
      </c>
      <c r="J12" s="220" t="s">
        <v>332</v>
      </c>
      <c r="K12" s="220" t="s">
        <v>332</v>
      </c>
      <c r="L12" s="220"/>
      <c r="M12" s="220"/>
    </row>
    <row r="13">
      <c r="A13" s="223"/>
      <c r="B13" s="276" t="s">
        <v>386</v>
      </c>
      <c r="C13" s="25"/>
      <c r="D13" s="26"/>
      <c r="E13" s="277"/>
      <c r="F13" s="220" t="s">
        <v>332</v>
      </c>
      <c r="G13" s="220" t="s">
        <v>332</v>
      </c>
      <c r="H13" s="220" t="s">
        <v>332</v>
      </c>
      <c r="I13" s="220"/>
      <c r="J13" s="220" t="s">
        <v>332</v>
      </c>
      <c r="K13" s="220"/>
      <c r="L13" s="220" t="s">
        <v>332</v>
      </c>
      <c r="M13" s="220"/>
    </row>
    <row r="14">
      <c r="A14" s="223"/>
      <c r="B14" s="276" t="s">
        <v>387</v>
      </c>
      <c r="C14" s="25"/>
      <c r="D14" s="26"/>
      <c r="E14" s="277"/>
      <c r="F14" s="220"/>
      <c r="G14" s="220"/>
      <c r="H14" s="220"/>
      <c r="I14" s="220" t="s">
        <v>332</v>
      </c>
      <c r="J14" s="220"/>
      <c r="K14" s="220"/>
      <c r="L14" s="220"/>
      <c r="M14" s="220"/>
    </row>
    <row r="15">
      <c r="A15" s="223"/>
      <c r="B15" s="278" t="s">
        <v>388</v>
      </c>
      <c r="C15" s="25"/>
      <c r="D15" s="26"/>
      <c r="E15" s="231"/>
      <c r="F15" s="215"/>
      <c r="G15" s="215"/>
      <c r="H15" s="215"/>
      <c r="I15" s="215"/>
      <c r="J15" s="215"/>
      <c r="K15" s="215"/>
      <c r="L15" s="215"/>
      <c r="M15" s="215"/>
    </row>
    <row r="16">
      <c r="A16" s="223"/>
      <c r="B16" s="279" t="s">
        <v>389</v>
      </c>
      <c r="C16" s="218"/>
      <c r="D16" s="219"/>
      <c r="E16" s="231"/>
      <c r="F16" s="280" t="s">
        <v>332</v>
      </c>
      <c r="G16" s="280" t="s">
        <v>332</v>
      </c>
      <c r="H16" s="280" t="s">
        <v>332</v>
      </c>
      <c r="I16" s="280" t="s">
        <v>332</v>
      </c>
      <c r="J16" s="280" t="s">
        <v>332</v>
      </c>
      <c r="K16" s="280" t="s">
        <v>332</v>
      </c>
      <c r="L16" s="280" t="s">
        <v>332</v>
      </c>
      <c r="M16" s="280" t="s">
        <v>332</v>
      </c>
    </row>
    <row r="17">
      <c r="A17" s="238" t="s">
        <v>348</v>
      </c>
      <c r="B17" s="239" t="s">
        <v>349</v>
      </c>
      <c r="C17" s="240"/>
      <c r="D17" s="241"/>
      <c r="E17" s="242"/>
      <c r="F17" s="232"/>
      <c r="G17" s="232"/>
      <c r="H17" s="232"/>
      <c r="I17" s="232"/>
      <c r="J17" s="232"/>
      <c r="K17" s="232"/>
      <c r="L17" s="232"/>
      <c r="M17" s="232"/>
    </row>
    <row r="18">
      <c r="A18" s="243"/>
      <c r="B18" s="244"/>
      <c r="C18" s="245"/>
      <c r="D18" s="246" t="s">
        <v>390</v>
      </c>
      <c r="E18" s="247"/>
      <c r="F18" s="220" t="s">
        <v>332</v>
      </c>
      <c r="G18" s="220" t="s">
        <v>332</v>
      </c>
      <c r="H18" s="220" t="s">
        <v>332</v>
      </c>
      <c r="I18" s="220" t="s">
        <v>332</v>
      </c>
      <c r="J18" s="220" t="s">
        <v>332</v>
      </c>
      <c r="K18" s="220" t="s">
        <v>332</v>
      </c>
      <c r="L18" s="220" t="s">
        <v>332</v>
      </c>
      <c r="M18" s="220" t="s">
        <v>332</v>
      </c>
    </row>
    <row r="19">
      <c r="A19" s="243"/>
      <c r="B19" s="244"/>
      <c r="C19" s="245"/>
      <c r="D19" s="246" t="s">
        <v>391</v>
      </c>
      <c r="E19" s="247"/>
      <c r="F19" s="220"/>
      <c r="G19" s="220"/>
      <c r="H19" s="220"/>
      <c r="I19" s="220"/>
      <c r="J19" s="220"/>
      <c r="K19" s="220"/>
      <c r="L19" s="220"/>
      <c r="M19" s="220"/>
    </row>
    <row r="20">
      <c r="A20" s="243"/>
      <c r="B20" s="244" t="s">
        <v>354</v>
      </c>
      <c r="C20" s="245"/>
      <c r="D20" s="248"/>
      <c r="E20" s="247"/>
      <c r="F20" s="215"/>
      <c r="G20" s="215"/>
      <c r="H20" s="215"/>
      <c r="I20" s="215"/>
      <c r="J20" s="215"/>
      <c r="K20" s="215"/>
      <c r="L20" s="215"/>
      <c r="M20" s="215"/>
    </row>
    <row r="21">
      <c r="A21" s="243"/>
      <c r="B21" s="244"/>
      <c r="C21" s="245"/>
      <c r="D21" s="281" t="s">
        <v>392</v>
      </c>
      <c r="E21" s="247"/>
      <c r="F21" s="220" t="s">
        <v>332</v>
      </c>
      <c r="G21" s="220" t="s">
        <v>332</v>
      </c>
      <c r="H21" s="220" t="s">
        <v>332</v>
      </c>
      <c r="I21" s="220" t="s">
        <v>332</v>
      </c>
      <c r="J21" s="220" t="s">
        <v>332</v>
      </c>
      <c r="K21" s="220" t="s">
        <v>332</v>
      </c>
      <c r="L21" s="220" t="s">
        <v>332</v>
      </c>
      <c r="M21" s="220" t="s">
        <v>332</v>
      </c>
    </row>
    <row r="22" ht="13.5" customHeight="1">
      <c r="A22" s="238" t="s">
        <v>357</v>
      </c>
      <c r="B22" s="252" t="s">
        <v>358</v>
      </c>
      <c r="C22" s="240"/>
      <c r="D22" s="241"/>
      <c r="E22" s="242"/>
      <c r="F22" s="232" t="s">
        <v>304</v>
      </c>
      <c r="G22" s="232" t="s">
        <v>304</v>
      </c>
      <c r="H22" s="232" t="s">
        <v>304</v>
      </c>
      <c r="I22" s="232" t="s">
        <v>304</v>
      </c>
      <c r="J22" s="232" t="s">
        <v>304</v>
      </c>
      <c r="K22" s="232" t="s">
        <v>304</v>
      </c>
      <c r="L22" s="232" t="s">
        <v>304</v>
      </c>
      <c r="M22" s="232" t="s">
        <v>304</v>
      </c>
    </row>
    <row r="23" ht="13.5" customHeight="1">
      <c r="A23" s="243"/>
      <c r="B23" s="253" t="s">
        <v>359</v>
      </c>
      <c r="C23" s="25"/>
      <c r="D23" s="26"/>
      <c r="E23" s="254"/>
      <c r="F23" s="255" t="s">
        <v>360</v>
      </c>
      <c r="G23" s="255" t="s">
        <v>360</v>
      </c>
      <c r="H23" s="255" t="s">
        <v>360</v>
      </c>
      <c r="I23" s="255" t="s">
        <v>360</v>
      </c>
      <c r="J23" s="255" t="s">
        <v>360</v>
      </c>
      <c r="K23" s="255" t="s">
        <v>360</v>
      </c>
      <c r="L23" s="255" t="s">
        <v>360</v>
      </c>
      <c r="M23" s="255" t="s">
        <v>360</v>
      </c>
    </row>
    <row r="24" ht="13.5" customHeight="1">
      <c r="A24" s="243"/>
      <c r="B24" s="282" t="s">
        <v>361</v>
      </c>
      <c r="C24" s="25"/>
      <c r="D24" s="26"/>
      <c r="E24" s="283"/>
      <c r="F24" s="284">
        <v>45874.0</v>
      </c>
      <c r="G24" s="284">
        <v>45875.0</v>
      </c>
      <c r="H24" s="284">
        <v>45876.0</v>
      </c>
      <c r="I24" s="284">
        <v>45877.0</v>
      </c>
      <c r="J24" s="284">
        <v>45878.0</v>
      </c>
      <c r="K24" s="284">
        <v>45879.0</v>
      </c>
      <c r="L24" s="284">
        <v>45880.0</v>
      </c>
      <c r="M24" s="284">
        <v>45881.0</v>
      </c>
    </row>
    <row r="25" ht="71.25" customHeight="1">
      <c r="A25" s="259"/>
      <c r="B25" s="260" t="s">
        <v>362</v>
      </c>
      <c r="C25" s="261"/>
      <c r="D25" s="262"/>
      <c r="E25" s="263"/>
      <c r="F25" s="264"/>
      <c r="G25" s="264"/>
      <c r="H25" s="264"/>
      <c r="I25" s="264"/>
      <c r="J25" s="264"/>
      <c r="K25" s="264"/>
      <c r="L25" s="264"/>
      <c r="M25" s="264"/>
    </row>
    <row r="26" ht="10.5" customHeight="1">
      <c r="A26" s="265"/>
      <c r="B26" s="204"/>
      <c r="C26" s="165"/>
      <c r="D26" s="166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</row>
    <row r="27" ht="13.5" customHeight="1">
      <c r="A27" s="165"/>
      <c r="B27" s="204"/>
      <c r="C27" s="165"/>
      <c r="D27" s="166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</row>
    <row r="28" ht="13.5" customHeight="1">
      <c r="A28" s="165"/>
      <c r="B28" s="204"/>
      <c r="C28" s="165"/>
      <c r="D28" s="166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</row>
    <row r="29" ht="13.5" customHeight="1">
      <c r="A29" s="165"/>
      <c r="B29" s="204"/>
      <c r="C29" s="165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</row>
    <row r="30" ht="13.5" customHeight="1">
      <c r="A30" s="1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35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7:D17"/>
    <mergeCell ref="B22:D22"/>
    <mergeCell ref="B23:D23"/>
    <mergeCell ref="B24:D24"/>
    <mergeCell ref="B25:D25"/>
    <mergeCell ref="A9:D9"/>
    <mergeCell ref="B11:D11"/>
    <mergeCell ref="B12:D12"/>
    <mergeCell ref="B13:D13"/>
    <mergeCell ref="B14:D14"/>
    <mergeCell ref="B15:D15"/>
    <mergeCell ref="B16:D16"/>
  </mergeCells>
  <dataValidations>
    <dataValidation type="list" allowBlank="1" showInputMessage="1" showErrorMessage="1" prompt="Click and enter a value from the list of items" sqref="F23:M23">
      <formula1>"P,F"</formula1>
    </dataValidation>
    <dataValidation type="list" allowBlank="1" showInputMessage="1" showErrorMessage="1" prompt=" - " sqref="F11:M14 F16:M16 F18:M19 F21:M21">
      <formula1>"O"</formula1>
    </dataValidation>
    <dataValidation type="list" allowBlank="1" showInputMessage="1" showErrorMessage="1" prompt=" - " sqref="F22:M2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Functions!E57</f>
        <v>suggestionsMember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Functions!D57</f>
        <v>suggestionsMember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269" t="str">
        <f>Functions!G57</f>
        <v>Handle AI feature to suggest members for students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COUNTIF(F26:AC26,"P")</f>
        <v>10</v>
      </c>
      <c r="B7" s="198"/>
      <c r="C7" s="199">
        <f>COUNTIF(AD26:HT26,"F")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COUNTIF(E25:HT25,"N")</f>
        <v>2</v>
      </c>
      <c r="M7" s="201">
        <f>COUNTIF(E25:HT25,"A")</f>
        <v>4</v>
      </c>
      <c r="N7" s="201">
        <f>COUNTIF(E25:HT25,"B")</f>
        <v>4</v>
      </c>
      <c r="O7" s="199">
        <f>COUNTA(E9:HW9)</f>
        <v>10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70"/>
      <c r="B9" s="271"/>
      <c r="C9" s="271"/>
      <c r="D9" s="272"/>
      <c r="E9" s="273"/>
      <c r="F9" s="274" t="s">
        <v>321</v>
      </c>
      <c r="G9" s="274" t="s">
        <v>322</v>
      </c>
      <c r="H9" s="274" t="s">
        <v>323</v>
      </c>
      <c r="I9" s="274" t="s">
        <v>324</v>
      </c>
      <c r="J9" s="274" t="s">
        <v>325</v>
      </c>
      <c r="K9" s="274" t="s">
        <v>326</v>
      </c>
      <c r="L9" s="274" t="s">
        <v>327</v>
      </c>
      <c r="M9" s="274" t="s">
        <v>328</v>
      </c>
      <c r="N9" s="274" t="s">
        <v>363</v>
      </c>
      <c r="O9" s="274" t="s">
        <v>393</v>
      </c>
    </row>
    <row r="10" ht="13.5" customHeight="1">
      <c r="A10" s="210" t="s">
        <v>329</v>
      </c>
      <c r="B10" s="211" t="s">
        <v>330</v>
      </c>
      <c r="C10" s="212"/>
      <c r="D10" s="213"/>
      <c r="E10" s="275"/>
      <c r="F10" s="215"/>
      <c r="G10" s="215"/>
      <c r="H10" s="215"/>
      <c r="I10" s="215"/>
      <c r="J10" s="215"/>
      <c r="K10" s="215"/>
      <c r="L10" s="215"/>
      <c r="M10" s="215"/>
      <c r="N10" s="215"/>
      <c r="O10" s="215"/>
    </row>
    <row r="11">
      <c r="A11" s="223"/>
      <c r="B11" s="224"/>
      <c r="C11" s="225"/>
      <c r="D11" s="226" t="s">
        <v>394</v>
      </c>
      <c r="E11" s="275"/>
      <c r="F11" s="220" t="s">
        <v>332</v>
      </c>
      <c r="G11" s="220" t="s">
        <v>332</v>
      </c>
      <c r="H11" s="220" t="s">
        <v>332</v>
      </c>
      <c r="I11" s="220"/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220" t="s">
        <v>332</v>
      </c>
    </row>
    <row r="12">
      <c r="A12" s="223"/>
      <c r="B12" s="276" t="s">
        <v>395</v>
      </c>
      <c r="C12" s="25"/>
      <c r="D12" s="26"/>
      <c r="E12" s="277"/>
      <c r="F12" s="220"/>
      <c r="G12" s="220"/>
      <c r="H12" s="220"/>
      <c r="I12" s="220" t="s">
        <v>332</v>
      </c>
      <c r="J12" s="220"/>
      <c r="K12" s="220"/>
      <c r="L12" s="220"/>
      <c r="M12" s="220"/>
      <c r="N12" s="220"/>
      <c r="O12" s="220"/>
    </row>
    <row r="13">
      <c r="A13" s="223"/>
      <c r="B13" s="285" t="s">
        <v>396</v>
      </c>
      <c r="C13" s="25"/>
      <c r="D13" s="26"/>
      <c r="E13" s="277"/>
      <c r="F13" s="220" t="s">
        <v>332</v>
      </c>
      <c r="G13" s="220" t="s">
        <v>332</v>
      </c>
      <c r="H13" s="220" t="s">
        <v>332</v>
      </c>
      <c r="I13" s="220"/>
      <c r="J13" s="220" t="s">
        <v>332</v>
      </c>
      <c r="K13" s="220" t="s">
        <v>332</v>
      </c>
      <c r="L13" s="220"/>
      <c r="M13" s="220" t="s">
        <v>332</v>
      </c>
      <c r="N13" s="220" t="s">
        <v>332</v>
      </c>
      <c r="O13" s="220" t="s">
        <v>332</v>
      </c>
    </row>
    <row r="14">
      <c r="A14" s="223"/>
      <c r="B14" s="285" t="s">
        <v>397</v>
      </c>
      <c r="C14" s="25"/>
      <c r="D14" s="26"/>
      <c r="E14" s="277"/>
      <c r="F14" s="220"/>
      <c r="G14" s="220"/>
      <c r="H14" s="220" t="s">
        <v>332</v>
      </c>
      <c r="I14" s="220"/>
      <c r="J14" s="220"/>
      <c r="K14" s="220"/>
      <c r="L14" s="220" t="s">
        <v>332</v>
      </c>
      <c r="M14" s="220"/>
      <c r="N14" s="220"/>
      <c r="O14" s="220"/>
    </row>
    <row r="15">
      <c r="A15" s="223"/>
      <c r="B15" s="285" t="s">
        <v>398</v>
      </c>
      <c r="C15" s="25"/>
      <c r="D15" s="26"/>
      <c r="E15" s="277"/>
      <c r="F15" s="220" t="s">
        <v>332</v>
      </c>
      <c r="G15" s="220"/>
      <c r="H15" s="220"/>
      <c r="I15" s="220"/>
      <c r="J15" s="220" t="s">
        <v>332</v>
      </c>
      <c r="K15" s="220" t="s">
        <v>332</v>
      </c>
      <c r="L15" s="220"/>
      <c r="M15" s="220" t="s">
        <v>332</v>
      </c>
      <c r="N15" s="220" t="s">
        <v>332</v>
      </c>
      <c r="O15" s="220" t="s">
        <v>332</v>
      </c>
    </row>
    <row r="16">
      <c r="A16" s="223"/>
      <c r="B16" s="285" t="s">
        <v>399</v>
      </c>
      <c r="C16" s="25"/>
      <c r="D16" s="26"/>
      <c r="E16" s="277"/>
      <c r="F16" s="220"/>
      <c r="G16" s="220" t="s">
        <v>332</v>
      </c>
      <c r="H16" s="220"/>
      <c r="I16" s="220"/>
      <c r="J16" s="220"/>
      <c r="K16" s="220"/>
      <c r="L16" s="220" t="s">
        <v>332</v>
      </c>
      <c r="M16" s="220"/>
      <c r="N16" s="220"/>
      <c r="O16" s="220"/>
    </row>
    <row r="17">
      <c r="A17" s="223"/>
      <c r="B17" s="278" t="s">
        <v>388</v>
      </c>
      <c r="C17" s="25"/>
      <c r="D17" s="26"/>
      <c r="E17" s="231"/>
      <c r="F17" s="215"/>
      <c r="G17" s="215"/>
      <c r="H17" s="215"/>
      <c r="I17" s="215"/>
      <c r="J17" s="215"/>
      <c r="K17" s="215"/>
      <c r="L17" s="215"/>
      <c r="M17" s="215"/>
      <c r="N17" s="215"/>
      <c r="O17" s="215"/>
    </row>
    <row r="18">
      <c r="A18" s="223"/>
      <c r="B18" s="279" t="s">
        <v>400</v>
      </c>
      <c r="C18" s="218"/>
      <c r="D18" s="219"/>
      <c r="E18" s="231"/>
      <c r="F18" s="280" t="s">
        <v>332</v>
      </c>
      <c r="G18" s="280" t="s">
        <v>332</v>
      </c>
      <c r="H18" s="280" t="s">
        <v>332</v>
      </c>
      <c r="I18" s="280" t="s">
        <v>332</v>
      </c>
      <c r="J18" s="280" t="s">
        <v>332</v>
      </c>
      <c r="K18" s="280" t="s">
        <v>332</v>
      </c>
      <c r="L18" s="280" t="s">
        <v>332</v>
      </c>
      <c r="M18" s="280" t="s">
        <v>332</v>
      </c>
      <c r="N18" s="280" t="s">
        <v>332</v>
      </c>
      <c r="O18" s="280" t="s">
        <v>332</v>
      </c>
    </row>
    <row r="19">
      <c r="A19" s="238" t="s">
        <v>348</v>
      </c>
      <c r="B19" s="239" t="s">
        <v>349</v>
      </c>
      <c r="C19" s="240"/>
      <c r="D19" s="241"/>
      <c r="E19" s="242"/>
      <c r="F19" s="232"/>
      <c r="G19" s="232"/>
      <c r="H19" s="232"/>
      <c r="I19" s="232"/>
      <c r="J19" s="232"/>
      <c r="K19" s="232"/>
      <c r="L19" s="232"/>
      <c r="M19" s="232"/>
      <c r="N19" s="232"/>
      <c r="O19" s="232"/>
    </row>
    <row r="20">
      <c r="A20" s="243"/>
      <c r="B20" s="244"/>
      <c r="C20" s="245"/>
      <c r="D20" s="246" t="s">
        <v>401</v>
      </c>
      <c r="E20" s="247"/>
      <c r="F20" s="220" t="s">
        <v>332</v>
      </c>
      <c r="G20" s="220" t="s">
        <v>332</v>
      </c>
      <c r="H20" s="220" t="s">
        <v>332</v>
      </c>
      <c r="I20" s="220" t="s">
        <v>332</v>
      </c>
      <c r="J20" s="220" t="s">
        <v>332</v>
      </c>
      <c r="K20" s="220" t="s">
        <v>332</v>
      </c>
      <c r="L20" s="220" t="s">
        <v>332</v>
      </c>
      <c r="M20" s="220" t="s">
        <v>332</v>
      </c>
      <c r="N20" s="220" t="s">
        <v>332</v>
      </c>
      <c r="O20" s="220" t="s">
        <v>332</v>
      </c>
    </row>
    <row r="21">
      <c r="A21" s="243"/>
      <c r="B21" s="244"/>
      <c r="C21" s="245"/>
      <c r="D21" s="246" t="s">
        <v>402</v>
      </c>
      <c r="E21" s="247"/>
      <c r="F21" s="220"/>
      <c r="G21" s="220"/>
      <c r="H21" s="220"/>
      <c r="I21" s="220"/>
      <c r="J21" s="220"/>
      <c r="K21" s="220"/>
      <c r="L21" s="220"/>
      <c r="M21" s="220"/>
      <c r="N21" s="220"/>
      <c r="O21" s="220"/>
    </row>
    <row r="22">
      <c r="A22" s="243"/>
      <c r="B22" s="244"/>
      <c r="C22" s="245"/>
      <c r="D22" s="246" t="s">
        <v>403</v>
      </c>
      <c r="E22" s="247"/>
      <c r="F22" s="220"/>
      <c r="G22" s="220"/>
      <c r="H22" s="220"/>
      <c r="I22" s="220"/>
      <c r="J22" s="220"/>
      <c r="K22" s="220"/>
      <c r="L22" s="220"/>
      <c r="M22" s="220"/>
      <c r="N22" s="220"/>
      <c r="O22" s="220"/>
    </row>
    <row r="23">
      <c r="A23" s="243"/>
      <c r="B23" s="244" t="s">
        <v>354</v>
      </c>
      <c r="C23" s="245"/>
      <c r="D23" s="248"/>
      <c r="E23" s="247"/>
      <c r="F23" s="215"/>
      <c r="G23" s="215"/>
      <c r="H23" s="215"/>
      <c r="I23" s="215"/>
      <c r="J23" s="215"/>
      <c r="K23" s="215"/>
      <c r="L23" s="215"/>
      <c r="M23" s="215"/>
      <c r="N23" s="215"/>
      <c r="O23" s="215"/>
    </row>
    <row r="24">
      <c r="A24" s="243"/>
      <c r="B24" s="244"/>
      <c r="C24" s="245"/>
      <c r="D24" s="281" t="s">
        <v>392</v>
      </c>
      <c r="E24" s="247"/>
      <c r="F24" s="220" t="s">
        <v>332</v>
      </c>
      <c r="G24" s="220" t="s">
        <v>332</v>
      </c>
      <c r="H24" s="220" t="s">
        <v>332</v>
      </c>
      <c r="I24" s="220" t="s">
        <v>332</v>
      </c>
      <c r="J24" s="220" t="s">
        <v>332</v>
      </c>
      <c r="K24" s="220" t="s">
        <v>332</v>
      </c>
      <c r="L24" s="220" t="s">
        <v>332</v>
      </c>
      <c r="M24" s="220" t="s">
        <v>332</v>
      </c>
      <c r="N24" s="220" t="s">
        <v>332</v>
      </c>
      <c r="O24" s="220" t="s">
        <v>332</v>
      </c>
    </row>
    <row r="25" ht="13.5" customHeight="1">
      <c r="A25" s="238" t="s">
        <v>357</v>
      </c>
      <c r="B25" s="252" t="s">
        <v>358</v>
      </c>
      <c r="C25" s="240"/>
      <c r="D25" s="241"/>
      <c r="E25" s="242"/>
      <c r="F25" s="232" t="s">
        <v>304</v>
      </c>
      <c r="G25" s="232" t="s">
        <v>304</v>
      </c>
      <c r="H25" s="232" t="s">
        <v>67</v>
      </c>
      <c r="I25" s="232" t="s">
        <v>67</v>
      </c>
      <c r="J25" s="232" t="s">
        <v>305</v>
      </c>
      <c r="K25" s="232" t="s">
        <v>305</v>
      </c>
      <c r="L25" s="232" t="s">
        <v>67</v>
      </c>
      <c r="M25" s="232" t="s">
        <v>67</v>
      </c>
      <c r="N25" s="232" t="s">
        <v>305</v>
      </c>
      <c r="O25" s="232" t="s">
        <v>305</v>
      </c>
    </row>
    <row r="26" ht="13.5" customHeight="1">
      <c r="A26" s="243"/>
      <c r="B26" s="253" t="s">
        <v>359</v>
      </c>
      <c r="C26" s="25"/>
      <c r="D26" s="26"/>
      <c r="E26" s="254"/>
      <c r="F26" s="255" t="s">
        <v>360</v>
      </c>
      <c r="G26" s="255" t="s">
        <v>360</v>
      </c>
      <c r="H26" s="255" t="s">
        <v>360</v>
      </c>
      <c r="I26" s="255" t="s">
        <v>360</v>
      </c>
      <c r="J26" s="255" t="s">
        <v>360</v>
      </c>
      <c r="K26" s="255" t="s">
        <v>360</v>
      </c>
      <c r="L26" s="255" t="s">
        <v>360</v>
      </c>
      <c r="M26" s="255" t="s">
        <v>360</v>
      </c>
      <c r="N26" s="255" t="s">
        <v>360</v>
      </c>
      <c r="O26" s="255" t="s">
        <v>360</v>
      </c>
    </row>
    <row r="27" ht="13.5" customHeight="1">
      <c r="A27" s="243"/>
      <c r="B27" s="256" t="s">
        <v>361</v>
      </c>
      <c r="C27" s="25"/>
      <c r="D27" s="26"/>
      <c r="E27" s="257"/>
      <c r="F27" s="258">
        <v>45874.0</v>
      </c>
      <c r="G27" s="258">
        <v>45875.0</v>
      </c>
      <c r="H27" s="258">
        <v>45876.0</v>
      </c>
      <c r="I27" s="258">
        <v>45877.0</v>
      </c>
      <c r="J27" s="258">
        <v>45878.0</v>
      </c>
      <c r="K27" s="258">
        <v>45879.0</v>
      </c>
      <c r="L27" s="258">
        <v>45880.0</v>
      </c>
      <c r="M27" s="258">
        <v>45881.0</v>
      </c>
      <c r="N27" s="258">
        <v>45882.0</v>
      </c>
      <c r="O27" s="258">
        <v>45883.0</v>
      </c>
    </row>
    <row r="28" ht="71.25" customHeight="1">
      <c r="A28" s="259"/>
      <c r="B28" s="260" t="s">
        <v>362</v>
      </c>
      <c r="C28" s="261"/>
      <c r="D28" s="262"/>
      <c r="E28" s="263"/>
      <c r="F28" s="264"/>
      <c r="G28" s="264"/>
      <c r="H28" s="264"/>
      <c r="I28" s="264"/>
      <c r="J28" s="264"/>
      <c r="K28" s="264"/>
      <c r="L28" s="264"/>
      <c r="M28" s="264"/>
      <c r="N28" s="264"/>
      <c r="O28" s="264"/>
    </row>
    <row r="29" ht="10.5" customHeight="1">
      <c r="A29" s="265"/>
      <c r="B29" s="204"/>
      <c r="C29" s="165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</row>
    <row r="30" ht="13.5" customHeight="1">
      <c r="A30" s="1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36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8:D18"/>
    <mergeCell ref="B19:D19"/>
    <mergeCell ref="B25:D25"/>
    <mergeCell ref="B26:D26"/>
    <mergeCell ref="B27:D27"/>
    <mergeCell ref="B28:D28"/>
    <mergeCell ref="A9:D9"/>
    <mergeCell ref="B12:D12"/>
    <mergeCell ref="B13:D13"/>
    <mergeCell ref="B14:D14"/>
    <mergeCell ref="B15:D15"/>
    <mergeCell ref="B16:D16"/>
    <mergeCell ref="B17:D17"/>
  </mergeCells>
  <dataValidations>
    <dataValidation type="list" allowBlank="1" showInputMessage="1" showErrorMessage="1" prompt="Click and enter a value from the list of items" sqref="F26:O26">
      <formula1>"P,F"</formula1>
    </dataValidation>
    <dataValidation type="list" allowBlank="1" showInputMessage="1" showErrorMessage="1" prompt=" - " sqref="F11:O16 F18:O18 F20:O22 F24:O24">
      <formula1>"O"</formula1>
    </dataValidation>
    <dataValidation type="list" allowBlank="1" showInputMessage="1" showErrorMessage="1" prompt=" - " sqref="F25:O25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11" width="5.13"/>
    <col customWidth="1" min="12" max="12" width="4.63"/>
    <col customWidth="1" min="13" max="13" width="5.13"/>
    <col customWidth="1" min="14" max="14" width="5.0"/>
    <col customWidth="1" min="15" max="15" width="4.5"/>
    <col customWidth="1" min="16" max="27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</row>
    <row r="2" ht="13.5" customHeight="1">
      <c r="A2" s="167" t="s">
        <v>314</v>
      </c>
      <c r="B2" s="168"/>
      <c r="C2" s="169" t="str">
        <f>Functions!E56</f>
        <v>checkSimilarThesis</v>
      </c>
      <c r="D2" s="170"/>
      <c r="E2" s="171"/>
      <c r="F2" s="172" t="s">
        <v>84</v>
      </c>
      <c r="G2" s="173"/>
      <c r="H2" s="173"/>
      <c r="I2" s="174"/>
      <c r="J2" s="175" t="str">
        <f>Functions!D56</f>
        <v>checkSimilarThesis</v>
      </c>
      <c r="K2" s="170"/>
      <c r="L2" s="170"/>
      <c r="M2" s="170"/>
      <c r="N2" s="170"/>
      <c r="O2" s="170"/>
      <c r="P2" s="176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6"/>
      <c r="J3" s="183" t="s">
        <v>53</v>
      </c>
      <c r="K3" s="180"/>
      <c r="L3" s="180"/>
      <c r="M3" s="180"/>
      <c r="N3" s="180"/>
      <c r="O3" s="180"/>
      <c r="P3" s="184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6"/>
      <c r="J4" s="188">
        <v>0.0</v>
      </c>
      <c r="K4" s="25"/>
      <c r="L4" s="25"/>
      <c r="M4" s="25"/>
      <c r="N4" s="25"/>
      <c r="O4" s="25"/>
      <c r="P4" s="189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</row>
    <row r="5" ht="13.5" customHeight="1">
      <c r="A5" s="178" t="s">
        <v>319</v>
      </c>
      <c r="B5" s="26"/>
      <c r="C5" s="269" t="str">
        <f>Functions!G56</f>
        <v>Handle the feature for lecturer to check duplicate thesis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89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6"/>
      <c r="J6" s="195" t="s">
        <v>320</v>
      </c>
      <c r="K6" s="25"/>
      <c r="L6" s="70"/>
      <c r="M6" s="194" t="s">
        <v>306</v>
      </c>
      <c r="N6" s="25"/>
      <c r="O6" s="25"/>
      <c r="P6" s="189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</row>
    <row r="7" ht="13.5" customHeight="1">
      <c r="A7" s="197">
        <f>COUNTIF(F24:HR24,"P")</f>
        <v>3</v>
      </c>
      <c r="B7" s="198"/>
      <c r="C7" s="199">
        <f>COUNTIF(F24:HR24,"F")</f>
        <v>0</v>
      </c>
      <c r="D7" s="200"/>
      <c r="E7" s="198"/>
      <c r="F7" s="199">
        <f>SUM(M7,-A7,-C7)</f>
        <v>0</v>
      </c>
      <c r="G7" s="200"/>
      <c r="H7" s="200"/>
      <c r="I7" s="198"/>
      <c r="J7" s="201">
        <f>COUNTIF(E23:HR23,"N")</f>
        <v>3</v>
      </c>
      <c r="K7" s="201">
        <f>COUNTIF(E23:HR23,"A")</f>
        <v>0</v>
      </c>
      <c r="L7" s="201">
        <f>COUNTIF(E23:HR23,"B")</f>
        <v>0</v>
      </c>
      <c r="M7" s="199">
        <f>COUNTA(E9:HU9)</f>
        <v>3</v>
      </c>
      <c r="N7" s="200"/>
      <c r="O7" s="200"/>
      <c r="P7" s="202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</row>
    <row r="9" ht="46.5" customHeight="1">
      <c r="A9" s="286"/>
      <c r="B9" s="287"/>
      <c r="C9" s="273"/>
      <c r="D9" s="288"/>
      <c r="E9" s="273"/>
      <c r="F9" s="274" t="s">
        <v>321</v>
      </c>
      <c r="G9" s="274" t="s">
        <v>322</v>
      </c>
      <c r="H9" s="274" t="s">
        <v>323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</row>
    <row r="11">
      <c r="A11" s="223"/>
      <c r="B11" s="224"/>
      <c r="C11" s="225"/>
      <c r="D11" s="226" t="s">
        <v>404</v>
      </c>
      <c r="E11" s="214"/>
      <c r="F11" s="220" t="s">
        <v>332</v>
      </c>
      <c r="G11" s="220" t="s">
        <v>332</v>
      </c>
      <c r="H11" s="220" t="s">
        <v>332</v>
      </c>
    </row>
    <row r="12">
      <c r="A12" s="223"/>
      <c r="B12" s="285"/>
      <c r="C12" s="267"/>
      <c r="D12" s="289" t="s">
        <v>405</v>
      </c>
      <c r="E12" s="277"/>
      <c r="F12" s="220" t="s">
        <v>332</v>
      </c>
      <c r="G12" s="220" t="s">
        <v>332</v>
      </c>
      <c r="H12" s="220"/>
    </row>
    <row r="13">
      <c r="A13" s="223"/>
      <c r="B13" s="278" t="s">
        <v>388</v>
      </c>
      <c r="C13" s="25"/>
      <c r="D13" s="26"/>
      <c r="E13" s="231"/>
      <c r="F13" s="215"/>
      <c r="G13" s="215"/>
      <c r="H13" s="215"/>
    </row>
    <row r="14">
      <c r="A14" s="223"/>
      <c r="B14" s="279" t="s">
        <v>406</v>
      </c>
      <c r="C14" s="218"/>
      <c r="D14" s="219"/>
      <c r="E14" s="231"/>
      <c r="F14" s="220" t="s">
        <v>332</v>
      </c>
      <c r="G14" s="220" t="s">
        <v>332</v>
      </c>
      <c r="H14" s="220" t="s">
        <v>332</v>
      </c>
    </row>
    <row r="15">
      <c r="A15" s="238" t="s">
        <v>348</v>
      </c>
      <c r="B15" s="239" t="s">
        <v>349</v>
      </c>
      <c r="C15" s="240"/>
      <c r="D15" s="241"/>
      <c r="E15" s="242"/>
      <c r="F15" s="232"/>
      <c r="G15" s="232"/>
      <c r="H15" s="232"/>
    </row>
    <row r="16">
      <c r="A16" s="243"/>
      <c r="B16" s="244"/>
      <c r="C16" s="245"/>
      <c r="D16" s="246" t="s">
        <v>407</v>
      </c>
      <c r="E16" s="247"/>
      <c r="F16" s="220" t="s">
        <v>332</v>
      </c>
      <c r="G16" s="220"/>
      <c r="H16" s="220"/>
    </row>
    <row r="17">
      <c r="A17" s="243"/>
      <c r="B17" s="244"/>
      <c r="C17" s="245"/>
      <c r="D17" s="246" t="s">
        <v>408</v>
      </c>
      <c r="E17" s="247"/>
      <c r="F17" s="220"/>
      <c r="G17" s="220" t="s">
        <v>332</v>
      </c>
      <c r="H17" s="220"/>
    </row>
    <row r="18">
      <c r="A18" s="243"/>
      <c r="B18" s="244"/>
      <c r="C18" s="245"/>
      <c r="D18" s="246" t="s">
        <v>409</v>
      </c>
      <c r="E18" s="247"/>
      <c r="F18" s="220"/>
      <c r="G18" s="220"/>
      <c r="H18" s="220" t="s">
        <v>332</v>
      </c>
    </row>
    <row r="19">
      <c r="A19" s="243"/>
      <c r="B19" s="244" t="s">
        <v>354</v>
      </c>
      <c r="C19" s="245"/>
      <c r="D19" s="248"/>
      <c r="E19" s="247"/>
      <c r="F19" s="215"/>
      <c r="G19" s="215"/>
      <c r="H19" s="215"/>
    </row>
    <row r="20">
      <c r="A20" s="243"/>
      <c r="B20" s="244"/>
      <c r="C20" s="245"/>
      <c r="D20" s="281" t="s">
        <v>392</v>
      </c>
      <c r="E20" s="247"/>
      <c r="F20" s="220"/>
      <c r="G20" s="220"/>
      <c r="H20" s="220" t="s">
        <v>332</v>
      </c>
    </row>
    <row r="21">
      <c r="A21" s="243"/>
      <c r="B21" s="244"/>
      <c r="C21" s="245"/>
      <c r="D21" s="281" t="s">
        <v>410</v>
      </c>
      <c r="E21" s="247"/>
      <c r="F21" s="220" t="s">
        <v>332</v>
      </c>
      <c r="G21" s="220"/>
      <c r="H21" s="220"/>
    </row>
    <row r="22">
      <c r="A22" s="243"/>
      <c r="B22" s="290"/>
      <c r="C22" s="291"/>
      <c r="D22" s="292" t="s">
        <v>408</v>
      </c>
      <c r="E22" s="293"/>
      <c r="F22" s="294"/>
      <c r="G22" s="295" t="s">
        <v>332</v>
      </c>
      <c r="H22" s="295"/>
    </row>
    <row r="23" ht="13.5" customHeight="1">
      <c r="A23" s="238" t="s">
        <v>357</v>
      </c>
      <c r="B23" s="252" t="s">
        <v>358</v>
      </c>
      <c r="C23" s="240"/>
      <c r="D23" s="241"/>
      <c r="E23" s="242"/>
      <c r="F23" s="232" t="s">
        <v>304</v>
      </c>
      <c r="G23" s="232" t="s">
        <v>304</v>
      </c>
      <c r="H23" s="232" t="s">
        <v>304</v>
      </c>
    </row>
    <row r="24" ht="13.5" customHeight="1">
      <c r="A24" s="243"/>
      <c r="B24" s="253" t="s">
        <v>359</v>
      </c>
      <c r="C24" s="25"/>
      <c r="D24" s="26"/>
      <c r="E24" s="254"/>
      <c r="F24" s="255" t="s">
        <v>360</v>
      </c>
      <c r="G24" s="255" t="s">
        <v>360</v>
      </c>
      <c r="H24" s="255" t="s">
        <v>360</v>
      </c>
    </row>
    <row r="25" ht="13.5" customHeight="1">
      <c r="A25" s="243"/>
      <c r="B25" s="256" t="s">
        <v>361</v>
      </c>
      <c r="C25" s="25"/>
      <c r="D25" s="26"/>
      <c r="E25" s="257"/>
      <c r="F25" s="258">
        <v>45889.0</v>
      </c>
      <c r="G25" s="258">
        <v>45890.0</v>
      </c>
      <c r="H25" s="258">
        <v>45891.0</v>
      </c>
    </row>
    <row r="26" ht="71.25" customHeight="1">
      <c r="A26" s="259"/>
      <c r="B26" s="260" t="s">
        <v>362</v>
      </c>
      <c r="C26" s="261"/>
      <c r="D26" s="262"/>
      <c r="E26" s="263"/>
      <c r="F26" s="264"/>
      <c r="G26" s="264"/>
      <c r="H26" s="264"/>
    </row>
    <row r="27" ht="10.5" customHeight="1">
      <c r="A27" s="265"/>
      <c r="B27" s="204"/>
      <c r="C27" s="165"/>
      <c r="D27" s="166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</row>
    <row r="28" ht="13.5" customHeight="1">
      <c r="A28" s="165"/>
      <c r="B28" s="204"/>
      <c r="C28" s="165"/>
      <c r="D28" s="166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</row>
    <row r="29" ht="13.5" customHeight="1">
      <c r="A29" s="165"/>
      <c r="B29" s="204"/>
      <c r="C29" s="165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</row>
    <row r="30" ht="13.5" customHeight="1">
      <c r="A30" s="1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0">
    <mergeCell ref="A2:B2"/>
    <mergeCell ref="C2:E2"/>
    <mergeCell ref="F2:I2"/>
    <mergeCell ref="J2:P2"/>
    <mergeCell ref="C3:E3"/>
    <mergeCell ref="F3:I3"/>
    <mergeCell ref="J3:P3"/>
    <mergeCell ref="A3:B3"/>
    <mergeCell ref="A4:B4"/>
    <mergeCell ref="C4:D4"/>
    <mergeCell ref="F4:I4"/>
    <mergeCell ref="J4:P4"/>
    <mergeCell ref="A5:B5"/>
    <mergeCell ref="C5:P5"/>
    <mergeCell ref="M6:P6"/>
    <mergeCell ref="M7:P7"/>
    <mergeCell ref="B13:D13"/>
    <mergeCell ref="B14:D14"/>
    <mergeCell ref="B15:D15"/>
    <mergeCell ref="B23:D23"/>
    <mergeCell ref="B24:D24"/>
    <mergeCell ref="B25:D25"/>
    <mergeCell ref="B26:D26"/>
    <mergeCell ref="A6:B6"/>
    <mergeCell ref="C6:E6"/>
    <mergeCell ref="F6:I6"/>
    <mergeCell ref="J6:L6"/>
    <mergeCell ref="A7:B7"/>
    <mergeCell ref="C7:E7"/>
    <mergeCell ref="F7:I7"/>
  </mergeCells>
  <dataValidations>
    <dataValidation type="list" allowBlank="1" showInputMessage="1" showErrorMessage="1" prompt="Click and enter a value from the list of items" sqref="F24:H24">
      <formula1>"P,F"</formula1>
    </dataValidation>
    <dataValidation type="list" allowBlank="1" showInputMessage="1" showErrorMessage="1" prompt=" - " sqref="F11:H12 F14:H14 F16:H18 F20:H22">
      <formula1>"O"</formula1>
    </dataValidation>
    <dataValidation type="list" allowBlank="1" showInputMessage="1" showErrorMessage="1" prompt=" - " sqref="F23:H23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Functions!E48</f>
        <v>lecturerGroupProgress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Functions!D48</f>
        <v>lecturerGroupProgress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269" t="str">
        <f>Functions!G48</f>
        <v>Handle function for Lecturer Group Progress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COUNTIF(F32:HT32,"P")</f>
        <v>5</v>
      </c>
      <c r="B7" s="198"/>
      <c r="C7" s="199">
        <f>COUNTIF(F32:HT32,"F")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COUNTIF(E31:HT31,"N")</f>
        <v>5</v>
      </c>
      <c r="M7" s="201">
        <f>COUNTIF(E31:HT31,"A")</f>
        <v>0</v>
      </c>
      <c r="N7" s="201">
        <f>COUNTIF(E31:HT31,"B")</f>
        <v>0</v>
      </c>
      <c r="O7" s="199">
        <f>COUNTA(E9:HW9)</f>
        <v>5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74" t="s">
        <v>321</v>
      </c>
      <c r="G9" s="274" t="s">
        <v>322</v>
      </c>
      <c r="H9" s="274" t="s">
        <v>323</v>
      </c>
      <c r="I9" s="274" t="s">
        <v>324</v>
      </c>
      <c r="J9" s="274" t="s">
        <v>325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</row>
    <row r="11">
      <c r="A11" s="223"/>
      <c r="B11" s="224"/>
      <c r="C11" s="225"/>
      <c r="D11" s="226" t="s">
        <v>404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</row>
    <row r="12">
      <c r="A12" s="223"/>
      <c r="B12" s="278" t="s">
        <v>388</v>
      </c>
      <c r="C12" s="25"/>
      <c r="D12" s="26"/>
      <c r="E12" s="231"/>
      <c r="F12" s="215"/>
      <c r="G12" s="215"/>
      <c r="H12" s="215"/>
      <c r="I12" s="215"/>
      <c r="J12" s="215"/>
    </row>
    <row r="13">
      <c r="A13" s="223"/>
      <c r="B13" s="230" t="s">
        <v>411</v>
      </c>
      <c r="C13" s="218"/>
      <c r="D13" s="219"/>
      <c r="E13" s="231"/>
      <c r="F13" s="215"/>
      <c r="G13" s="215"/>
      <c r="H13" s="215"/>
      <c r="I13" s="215"/>
      <c r="J13" s="215"/>
    </row>
    <row r="14">
      <c r="A14" s="223"/>
      <c r="B14" s="296"/>
      <c r="C14" s="230" t="s">
        <v>412</v>
      </c>
      <c r="D14" s="219"/>
      <c r="E14" s="231"/>
      <c r="F14" s="215"/>
      <c r="G14" s="215"/>
      <c r="H14" s="215"/>
      <c r="I14" s="215"/>
      <c r="J14" s="215"/>
    </row>
    <row r="15">
      <c r="A15" s="223"/>
      <c r="B15" s="233"/>
      <c r="C15" s="234" t="s">
        <v>338</v>
      </c>
      <c r="D15" s="26"/>
      <c r="E15" s="231"/>
      <c r="F15" s="220" t="s">
        <v>332</v>
      </c>
      <c r="G15" s="220"/>
      <c r="H15" s="220"/>
      <c r="I15" s="220"/>
      <c r="J15" s="220"/>
    </row>
    <row r="16">
      <c r="A16" s="223"/>
      <c r="B16" s="233"/>
      <c r="C16" s="234" t="s">
        <v>339</v>
      </c>
      <c r="D16" s="26"/>
      <c r="E16" s="231"/>
      <c r="F16" s="220"/>
      <c r="G16" s="220"/>
      <c r="H16" s="220"/>
      <c r="I16" s="220"/>
      <c r="J16" s="220" t="s">
        <v>332</v>
      </c>
    </row>
    <row r="17">
      <c r="A17" s="223"/>
      <c r="B17" s="236" t="s">
        <v>340</v>
      </c>
      <c r="C17" s="25"/>
      <c r="D17" s="26"/>
      <c r="E17" s="231"/>
      <c r="F17" s="215"/>
      <c r="G17" s="215"/>
      <c r="H17" s="215"/>
      <c r="I17" s="215"/>
      <c r="J17" s="215"/>
    </row>
    <row r="18">
      <c r="A18" s="216"/>
      <c r="B18" s="233"/>
      <c r="C18" s="236" t="s">
        <v>341</v>
      </c>
      <c r="D18" s="26"/>
      <c r="E18" s="231"/>
      <c r="F18" s="215"/>
      <c r="G18" s="215"/>
      <c r="H18" s="215"/>
      <c r="I18" s="215"/>
      <c r="J18" s="215"/>
    </row>
    <row r="19">
      <c r="A19" s="216"/>
      <c r="B19" s="233"/>
      <c r="C19" s="234" t="s">
        <v>342</v>
      </c>
      <c r="D19" s="26"/>
      <c r="E19" s="231"/>
      <c r="F19" s="220"/>
      <c r="G19" s="220" t="s">
        <v>332</v>
      </c>
      <c r="H19" s="220"/>
      <c r="I19" s="220"/>
      <c r="J19" s="220"/>
    </row>
    <row r="20">
      <c r="A20" s="216"/>
      <c r="B20" s="233"/>
      <c r="C20" s="234" t="s">
        <v>343</v>
      </c>
      <c r="D20" s="26"/>
      <c r="E20" s="231"/>
      <c r="F20" s="220"/>
      <c r="G20" s="220"/>
      <c r="H20" s="220"/>
      <c r="I20" s="220"/>
      <c r="J20" s="220" t="s">
        <v>332</v>
      </c>
    </row>
    <row r="21">
      <c r="A21" s="216"/>
      <c r="B21" s="230" t="s">
        <v>344</v>
      </c>
      <c r="C21" s="218"/>
      <c r="D21" s="219"/>
      <c r="E21" s="231"/>
      <c r="F21" s="297"/>
      <c r="G21" s="297"/>
      <c r="H21" s="297"/>
      <c r="I21" s="297"/>
      <c r="J21" s="297"/>
    </row>
    <row r="22">
      <c r="A22" s="216"/>
      <c r="B22" s="234" t="s">
        <v>345</v>
      </c>
      <c r="C22" s="25"/>
      <c r="D22" s="26"/>
      <c r="E22" s="231"/>
      <c r="F22" s="220"/>
      <c r="G22" s="220"/>
      <c r="H22" s="220" t="s">
        <v>332</v>
      </c>
      <c r="I22" s="220"/>
      <c r="J22" s="220"/>
    </row>
    <row r="23">
      <c r="A23" s="216"/>
      <c r="B23" s="230" t="s">
        <v>346</v>
      </c>
      <c r="C23" s="218"/>
      <c r="D23" s="219"/>
      <c r="E23" s="231"/>
      <c r="F23" s="235"/>
      <c r="G23" s="235"/>
      <c r="H23" s="235"/>
      <c r="I23" s="235"/>
      <c r="J23" s="235"/>
    </row>
    <row r="24">
      <c r="A24" s="216"/>
      <c r="B24" s="237" t="s">
        <v>347</v>
      </c>
      <c r="C24" s="218"/>
      <c r="D24" s="219"/>
      <c r="E24" s="231"/>
      <c r="F24" s="235"/>
      <c r="G24" s="235"/>
      <c r="H24" s="235"/>
      <c r="I24" s="235" t="s">
        <v>332</v>
      </c>
      <c r="J24" s="235"/>
    </row>
    <row r="25">
      <c r="A25" s="238" t="s">
        <v>348</v>
      </c>
      <c r="B25" s="239" t="s">
        <v>349</v>
      </c>
      <c r="C25" s="240"/>
      <c r="D25" s="241"/>
      <c r="E25" s="242"/>
      <c r="F25" s="232"/>
      <c r="G25" s="232"/>
      <c r="H25" s="232"/>
      <c r="I25" s="232"/>
      <c r="J25" s="232"/>
    </row>
    <row r="26">
      <c r="A26" s="243"/>
      <c r="B26" s="244"/>
      <c r="C26" s="245"/>
      <c r="D26" s="246" t="s">
        <v>413</v>
      </c>
      <c r="E26" s="247"/>
      <c r="F26" s="220" t="s">
        <v>332</v>
      </c>
      <c r="G26" s="220" t="s">
        <v>332</v>
      </c>
      <c r="H26" s="220" t="s">
        <v>332</v>
      </c>
      <c r="I26" s="220" t="s">
        <v>332</v>
      </c>
      <c r="J26" s="220"/>
    </row>
    <row r="27">
      <c r="A27" s="243"/>
      <c r="B27" s="244"/>
      <c r="C27" s="245"/>
      <c r="D27" s="246" t="s">
        <v>353</v>
      </c>
      <c r="E27" s="247"/>
      <c r="F27" s="220"/>
      <c r="G27" s="220"/>
      <c r="H27" s="220"/>
      <c r="I27" s="220"/>
      <c r="J27" s="220" t="s">
        <v>332</v>
      </c>
    </row>
    <row r="28">
      <c r="A28" s="243"/>
      <c r="B28" s="244" t="s">
        <v>354</v>
      </c>
      <c r="C28" s="245"/>
      <c r="D28" s="248"/>
      <c r="E28" s="247"/>
      <c r="F28" s="215"/>
      <c r="G28" s="215"/>
      <c r="H28" s="215"/>
      <c r="I28" s="215"/>
      <c r="J28" s="215"/>
    </row>
    <row r="29">
      <c r="A29" s="243"/>
      <c r="B29" s="244"/>
      <c r="C29" s="245"/>
      <c r="D29" s="281" t="s">
        <v>392</v>
      </c>
      <c r="E29" s="247"/>
      <c r="F29" s="220" t="s">
        <v>332</v>
      </c>
      <c r="G29" s="220" t="s">
        <v>332</v>
      </c>
      <c r="H29" s="220" t="s">
        <v>332</v>
      </c>
      <c r="I29" s="220" t="s">
        <v>332</v>
      </c>
      <c r="J29" s="220"/>
    </row>
    <row r="30">
      <c r="A30" s="243"/>
      <c r="B30" s="290"/>
      <c r="C30" s="291"/>
      <c r="D30" s="292" t="s">
        <v>356</v>
      </c>
      <c r="E30" s="293"/>
      <c r="F30" s="294"/>
      <c r="G30" s="295"/>
      <c r="H30" s="295"/>
      <c r="I30" s="295"/>
      <c r="J30" s="295" t="s">
        <v>332</v>
      </c>
    </row>
    <row r="31" ht="13.5" customHeight="1">
      <c r="A31" s="238" t="s">
        <v>357</v>
      </c>
      <c r="B31" s="252" t="s">
        <v>358</v>
      </c>
      <c r="C31" s="240"/>
      <c r="D31" s="241"/>
      <c r="E31" s="242"/>
      <c r="F31" s="232" t="s">
        <v>304</v>
      </c>
      <c r="G31" s="232" t="s">
        <v>304</v>
      </c>
      <c r="H31" s="232" t="s">
        <v>304</v>
      </c>
      <c r="I31" s="232" t="s">
        <v>304</v>
      </c>
      <c r="J31" s="232" t="s">
        <v>304</v>
      </c>
    </row>
    <row r="32" ht="13.5" customHeight="1">
      <c r="A32" s="243"/>
      <c r="B32" s="253" t="s">
        <v>359</v>
      </c>
      <c r="C32" s="25"/>
      <c r="D32" s="26"/>
      <c r="E32" s="254"/>
      <c r="F32" s="255" t="s">
        <v>360</v>
      </c>
      <c r="G32" s="255" t="s">
        <v>360</v>
      </c>
      <c r="H32" s="255" t="s">
        <v>360</v>
      </c>
      <c r="I32" s="255" t="s">
        <v>360</v>
      </c>
      <c r="J32" s="255" t="s">
        <v>360</v>
      </c>
    </row>
    <row r="33" ht="13.5" customHeight="1">
      <c r="A33" s="243"/>
      <c r="B33" s="256" t="s">
        <v>361</v>
      </c>
      <c r="C33" s="25"/>
      <c r="D33" s="26"/>
      <c r="E33" s="257"/>
      <c r="F33" s="258">
        <v>45874.0</v>
      </c>
      <c r="G33" s="258">
        <v>45874.0</v>
      </c>
      <c r="H33" s="258">
        <v>45874.0</v>
      </c>
      <c r="I33" s="258">
        <v>45874.0</v>
      </c>
      <c r="J33" s="258">
        <v>45874.0</v>
      </c>
    </row>
    <row r="34" ht="71.25" customHeight="1">
      <c r="A34" s="259"/>
      <c r="B34" s="260" t="s">
        <v>362</v>
      </c>
      <c r="C34" s="261"/>
      <c r="D34" s="262"/>
      <c r="E34" s="263"/>
      <c r="F34" s="264"/>
      <c r="G34" s="264"/>
      <c r="H34" s="264"/>
      <c r="I34" s="264"/>
      <c r="J34" s="264"/>
    </row>
    <row r="35" ht="10.5" customHeight="1">
      <c r="A35" s="2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1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C14:D14"/>
    <mergeCell ref="C15:D15"/>
    <mergeCell ref="C16:D16"/>
    <mergeCell ref="B17:D17"/>
    <mergeCell ref="C18:D18"/>
    <mergeCell ref="B31:D31"/>
    <mergeCell ref="B32:D32"/>
    <mergeCell ref="B33:D33"/>
    <mergeCell ref="B34:D34"/>
    <mergeCell ref="C19:D19"/>
    <mergeCell ref="C20:D20"/>
    <mergeCell ref="B21:D21"/>
    <mergeCell ref="B22:D22"/>
    <mergeCell ref="B23:D23"/>
    <mergeCell ref="B24:D24"/>
    <mergeCell ref="B25:D25"/>
  </mergeCells>
  <dataValidations>
    <dataValidation type="list" allowBlank="1" showInputMessage="1" showErrorMessage="1" prompt="Click and enter a value from the list of items" sqref="F32:J32">
      <formula1>"P,F"</formula1>
    </dataValidation>
    <dataValidation type="list" allowBlank="1" showInputMessage="1" showErrorMessage="1" prompt=" - " sqref="F11:J11 F15:J16 F19:J20 F22:J24 F26:J27 F29:J30">
      <formula1>"O"</formula1>
    </dataValidation>
    <dataValidation type="list" allowBlank="1" showInputMessage="1" showErrorMessage="1" prompt=" - " sqref="F31:J31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Functions!E40</f>
        <v>lectureDashboard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Functions!D40</f>
        <v>lectureDashboard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269" t="str">
        <f>Functions!G40</f>
        <v>Handle function for Lecture Dashboard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COUNTIF(F43:HT43,"P")</f>
        <v>7</v>
      </c>
      <c r="B7" s="198"/>
      <c r="C7" s="199">
        <f>COUNTIF(F43:HT43,"F")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COUNTIF(E42:HT42,"N")</f>
        <v>7</v>
      </c>
      <c r="M7" s="201">
        <f>COUNTIF(E42:HT42,"A")</f>
        <v>0</v>
      </c>
      <c r="N7" s="201">
        <f>COUNTIF(E42:HT42,"B")</f>
        <v>0</v>
      </c>
      <c r="O7" s="199">
        <f>COUNTA(E9:HW9)</f>
        <v>7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98" t="s">
        <v>321</v>
      </c>
      <c r="G9" s="274" t="s">
        <v>322</v>
      </c>
      <c r="H9" s="299" t="s">
        <v>323</v>
      </c>
      <c r="I9" s="274" t="s">
        <v>324</v>
      </c>
      <c r="J9" s="300" t="s">
        <v>325</v>
      </c>
      <c r="K9" s="298" t="s">
        <v>326</v>
      </c>
      <c r="L9" s="274" t="s">
        <v>327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97"/>
      <c r="H10" s="215"/>
      <c r="I10" s="215"/>
      <c r="J10" s="215"/>
      <c r="K10" s="215"/>
      <c r="L10" s="301"/>
    </row>
    <row r="11">
      <c r="A11" s="223"/>
      <c r="B11" s="224"/>
      <c r="C11" s="225"/>
      <c r="D11" s="226" t="s">
        <v>414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2" t="s">
        <v>332</v>
      </c>
    </row>
    <row r="12">
      <c r="A12" s="223"/>
      <c r="B12" s="278" t="s">
        <v>388</v>
      </c>
      <c r="C12" s="25"/>
      <c r="D12" s="26"/>
      <c r="E12" s="231"/>
      <c r="F12" s="215"/>
      <c r="G12" s="215"/>
      <c r="H12" s="215"/>
      <c r="I12" s="215"/>
      <c r="J12" s="215"/>
      <c r="K12" s="215"/>
      <c r="L12" s="301"/>
    </row>
    <row r="13">
      <c r="A13" s="223"/>
      <c r="B13" s="302" t="s">
        <v>415</v>
      </c>
      <c r="C13" s="25"/>
      <c r="D13" s="26"/>
      <c r="E13" s="231"/>
      <c r="F13" s="215"/>
      <c r="G13" s="215"/>
      <c r="H13" s="215"/>
      <c r="I13" s="215"/>
      <c r="J13" s="215"/>
      <c r="K13" s="215"/>
      <c r="L13" s="301"/>
    </row>
    <row r="14">
      <c r="A14" s="223"/>
      <c r="B14" s="236" t="s">
        <v>340</v>
      </c>
      <c r="C14" s="25"/>
      <c r="D14" s="26"/>
      <c r="E14" s="231"/>
      <c r="F14" s="215"/>
      <c r="G14" s="215"/>
      <c r="H14" s="215"/>
      <c r="I14" s="215"/>
      <c r="J14" s="215"/>
      <c r="K14" s="215"/>
      <c r="L14" s="301"/>
    </row>
    <row r="15">
      <c r="A15" s="223"/>
      <c r="B15" s="233"/>
      <c r="C15" s="236" t="s">
        <v>341</v>
      </c>
      <c r="D15" s="26"/>
      <c r="E15" s="231"/>
      <c r="F15" s="215"/>
      <c r="G15" s="215"/>
      <c r="H15" s="215"/>
      <c r="I15" s="215"/>
      <c r="J15" s="215"/>
      <c r="K15" s="215"/>
      <c r="L15" s="301"/>
    </row>
    <row r="16">
      <c r="A16" s="223"/>
      <c r="B16" s="233"/>
      <c r="C16" s="234" t="s">
        <v>342</v>
      </c>
      <c r="D16" s="26"/>
      <c r="E16" s="231"/>
      <c r="F16" s="220" t="s">
        <v>332</v>
      </c>
      <c r="G16" s="220"/>
      <c r="H16" s="220"/>
      <c r="I16" s="220"/>
      <c r="J16" s="220"/>
      <c r="K16" s="220"/>
      <c r="L16" s="303"/>
    </row>
    <row r="17">
      <c r="A17" s="223"/>
      <c r="B17" s="233"/>
      <c r="C17" s="234" t="s">
        <v>343</v>
      </c>
      <c r="D17" s="26"/>
      <c r="E17" s="231"/>
      <c r="F17" s="220"/>
      <c r="G17" s="220"/>
      <c r="H17" s="220"/>
      <c r="I17" s="220"/>
      <c r="J17" s="220"/>
      <c r="K17" s="220"/>
      <c r="L17" s="222" t="s">
        <v>332</v>
      </c>
    </row>
    <row r="18">
      <c r="A18" s="216"/>
      <c r="B18" s="296" t="s">
        <v>416</v>
      </c>
      <c r="C18" s="237"/>
      <c r="D18" s="219"/>
      <c r="E18" s="231"/>
      <c r="F18" s="215"/>
      <c r="G18" s="215"/>
      <c r="H18" s="215"/>
      <c r="I18" s="215"/>
      <c r="J18" s="215"/>
      <c r="K18" s="215"/>
      <c r="L18" s="215"/>
    </row>
    <row r="19">
      <c r="A19" s="216"/>
      <c r="B19" s="296"/>
      <c r="C19" s="237" t="s">
        <v>417</v>
      </c>
      <c r="D19" s="219"/>
      <c r="E19" s="231"/>
      <c r="F19" s="235"/>
      <c r="G19" s="235" t="s">
        <v>332</v>
      </c>
      <c r="H19" s="235"/>
      <c r="I19" s="235"/>
      <c r="J19" s="235"/>
      <c r="K19" s="235"/>
      <c r="L19" s="304"/>
    </row>
    <row r="20">
      <c r="A20" s="216"/>
      <c r="B20" s="305" t="s">
        <v>418</v>
      </c>
      <c r="C20" s="218"/>
      <c r="D20" s="219"/>
      <c r="E20" s="231"/>
      <c r="F20" s="297"/>
      <c r="G20" s="297"/>
      <c r="H20" s="297"/>
      <c r="I20" s="297"/>
      <c r="J20" s="297"/>
      <c r="K20" s="297"/>
      <c r="L20" s="306"/>
    </row>
    <row r="21">
      <c r="A21" s="216"/>
      <c r="B21" s="230" t="s">
        <v>411</v>
      </c>
      <c r="C21" s="218"/>
      <c r="D21" s="219"/>
      <c r="E21" s="231"/>
      <c r="F21" s="297"/>
      <c r="G21" s="297"/>
      <c r="H21" s="297"/>
      <c r="I21" s="297"/>
      <c r="J21" s="297"/>
      <c r="K21" s="297"/>
      <c r="L21" s="306"/>
    </row>
    <row r="22">
      <c r="A22" s="216"/>
      <c r="B22" s="296"/>
      <c r="C22" s="230" t="s">
        <v>419</v>
      </c>
      <c r="D22" s="219"/>
      <c r="E22" s="231"/>
      <c r="F22" s="297"/>
      <c r="G22" s="297"/>
      <c r="H22" s="297"/>
      <c r="I22" s="297"/>
      <c r="J22" s="297"/>
      <c r="K22" s="297"/>
      <c r="L22" s="306"/>
    </row>
    <row r="23">
      <c r="A23" s="216"/>
      <c r="B23" s="233"/>
      <c r="C23" s="234" t="s">
        <v>338</v>
      </c>
      <c r="D23" s="26"/>
      <c r="E23" s="231"/>
      <c r="F23" s="235"/>
      <c r="G23" s="235"/>
      <c r="H23" s="235" t="s">
        <v>332</v>
      </c>
      <c r="I23" s="235"/>
      <c r="J23" s="235"/>
      <c r="K23" s="235"/>
      <c r="L23" s="304"/>
    </row>
    <row r="24">
      <c r="A24" s="216"/>
      <c r="B24" s="233"/>
      <c r="C24" s="234" t="s">
        <v>339</v>
      </c>
      <c r="D24" s="26"/>
      <c r="E24" s="231"/>
      <c r="F24" s="235"/>
      <c r="G24" s="235"/>
      <c r="H24" s="235"/>
      <c r="I24" s="235"/>
      <c r="J24" s="235"/>
      <c r="K24" s="235"/>
      <c r="L24" s="307" t="s">
        <v>332</v>
      </c>
    </row>
    <row r="25">
      <c r="A25" s="216"/>
      <c r="B25" s="236" t="s">
        <v>340</v>
      </c>
      <c r="C25" s="25"/>
      <c r="D25" s="26"/>
      <c r="E25" s="231"/>
      <c r="F25" s="297"/>
      <c r="G25" s="297"/>
      <c r="H25" s="297"/>
      <c r="I25" s="297"/>
      <c r="J25" s="297"/>
      <c r="K25" s="297"/>
      <c r="L25" s="306"/>
    </row>
    <row r="26">
      <c r="A26" s="216"/>
      <c r="B26" s="233"/>
      <c r="C26" s="236" t="s">
        <v>341</v>
      </c>
      <c r="D26" s="26"/>
      <c r="E26" s="231"/>
      <c r="F26" s="297"/>
      <c r="G26" s="297"/>
      <c r="H26" s="297"/>
      <c r="I26" s="297"/>
      <c r="J26" s="297"/>
      <c r="K26" s="297"/>
      <c r="L26" s="306"/>
    </row>
    <row r="27">
      <c r="A27" s="216"/>
      <c r="B27" s="233"/>
      <c r="C27" s="234" t="s">
        <v>342</v>
      </c>
      <c r="D27" s="26"/>
      <c r="E27" s="231"/>
      <c r="F27" s="220"/>
      <c r="G27" s="220"/>
      <c r="H27" s="220"/>
      <c r="I27" s="220" t="s">
        <v>332</v>
      </c>
      <c r="J27" s="220"/>
      <c r="K27" s="220"/>
      <c r="L27" s="303"/>
    </row>
    <row r="28">
      <c r="A28" s="216"/>
      <c r="B28" s="233"/>
      <c r="C28" s="234" t="s">
        <v>343</v>
      </c>
      <c r="D28" s="26"/>
      <c r="E28" s="231"/>
      <c r="F28" s="235"/>
      <c r="G28" s="235"/>
      <c r="H28" s="235"/>
      <c r="I28" s="235"/>
      <c r="J28" s="235"/>
      <c r="K28" s="235"/>
      <c r="L28" s="307" t="s">
        <v>332</v>
      </c>
    </row>
    <row r="29">
      <c r="A29" s="216"/>
      <c r="B29" s="230" t="s">
        <v>344</v>
      </c>
      <c r="C29" s="218"/>
      <c r="D29" s="219"/>
      <c r="E29" s="231"/>
      <c r="F29" s="297"/>
      <c r="G29" s="297"/>
      <c r="H29" s="297"/>
      <c r="I29" s="297"/>
      <c r="J29" s="297"/>
      <c r="K29" s="297"/>
      <c r="L29" s="306"/>
    </row>
    <row r="30">
      <c r="A30" s="216"/>
      <c r="B30" s="234" t="s">
        <v>345</v>
      </c>
      <c r="C30" s="25"/>
      <c r="D30" s="26"/>
      <c r="E30" s="231"/>
      <c r="F30" s="235"/>
      <c r="G30" s="235"/>
      <c r="H30" s="235"/>
      <c r="I30" s="235"/>
      <c r="J30" s="235" t="s">
        <v>332</v>
      </c>
      <c r="K30" s="235"/>
      <c r="L30" s="304"/>
    </row>
    <row r="31">
      <c r="A31" s="216"/>
      <c r="B31" s="305" t="s">
        <v>420</v>
      </c>
      <c r="C31" s="218"/>
      <c r="D31" s="219"/>
      <c r="E31" s="231"/>
      <c r="F31" s="297"/>
      <c r="G31" s="297"/>
      <c r="H31" s="297"/>
      <c r="I31" s="297"/>
      <c r="J31" s="297"/>
      <c r="K31" s="297"/>
      <c r="L31" s="306"/>
    </row>
    <row r="32">
      <c r="A32" s="216"/>
      <c r="B32" s="233"/>
      <c r="C32" s="236" t="s">
        <v>341</v>
      </c>
      <c r="D32" s="26"/>
      <c r="E32" s="231"/>
      <c r="F32" s="297"/>
      <c r="G32" s="297"/>
      <c r="H32" s="297"/>
      <c r="I32" s="297"/>
      <c r="J32" s="297"/>
      <c r="K32" s="297"/>
      <c r="L32" s="306"/>
    </row>
    <row r="33">
      <c r="A33" s="216"/>
      <c r="B33" s="233"/>
      <c r="C33" s="234" t="s">
        <v>342</v>
      </c>
      <c r="D33" s="26"/>
      <c r="E33" s="231"/>
      <c r="F33" s="235"/>
      <c r="G33" s="235"/>
      <c r="H33" s="235"/>
      <c r="I33" s="235"/>
      <c r="J33" s="235"/>
      <c r="K33" s="235" t="s">
        <v>332</v>
      </c>
      <c r="L33" s="304"/>
    </row>
    <row r="34">
      <c r="A34" s="216"/>
      <c r="B34" s="233"/>
      <c r="C34" s="234" t="s">
        <v>343</v>
      </c>
      <c r="D34" s="26"/>
      <c r="E34" s="231"/>
      <c r="F34" s="235"/>
      <c r="G34" s="235"/>
      <c r="H34" s="235"/>
      <c r="I34" s="235"/>
      <c r="J34" s="235"/>
      <c r="K34" s="235"/>
      <c r="L34" s="307" t="s">
        <v>332</v>
      </c>
    </row>
    <row r="35">
      <c r="A35" s="238" t="s">
        <v>348</v>
      </c>
      <c r="B35" s="239" t="s">
        <v>349</v>
      </c>
      <c r="C35" s="240"/>
      <c r="D35" s="241"/>
      <c r="E35" s="242"/>
      <c r="F35" s="232"/>
      <c r="G35" s="232"/>
      <c r="H35" s="232"/>
      <c r="I35" s="232"/>
      <c r="J35" s="232"/>
      <c r="K35" s="232"/>
      <c r="L35" s="308"/>
    </row>
    <row r="36">
      <c r="A36" s="249"/>
      <c r="B36" s="309"/>
      <c r="C36" s="310"/>
      <c r="D36" s="246" t="s">
        <v>421</v>
      </c>
      <c r="E36" s="251"/>
      <c r="F36" s="235"/>
      <c r="G36" s="235" t="s">
        <v>332</v>
      </c>
      <c r="H36" s="235"/>
      <c r="I36" s="235"/>
      <c r="J36" s="235"/>
      <c r="K36" s="235"/>
      <c r="L36" s="304"/>
    </row>
    <row r="37">
      <c r="A37" s="243"/>
      <c r="B37" s="244"/>
      <c r="C37" s="245"/>
      <c r="D37" s="246" t="s">
        <v>422</v>
      </c>
      <c r="E37" s="247"/>
      <c r="F37" s="220" t="s">
        <v>332</v>
      </c>
      <c r="G37" s="220"/>
      <c r="H37" s="220" t="s">
        <v>332</v>
      </c>
      <c r="I37" s="220" t="s">
        <v>332</v>
      </c>
      <c r="J37" s="220" t="s">
        <v>332</v>
      </c>
      <c r="K37" s="220" t="s">
        <v>332</v>
      </c>
      <c r="L37" s="303"/>
    </row>
    <row r="38">
      <c r="A38" s="243"/>
      <c r="B38" s="244"/>
      <c r="C38" s="245"/>
      <c r="D38" s="246" t="s">
        <v>353</v>
      </c>
      <c r="E38" s="247"/>
      <c r="F38" s="220"/>
      <c r="G38" s="220"/>
      <c r="H38" s="220"/>
      <c r="I38" s="220"/>
      <c r="J38" s="220"/>
      <c r="K38" s="220"/>
      <c r="L38" s="222" t="s">
        <v>332</v>
      </c>
    </row>
    <row r="39">
      <c r="A39" s="243"/>
      <c r="B39" s="244" t="s">
        <v>354</v>
      </c>
      <c r="C39" s="245"/>
      <c r="D39" s="248"/>
      <c r="E39" s="247"/>
      <c r="F39" s="215"/>
      <c r="G39" s="215"/>
      <c r="H39" s="215"/>
      <c r="I39" s="215"/>
      <c r="J39" s="215"/>
      <c r="K39" s="215"/>
      <c r="L39" s="301"/>
    </row>
    <row r="40">
      <c r="A40" s="243"/>
      <c r="B40" s="244"/>
      <c r="C40" s="245"/>
      <c r="D40" s="281" t="s">
        <v>392</v>
      </c>
      <c r="E40" s="247"/>
      <c r="F40" s="220" t="s">
        <v>332</v>
      </c>
      <c r="G40" s="220" t="s">
        <v>332</v>
      </c>
      <c r="H40" s="220" t="s">
        <v>332</v>
      </c>
      <c r="I40" s="220" t="s">
        <v>332</v>
      </c>
      <c r="J40" s="220" t="s">
        <v>332</v>
      </c>
      <c r="K40" s="220" t="s">
        <v>332</v>
      </c>
      <c r="L40" s="303"/>
    </row>
    <row r="41">
      <c r="A41" s="243"/>
      <c r="B41" s="290"/>
      <c r="C41" s="291"/>
      <c r="D41" s="292" t="s">
        <v>356</v>
      </c>
      <c r="E41" s="293"/>
      <c r="F41" s="294"/>
      <c r="G41" s="295"/>
      <c r="H41" s="295"/>
      <c r="I41" s="295"/>
      <c r="J41" s="295"/>
      <c r="K41" s="295"/>
      <c r="L41" s="311" t="s">
        <v>332</v>
      </c>
    </row>
    <row r="42" ht="13.5" customHeight="1">
      <c r="A42" s="238" t="s">
        <v>357</v>
      </c>
      <c r="B42" s="252" t="s">
        <v>358</v>
      </c>
      <c r="C42" s="240"/>
      <c r="D42" s="241"/>
      <c r="E42" s="242"/>
      <c r="F42" s="232" t="s">
        <v>304</v>
      </c>
      <c r="G42" s="232" t="s">
        <v>304</v>
      </c>
      <c r="H42" s="232" t="s">
        <v>304</v>
      </c>
      <c r="I42" s="232" t="s">
        <v>304</v>
      </c>
      <c r="J42" s="232" t="s">
        <v>304</v>
      </c>
      <c r="K42" s="232" t="s">
        <v>304</v>
      </c>
      <c r="L42" s="232" t="s">
        <v>304</v>
      </c>
    </row>
    <row r="43" ht="13.5" customHeight="1">
      <c r="A43" s="243"/>
      <c r="B43" s="253" t="s">
        <v>359</v>
      </c>
      <c r="C43" s="25"/>
      <c r="D43" s="26"/>
      <c r="E43" s="254"/>
      <c r="F43" s="255" t="s">
        <v>360</v>
      </c>
      <c r="G43" s="255" t="s">
        <v>360</v>
      </c>
      <c r="H43" s="255" t="s">
        <v>360</v>
      </c>
      <c r="I43" s="255" t="s">
        <v>360</v>
      </c>
      <c r="J43" s="255" t="s">
        <v>360</v>
      </c>
      <c r="K43" s="255" t="s">
        <v>360</v>
      </c>
      <c r="L43" s="255" t="s">
        <v>360</v>
      </c>
    </row>
    <row r="44" ht="13.5" customHeight="1">
      <c r="A44" s="243"/>
      <c r="B44" s="256" t="s">
        <v>361</v>
      </c>
      <c r="C44" s="25"/>
      <c r="D44" s="26"/>
      <c r="E44" s="257"/>
      <c r="F44" s="258">
        <v>45874.0</v>
      </c>
      <c r="G44" s="258">
        <v>45874.0</v>
      </c>
      <c r="H44" s="258">
        <v>45874.0</v>
      </c>
      <c r="I44" s="258">
        <v>45874.0</v>
      </c>
      <c r="J44" s="258">
        <v>45874.0</v>
      </c>
      <c r="K44" s="258">
        <v>45874.0</v>
      </c>
      <c r="L44" s="258">
        <v>45874.0</v>
      </c>
    </row>
    <row r="45" ht="71.25" customHeight="1">
      <c r="A45" s="259"/>
      <c r="B45" s="260" t="s">
        <v>362</v>
      </c>
      <c r="C45" s="261"/>
      <c r="D45" s="262"/>
      <c r="E45" s="263"/>
      <c r="F45" s="264"/>
      <c r="G45" s="264"/>
      <c r="H45" s="264"/>
      <c r="I45" s="264"/>
      <c r="J45" s="264"/>
      <c r="K45" s="264"/>
      <c r="L45" s="264"/>
    </row>
    <row r="46" ht="10.5" customHeight="1">
      <c r="A46" s="2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  <c r="AA244" s="165"/>
      <c r="AB244" s="165"/>
      <c r="AC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  <c r="AA245" s="165"/>
      <c r="AB245" s="165"/>
      <c r="AC245" s="165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1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C15:D15"/>
    <mergeCell ref="C16:D16"/>
    <mergeCell ref="C17:D17"/>
    <mergeCell ref="C18:D18"/>
    <mergeCell ref="C19:D19"/>
    <mergeCell ref="B20:D20"/>
    <mergeCell ref="B21:D21"/>
    <mergeCell ref="C22:D22"/>
    <mergeCell ref="C23:D23"/>
    <mergeCell ref="C24:D24"/>
    <mergeCell ref="B25:D25"/>
    <mergeCell ref="C33:D33"/>
    <mergeCell ref="C34:D34"/>
    <mergeCell ref="B35:D35"/>
    <mergeCell ref="B42:D42"/>
    <mergeCell ref="B43:D43"/>
    <mergeCell ref="B44:D44"/>
    <mergeCell ref="B45:D45"/>
    <mergeCell ref="C26:D26"/>
    <mergeCell ref="C27:D27"/>
    <mergeCell ref="C28:D28"/>
    <mergeCell ref="B29:D29"/>
    <mergeCell ref="B30:D30"/>
    <mergeCell ref="B31:D31"/>
    <mergeCell ref="C32:D32"/>
  </mergeCells>
  <dataValidations>
    <dataValidation type="list" allowBlank="1" showInputMessage="1" showErrorMessage="1" prompt="Click and enter a value from the list of items" sqref="F43:L43">
      <formula1>"P,F"</formula1>
    </dataValidation>
    <dataValidation type="list" allowBlank="1" showInputMessage="1" showErrorMessage="1" prompt=" - " sqref="F11:L11 F16:L17 F19:L19 F23:L24 F27:L28 F30:L30 F33:L34 F36:L38 F40:L41">
      <formula1>"O"</formula1>
    </dataValidation>
    <dataValidation type="list" allowBlank="1" showInputMessage="1" showErrorMessage="1" prompt=" - " sqref="F42:L4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Functions!E39</f>
        <v>studentTrackingProgress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Functions!D39</f>
        <v>studentTrackingProgress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191" t="str">
        <f>Functions!G39</f>
        <v>Handle function for Student Tracking Progress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COUNTIF(F29:HT29,"P")</f>
        <v>4</v>
      </c>
      <c r="B7" s="198"/>
      <c r="C7" s="199">
        <f>COUNTIF(F29:HT29,"F")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COUNTIF(E28:HT28,"N")</f>
        <v>2</v>
      </c>
      <c r="M7" s="201">
        <f>COUNTIF(E28:HT28,"A")</f>
        <v>2</v>
      </c>
      <c r="N7" s="201">
        <f>COUNTIF(E28:HT28,"B")</f>
        <v>0</v>
      </c>
      <c r="O7" s="199">
        <f>COUNTA(E9:HW9)</f>
        <v>4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74" t="s">
        <v>321</v>
      </c>
      <c r="G9" s="300" t="s">
        <v>322</v>
      </c>
      <c r="H9" s="312" t="s">
        <v>323</v>
      </c>
      <c r="I9" s="274" t="s">
        <v>324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</row>
    <row r="11">
      <c r="A11" s="223"/>
      <c r="B11" s="224"/>
      <c r="C11" s="225"/>
      <c r="D11" s="226" t="s">
        <v>394</v>
      </c>
      <c r="E11" s="214"/>
      <c r="F11" s="220" t="s">
        <v>332</v>
      </c>
      <c r="G11" s="220" t="s">
        <v>332</v>
      </c>
      <c r="H11" s="220" t="s">
        <v>332</v>
      </c>
      <c r="I11" s="220"/>
    </row>
    <row r="12">
      <c r="A12" s="223"/>
      <c r="B12" s="276" t="s">
        <v>395</v>
      </c>
      <c r="C12" s="25"/>
      <c r="D12" s="26"/>
      <c r="E12" s="277"/>
      <c r="F12" s="220"/>
      <c r="G12" s="220"/>
      <c r="H12" s="220"/>
      <c r="I12" s="220" t="s">
        <v>332</v>
      </c>
    </row>
    <row r="13">
      <c r="A13" s="223"/>
      <c r="B13" s="278" t="s">
        <v>388</v>
      </c>
      <c r="C13" s="25"/>
      <c r="D13" s="26"/>
      <c r="E13" s="231"/>
      <c r="F13" s="215"/>
      <c r="G13" s="215"/>
      <c r="H13" s="215"/>
      <c r="I13" s="215"/>
    </row>
    <row r="14">
      <c r="A14" s="223"/>
      <c r="B14" s="302" t="s">
        <v>423</v>
      </c>
      <c r="C14" s="25"/>
      <c r="D14" s="26"/>
      <c r="E14" s="231"/>
      <c r="F14" s="215"/>
      <c r="G14" s="215"/>
      <c r="H14" s="215"/>
      <c r="I14" s="215"/>
    </row>
    <row r="15">
      <c r="A15" s="223"/>
      <c r="B15" s="236" t="s">
        <v>424</v>
      </c>
      <c r="C15" s="25"/>
      <c r="D15" s="26"/>
      <c r="E15" s="231"/>
      <c r="F15" s="215"/>
      <c r="G15" s="215"/>
      <c r="H15" s="215"/>
      <c r="I15" s="215"/>
    </row>
    <row r="16">
      <c r="A16" s="223"/>
      <c r="B16" s="233"/>
      <c r="C16" s="236" t="s">
        <v>425</v>
      </c>
      <c r="D16" s="26"/>
      <c r="E16" s="231"/>
      <c r="F16" s="215"/>
      <c r="G16" s="215"/>
      <c r="H16" s="215"/>
      <c r="I16" s="215"/>
    </row>
    <row r="17">
      <c r="A17" s="223"/>
      <c r="B17" s="233"/>
      <c r="C17" s="234" t="s">
        <v>426</v>
      </c>
      <c r="D17" s="26"/>
      <c r="E17" s="231"/>
      <c r="F17" s="220" t="s">
        <v>332</v>
      </c>
      <c r="G17" s="220"/>
      <c r="H17" s="220"/>
      <c r="I17" s="220"/>
    </row>
    <row r="18">
      <c r="A18" s="223"/>
      <c r="B18" s="233"/>
      <c r="C18" s="234" t="s">
        <v>427</v>
      </c>
      <c r="D18" s="26"/>
      <c r="E18" s="231"/>
      <c r="F18" s="220"/>
      <c r="G18" s="220" t="s">
        <v>332</v>
      </c>
      <c r="H18" s="220"/>
      <c r="I18" s="220"/>
    </row>
    <row r="19">
      <c r="A19" s="216"/>
      <c r="B19" s="233"/>
      <c r="C19" s="236" t="s">
        <v>428</v>
      </c>
      <c r="D19" s="26"/>
      <c r="E19" s="231"/>
      <c r="F19" s="235"/>
      <c r="G19" s="235"/>
      <c r="H19" s="235" t="s">
        <v>332</v>
      </c>
      <c r="I19" s="235"/>
    </row>
    <row r="20">
      <c r="A20" s="238" t="s">
        <v>348</v>
      </c>
      <c r="B20" s="239" t="s">
        <v>349</v>
      </c>
      <c r="C20" s="240"/>
      <c r="D20" s="241"/>
      <c r="E20" s="242"/>
      <c r="F20" s="232"/>
      <c r="G20" s="232"/>
      <c r="H20" s="232"/>
      <c r="I20" s="232"/>
    </row>
    <row r="21">
      <c r="A21" s="243"/>
      <c r="B21" s="244"/>
      <c r="C21" s="245"/>
      <c r="D21" s="246" t="s">
        <v>429</v>
      </c>
      <c r="E21" s="247"/>
      <c r="F21" s="220" t="s">
        <v>332</v>
      </c>
      <c r="G21" s="220"/>
      <c r="H21" s="220"/>
      <c r="I21" s="220"/>
    </row>
    <row r="22">
      <c r="A22" s="243"/>
      <c r="B22" s="244"/>
      <c r="C22" s="245"/>
      <c r="D22" s="246" t="s">
        <v>430</v>
      </c>
      <c r="E22" s="247"/>
      <c r="F22" s="220"/>
      <c r="G22" s="220"/>
      <c r="H22" s="220" t="s">
        <v>332</v>
      </c>
      <c r="I22" s="220" t="s">
        <v>332</v>
      </c>
    </row>
    <row r="23">
      <c r="A23" s="243"/>
      <c r="B23" s="244" t="s">
        <v>354</v>
      </c>
      <c r="C23" s="245"/>
      <c r="D23" s="248"/>
      <c r="E23" s="247"/>
      <c r="F23" s="215"/>
      <c r="G23" s="215"/>
      <c r="H23" s="215"/>
      <c r="I23" s="215"/>
    </row>
    <row r="24">
      <c r="A24" s="243"/>
      <c r="B24" s="244"/>
      <c r="C24" s="245"/>
      <c r="D24" s="281" t="s">
        <v>429</v>
      </c>
      <c r="E24" s="247"/>
      <c r="F24" s="220" t="s">
        <v>332</v>
      </c>
      <c r="G24" s="220"/>
      <c r="H24" s="220"/>
      <c r="I24" s="220"/>
    </row>
    <row r="25">
      <c r="A25" s="243"/>
      <c r="B25" s="313"/>
      <c r="C25" s="314"/>
      <c r="D25" s="315" t="s">
        <v>430</v>
      </c>
      <c r="E25" s="316"/>
      <c r="F25" s="295"/>
      <c r="G25" s="295"/>
      <c r="H25" s="295" t="s">
        <v>332</v>
      </c>
      <c r="I25" s="295"/>
    </row>
    <row r="26">
      <c r="A26" s="243"/>
      <c r="B26" s="313"/>
      <c r="C26" s="314"/>
      <c r="D26" s="315" t="s">
        <v>431</v>
      </c>
      <c r="E26" s="316"/>
      <c r="F26" s="294"/>
      <c r="G26" s="295" t="s">
        <v>332</v>
      </c>
      <c r="H26" s="295"/>
      <c r="I26" s="295"/>
    </row>
    <row r="27">
      <c r="A27" s="243"/>
      <c r="B27" s="290"/>
      <c r="C27" s="291"/>
      <c r="D27" s="292" t="s">
        <v>432</v>
      </c>
      <c r="E27" s="293"/>
      <c r="F27" s="294"/>
      <c r="G27" s="295"/>
      <c r="H27" s="295"/>
      <c r="I27" s="295" t="s">
        <v>332</v>
      </c>
    </row>
    <row r="28" ht="13.5" customHeight="1">
      <c r="A28" s="238" t="s">
        <v>357</v>
      </c>
      <c r="B28" s="252" t="s">
        <v>358</v>
      </c>
      <c r="C28" s="240"/>
      <c r="D28" s="241"/>
      <c r="E28" s="242"/>
      <c r="F28" s="232" t="s">
        <v>304</v>
      </c>
      <c r="G28" s="232" t="s">
        <v>67</v>
      </c>
      <c r="H28" s="232" t="s">
        <v>304</v>
      </c>
      <c r="I28" s="232" t="s">
        <v>67</v>
      </c>
    </row>
    <row r="29" ht="13.5" customHeight="1">
      <c r="A29" s="243"/>
      <c r="B29" s="253" t="s">
        <v>359</v>
      </c>
      <c r="C29" s="25"/>
      <c r="D29" s="26"/>
      <c r="E29" s="254"/>
      <c r="F29" s="255" t="s">
        <v>360</v>
      </c>
      <c r="G29" s="255" t="s">
        <v>360</v>
      </c>
      <c r="H29" s="255" t="s">
        <v>360</v>
      </c>
      <c r="I29" s="255" t="s">
        <v>360</v>
      </c>
    </row>
    <row r="30" ht="13.5" customHeight="1">
      <c r="A30" s="243"/>
      <c r="B30" s="256" t="s">
        <v>361</v>
      </c>
      <c r="C30" s="25"/>
      <c r="D30" s="26"/>
      <c r="E30" s="257"/>
      <c r="F30" s="258">
        <v>45874.0</v>
      </c>
      <c r="G30" s="258">
        <v>45874.0</v>
      </c>
      <c r="H30" s="258">
        <v>45874.0</v>
      </c>
      <c r="I30" s="258">
        <v>45874.0</v>
      </c>
    </row>
    <row r="31" ht="71.25" customHeight="1">
      <c r="A31" s="259"/>
      <c r="B31" s="260" t="s">
        <v>362</v>
      </c>
      <c r="C31" s="261"/>
      <c r="D31" s="262"/>
      <c r="E31" s="263"/>
      <c r="F31" s="264"/>
      <c r="G31" s="264"/>
      <c r="H31" s="264"/>
      <c r="I31" s="264"/>
    </row>
    <row r="32" ht="10.5" customHeight="1">
      <c r="A32" s="2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6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C19:D19"/>
    <mergeCell ref="B20:D20"/>
    <mergeCell ref="B28:D28"/>
    <mergeCell ref="B29:D29"/>
    <mergeCell ref="B30:D30"/>
    <mergeCell ref="B31:D31"/>
    <mergeCell ref="B12:D12"/>
    <mergeCell ref="B13:D13"/>
    <mergeCell ref="B14:D14"/>
    <mergeCell ref="B15:D15"/>
    <mergeCell ref="C16:D16"/>
    <mergeCell ref="C17:D17"/>
    <mergeCell ref="C18:D18"/>
  </mergeCells>
  <dataValidations>
    <dataValidation type="list" allowBlank="1" showInputMessage="1" showErrorMessage="1" prompt="Click and enter a value from the list of items" sqref="F29:I29">
      <formula1>"P,F"</formula1>
    </dataValidation>
    <dataValidation type="list" allowBlank="1" showInputMessage="1" showErrorMessage="1" prompt=" - " sqref="F11:I12 F17:I19 F21:I22 F24:I27">
      <formula1>"O"</formula1>
    </dataValidation>
    <dataValidation type="list" allowBlank="1" showInputMessage="1" showErrorMessage="1" prompt=" - " sqref="F28:I2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Functions!E32</f>
        <v>studentDashboard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Functions!D32</f>
        <v>studentDashboard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191" t="str">
        <f>Functions!G32</f>
        <v>Handle function for Student Dashboard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COUNTIF(F27:HT27,"P")</f>
        <v>2</v>
      </c>
      <c r="B7" s="198"/>
      <c r="C7" s="199">
        <f>COUNTIF(F27:HT27,"F")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COUNTIF(E26:HT26,"N")</f>
        <v>2</v>
      </c>
      <c r="M7" s="201">
        <f>COUNTIF(E26:HT26,"A")</f>
        <v>0</v>
      </c>
      <c r="N7" s="201">
        <f>COUNTIF(E26:HT26,"B")</f>
        <v>0</v>
      </c>
      <c r="O7" s="199">
        <f>COUNTA(E9:HW9)</f>
        <v>2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98" t="s">
        <v>321</v>
      </c>
      <c r="G9" s="274" t="s">
        <v>322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97"/>
    </row>
    <row r="11">
      <c r="A11" s="223"/>
      <c r="B11" s="224"/>
      <c r="C11" s="225"/>
      <c r="D11" s="226" t="s">
        <v>384</v>
      </c>
      <c r="E11" s="214"/>
      <c r="F11" s="220" t="s">
        <v>332</v>
      </c>
      <c r="G11" s="220" t="s">
        <v>332</v>
      </c>
    </row>
    <row r="12">
      <c r="A12" s="223"/>
      <c r="B12" s="278" t="s">
        <v>388</v>
      </c>
      <c r="C12" s="25"/>
      <c r="D12" s="26"/>
      <c r="E12" s="231"/>
      <c r="F12" s="215"/>
      <c r="G12" s="215"/>
    </row>
    <row r="13">
      <c r="A13" s="223"/>
      <c r="B13" s="236" t="s">
        <v>433</v>
      </c>
      <c r="C13" s="25"/>
      <c r="D13" s="26"/>
      <c r="E13" s="231"/>
      <c r="F13" s="215"/>
      <c r="G13" s="215"/>
    </row>
    <row r="14">
      <c r="A14" s="223"/>
      <c r="B14" s="233"/>
      <c r="C14" s="236" t="s">
        <v>434</v>
      </c>
      <c r="D14" s="26"/>
      <c r="E14" s="231"/>
      <c r="F14" s="215"/>
      <c r="G14" s="215"/>
    </row>
    <row r="15">
      <c r="A15" s="223"/>
      <c r="B15" s="233"/>
      <c r="C15" s="234" t="s">
        <v>435</v>
      </c>
      <c r="D15" s="26"/>
      <c r="E15" s="231"/>
      <c r="F15" s="220" t="s">
        <v>332</v>
      </c>
      <c r="G15" s="220"/>
    </row>
    <row r="16">
      <c r="A16" s="223"/>
      <c r="B16" s="233"/>
      <c r="C16" s="234" t="s">
        <v>436</v>
      </c>
      <c r="D16" s="26"/>
      <c r="E16" s="231"/>
      <c r="F16" s="220"/>
      <c r="G16" s="220" t="s">
        <v>332</v>
      </c>
    </row>
    <row r="17">
      <c r="A17" s="223"/>
      <c r="B17" s="233"/>
      <c r="C17" s="236" t="s">
        <v>437</v>
      </c>
      <c r="D17" s="26"/>
      <c r="E17" s="231"/>
      <c r="F17" s="220" t="s">
        <v>332</v>
      </c>
      <c r="G17" s="220" t="s">
        <v>332</v>
      </c>
    </row>
    <row r="18">
      <c r="A18" s="223"/>
      <c r="B18" s="233"/>
      <c r="C18" s="236" t="s">
        <v>438</v>
      </c>
      <c r="D18" s="26"/>
      <c r="E18" s="231"/>
      <c r="F18" s="220"/>
      <c r="G18" s="220"/>
    </row>
    <row r="19">
      <c r="A19" s="216"/>
      <c r="B19" s="233"/>
      <c r="C19" s="234" t="s">
        <v>439</v>
      </c>
      <c r="D19" s="26"/>
      <c r="E19" s="231"/>
      <c r="F19" s="235" t="s">
        <v>332</v>
      </c>
      <c r="G19" s="235"/>
    </row>
    <row r="20">
      <c r="A20" s="216"/>
      <c r="B20" s="233"/>
      <c r="C20" s="234" t="s">
        <v>440</v>
      </c>
      <c r="D20" s="26"/>
      <c r="E20" s="231"/>
      <c r="F20" s="235"/>
      <c r="G20" s="235" t="s">
        <v>332</v>
      </c>
    </row>
    <row r="21">
      <c r="A21" s="238" t="s">
        <v>348</v>
      </c>
      <c r="B21" s="239" t="s">
        <v>349</v>
      </c>
      <c r="C21" s="240"/>
      <c r="D21" s="241"/>
      <c r="E21" s="242"/>
      <c r="F21" s="232"/>
      <c r="G21" s="232"/>
    </row>
    <row r="22">
      <c r="A22" s="243"/>
      <c r="B22" s="244"/>
      <c r="C22" s="245"/>
      <c r="D22" s="246" t="s">
        <v>422</v>
      </c>
      <c r="E22" s="247"/>
      <c r="F22" s="220" t="s">
        <v>332</v>
      </c>
      <c r="G22" s="220"/>
    </row>
    <row r="23">
      <c r="A23" s="243"/>
      <c r="B23" s="244"/>
      <c r="C23" s="245"/>
      <c r="D23" s="246" t="s">
        <v>441</v>
      </c>
      <c r="E23" s="247"/>
      <c r="F23" s="220"/>
      <c r="G23" s="220" t="s">
        <v>332</v>
      </c>
    </row>
    <row r="24">
      <c r="A24" s="243"/>
      <c r="B24" s="244" t="s">
        <v>354</v>
      </c>
      <c r="C24" s="245"/>
      <c r="D24" s="248"/>
      <c r="E24" s="247"/>
      <c r="F24" s="215"/>
      <c r="G24" s="215"/>
    </row>
    <row r="25">
      <c r="A25" s="243"/>
      <c r="B25" s="244"/>
      <c r="C25" s="245"/>
      <c r="D25" s="281" t="s">
        <v>392</v>
      </c>
      <c r="E25" s="247"/>
      <c r="F25" s="220" t="s">
        <v>332</v>
      </c>
      <c r="G25" s="220" t="s">
        <v>332</v>
      </c>
    </row>
    <row r="26" ht="13.5" customHeight="1">
      <c r="A26" s="238" t="s">
        <v>357</v>
      </c>
      <c r="B26" s="252" t="s">
        <v>358</v>
      </c>
      <c r="C26" s="240"/>
      <c r="D26" s="241"/>
      <c r="E26" s="242"/>
      <c r="F26" s="232" t="s">
        <v>304</v>
      </c>
      <c r="G26" s="232" t="s">
        <v>304</v>
      </c>
    </row>
    <row r="27" ht="13.5" customHeight="1">
      <c r="A27" s="243"/>
      <c r="B27" s="253" t="s">
        <v>359</v>
      </c>
      <c r="C27" s="25"/>
      <c r="D27" s="26"/>
      <c r="E27" s="254"/>
      <c r="F27" s="255" t="s">
        <v>360</v>
      </c>
      <c r="G27" s="255" t="s">
        <v>360</v>
      </c>
    </row>
    <row r="28" ht="13.5" customHeight="1">
      <c r="A28" s="243"/>
      <c r="B28" s="256" t="s">
        <v>361</v>
      </c>
      <c r="C28" s="25"/>
      <c r="D28" s="26"/>
      <c r="E28" s="257"/>
      <c r="F28" s="258">
        <v>45874.0</v>
      </c>
      <c r="G28" s="258">
        <v>45874.0</v>
      </c>
    </row>
    <row r="29" ht="71.25" customHeight="1">
      <c r="A29" s="259"/>
      <c r="B29" s="260" t="s">
        <v>362</v>
      </c>
      <c r="C29" s="261"/>
      <c r="D29" s="262"/>
      <c r="E29" s="263"/>
      <c r="F29" s="264"/>
      <c r="G29" s="264"/>
    </row>
    <row r="30" ht="10.5" customHeight="1">
      <c r="A30" s="2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7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C19:D19"/>
    <mergeCell ref="C20:D20"/>
    <mergeCell ref="B21:D21"/>
    <mergeCell ref="B26:D26"/>
    <mergeCell ref="B27:D27"/>
    <mergeCell ref="B28:D28"/>
    <mergeCell ref="B29:D29"/>
    <mergeCell ref="B12:D12"/>
    <mergeCell ref="B13:D13"/>
    <mergeCell ref="C14:D14"/>
    <mergeCell ref="C15:D15"/>
    <mergeCell ref="C16:D16"/>
    <mergeCell ref="C17:D17"/>
    <mergeCell ref="C18:D18"/>
  </mergeCells>
  <dataValidations>
    <dataValidation type="list" allowBlank="1" showInputMessage="1" showErrorMessage="1" prompt="Click and enter a value from the list of items" sqref="F27:G27">
      <formula1>"P,F"</formula1>
    </dataValidation>
    <dataValidation type="list" allowBlank="1" showInputMessage="1" showErrorMessage="1" prompt=" - " sqref="F11:G11 F15:G20 F22:G23 F25:G25">
      <formula1>"O"</formula1>
    </dataValidation>
    <dataValidation type="list" allowBlank="1" showInputMessage="1" showErrorMessage="1" prompt=" - " sqref="F26:G26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317" t="str">
        <f>Functions!E13</f>
        <v>adminModeratorDashboard</v>
      </c>
      <c r="D2" s="170"/>
      <c r="E2" s="171"/>
      <c r="F2" s="172" t="s">
        <v>84</v>
      </c>
      <c r="G2" s="173"/>
      <c r="H2" s="173"/>
      <c r="I2" s="173"/>
      <c r="J2" s="173"/>
      <c r="K2" s="174"/>
      <c r="L2" s="318" t="str">
        <f>Functions!E13</f>
        <v>adminModeratorDashboard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191" t="str">
        <f>Functions!G13</f>
        <v>Display overview statistics and reports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COUNTIF(F53:HT53,"P")</f>
        <v>12</v>
      </c>
      <c r="B7" s="198"/>
      <c r="C7" s="199">
        <f>COUNTIF(F53:HT53,"F")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COUNTIF(E52:HT52,"N")</f>
        <v>8</v>
      </c>
      <c r="M7" s="201">
        <f>COUNTIF(E52:HT52,"A")</f>
        <v>4</v>
      </c>
      <c r="N7" s="201">
        <f>COUNTIF(E52:HT52,"B")</f>
        <v>0</v>
      </c>
      <c r="O7" s="199">
        <f>COUNTA(E9:HW9)</f>
        <v>12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98" t="s">
        <v>321</v>
      </c>
      <c r="G9" s="274" t="s">
        <v>322</v>
      </c>
      <c r="H9" s="299" t="s">
        <v>323</v>
      </c>
      <c r="I9" s="274" t="s">
        <v>324</v>
      </c>
      <c r="J9" s="300" t="s">
        <v>325</v>
      </c>
      <c r="K9" s="298" t="s">
        <v>326</v>
      </c>
      <c r="L9" s="274" t="s">
        <v>327</v>
      </c>
      <c r="M9" s="299" t="s">
        <v>328</v>
      </c>
      <c r="N9" s="274" t="s">
        <v>363</v>
      </c>
      <c r="O9" s="300" t="s">
        <v>393</v>
      </c>
      <c r="P9" s="298" t="s">
        <v>442</v>
      </c>
      <c r="Q9" s="274" t="s">
        <v>443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97"/>
      <c r="H10" s="215"/>
      <c r="I10" s="215"/>
      <c r="J10" s="215"/>
      <c r="K10" s="215"/>
      <c r="L10" s="215"/>
      <c r="M10" s="215"/>
      <c r="N10" s="215"/>
      <c r="O10" s="215"/>
      <c r="P10" s="215"/>
      <c r="Q10" s="215"/>
    </row>
    <row r="11">
      <c r="A11" s="223"/>
      <c r="B11" s="224"/>
      <c r="C11" s="225"/>
      <c r="D11" s="226" t="s">
        <v>444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220" t="s">
        <v>332</v>
      </c>
      <c r="P11" s="220" t="s">
        <v>332</v>
      </c>
      <c r="Q11" s="220" t="s">
        <v>332</v>
      </c>
    </row>
    <row r="12">
      <c r="A12" s="223"/>
      <c r="B12" s="224"/>
      <c r="C12" s="225"/>
      <c r="D12" s="226" t="s">
        <v>445</v>
      </c>
      <c r="E12" s="277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  <c r="N12" s="220" t="s">
        <v>332</v>
      </c>
      <c r="O12" s="220" t="s">
        <v>332</v>
      </c>
      <c r="P12" s="220"/>
      <c r="Q12" s="220"/>
    </row>
    <row r="13">
      <c r="A13" s="223"/>
      <c r="B13" s="224"/>
      <c r="C13" s="225"/>
      <c r="D13" s="226" t="s">
        <v>446</v>
      </c>
      <c r="E13" s="277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0" t="s">
        <v>332</v>
      </c>
      <c r="Q13" s="220"/>
    </row>
    <row r="14">
      <c r="A14" s="223"/>
      <c r="B14" s="224"/>
      <c r="C14" s="225"/>
      <c r="D14" s="226" t="s">
        <v>447</v>
      </c>
      <c r="E14" s="277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 t="s">
        <v>332</v>
      </c>
    </row>
    <row r="15">
      <c r="A15" s="223"/>
      <c r="B15" s="278" t="s">
        <v>388</v>
      </c>
      <c r="C15" s="25"/>
      <c r="D15" s="26"/>
      <c r="E15" s="231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</row>
    <row r="16">
      <c r="A16" s="223"/>
      <c r="B16" s="302" t="s">
        <v>415</v>
      </c>
      <c r="C16" s="25"/>
      <c r="D16" s="26"/>
      <c r="E16" s="231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</row>
    <row r="17">
      <c r="A17" s="223"/>
      <c r="B17" s="236" t="s">
        <v>340</v>
      </c>
      <c r="C17" s="25"/>
      <c r="D17" s="26"/>
      <c r="E17" s="231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</row>
    <row r="18">
      <c r="A18" s="223"/>
      <c r="B18" s="233"/>
      <c r="C18" s="236" t="s">
        <v>341</v>
      </c>
      <c r="D18" s="26"/>
      <c r="E18" s="231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</row>
    <row r="19">
      <c r="A19" s="223"/>
      <c r="B19" s="233"/>
      <c r="C19" s="234" t="s">
        <v>342</v>
      </c>
      <c r="D19" s="26"/>
      <c r="E19" s="231"/>
      <c r="F19" s="220" t="s">
        <v>332</v>
      </c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</row>
    <row r="20">
      <c r="A20" s="223"/>
      <c r="B20" s="233"/>
      <c r="C20" s="234" t="s">
        <v>343</v>
      </c>
      <c r="D20" s="26"/>
      <c r="E20" s="231"/>
      <c r="F20" s="220"/>
      <c r="G20" s="220" t="s">
        <v>332</v>
      </c>
      <c r="H20" s="220"/>
      <c r="I20" s="220"/>
      <c r="J20" s="220"/>
      <c r="K20" s="220"/>
      <c r="L20" s="220"/>
      <c r="M20" s="220"/>
      <c r="N20" s="220"/>
      <c r="O20" s="220"/>
      <c r="P20" s="220"/>
      <c r="Q20" s="220"/>
    </row>
    <row r="21">
      <c r="A21" s="216"/>
      <c r="B21" s="305" t="s">
        <v>448</v>
      </c>
      <c r="C21" s="218"/>
      <c r="D21" s="219"/>
      <c r="E21" s="231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</row>
    <row r="22">
      <c r="A22" s="216"/>
      <c r="B22" s="230" t="s">
        <v>411</v>
      </c>
      <c r="C22" s="218"/>
      <c r="D22" s="219"/>
      <c r="E22" s="231"/>
      <c r="F22" s="297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</row>
    <row r="23">
      <c r="A23" s="216"/>
      <c r="B23" s="296"/>
      <c r="C23" s="230" t="s">
        <v>449</v>
      </c>
      <c r="D23" s="219"/>
      <c r="E23" s="231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</row>
    <row r="24">
      <c r="A24" s="216"/>
      <c r="B24" s="233"/>
      <c r="C24" s="234" t="s">
        <v>338</v>
      </c>
      <c r="D24" s="26"/>
      <c r="E24" s="231"/>
      <c r="F24" s="220"/>
      <c r="G24" s="220"/>
      <c r="H24" s="220" t="s">
        <v>332</v>
      </c>
      <c r="I24" s="220"/>
      <c r="J24" s="220"/>
      <c r="K24" s="220"/>
      <c r="L24" s="220"/>
      <c r="M24" s="220"/>
      <c r="N24" s="220"/>
      <c r="O24" s="220"/>
      <c r="P24" s="220"/>
      <c r="Q24" s="220"/>
    </row>
    <row r="25">
      <c r="A25" s="216"/>
      <c r="B25" s="233"/>
      <c r="C25" s="234" t="s">
        <v>339</v>
      </c>
      <c r="D25" s="26"/>
      <c r="E25" s="231"/>
      <c r="F25" s="235"/>
      <c r="G25" s="235"/>
      <c r="H25" s="235"/>
      <c r="I25" s="235"/>
      <c r="J25" s="235" t="s">
        <v>332</v>
      </c>
      <c r="K25" s="235"/>
      <c r="L25" s="235"/>
      <c r="M25" s="235"/>
      <c r="N25" s="235"/>
      <c r="O25" s="235"/>
      <c r="P25" s="235"/>
      <c r="Q25" s="235"/>
    </row>
    <row r="26">
      <c r="A26" s="216"/>
      <c r="B26" s="236" t="s">
        <v>340</v>
      </c>
      <c r="C26" s="25"/>
      <c r="D26" s="26"/>
      <c r="E26" s="231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</row>
    <row r="27">
      <c r="A27" s="216"/>
      <c r="B27" s="233"/>
      <c r="C27" s="236" t="s">
        <v>450</v>
      </c>
      <c r="D27" s="26"/>
      <c r="E27" s="231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</row>
    <row r="28">
      <c r="A28" s="216"/>
      <c r="B28" s="233"/>
      <c r="C28" s="234" t="s">
        <v>451</v>
      </c>
      <c r="D28" s="26"/>
      <c r="E28" s="231"/>
      <c r="F28" s="235"/>
      <c r="G28" s="235"/>
      <c r="H28" s="235"/>
      <c r="I28" s="235" t="s">
        <v>332</v>
      </c>
      <c r="J28" s="235"/>
      <c r="K28" s="235"/>
      <c r="L28" s="235"/>
      <c r="M28" s="235"/>
      <c r="N28" s="235"/>
      <c r="O28" s="235"/>
      <c r="P28" s="235"/>
      <c r="Q28" s="235"/>
    </row>
    <row r="29">
      <c r="A29" s="216"/>
      <c r="B29" s="233"/>
      <c r="C29" s="234" t="s">
        <v>452</v>
      </c>
      <c r="D29" s="26"/>
      <c r="E29" s="231"/>
      <c r="F29" s="235"/>
      <c r="G29" s="235"/>
      <c r="H29" s="235"/>
      <c r="I29" s="235"/>
      <c r="J29" s="235" t="s">
        <v>332</v>
      </c>
      <c r="K29" s="235"/>
      <c r="L29" s="235"/>
      <c r="M29" s="235"/>
      <c r="N29" s="235"/>
      <c r="O29" s="235"/>
      <c r="P29" s="235"/>
      <c r="Q29" s="235"/>
    </row>
    <row r="30">
      <c r="A30" s="216"/>
      <c r="B30" s="305" t="s">
        <v>453</v>
      </c>
      <c r="C30" s="218"/>
      <c r="D30" s="219"/>
      <c r="E30" s="231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</row>
    <row r="31">
      <c r="A31" s="216"/>
      <c r="B31" s="230" t="s">
        <v>411</v>
      </c>
      <c r="C31" s="218"/>
      <c r="D31" s="219"/>
      <c r="E31" s="231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</row>
    <row r="32">
      <c r="A32" s="216"/>
      <c r="B32" s="296"/>
      <c r="C32" s="230" t="s">
        <v>454</v>
      </c>
      <c r="D32" s="219"/>
      <c r="E32" s="231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</row>
    <row r="33">
      <c r="A33" s="216"/>
      <c r="B33" s="233"/>
      <c r="C33" s="234" t="s">
        <v>338</v>
      </c>
      <c r="D33" s="26"/>
      <c r="E33" s="231"/>
      <c r="F33" s="235"/>
      <c r="G33" s="235"/>
      <c r="H33" s="235"/>
      <c r="I33" s="235"/>
      <c r="J33" s="235"/>
      <c r="K33" s="235" t="s">
        <v>332</v>
      </c>
      <c r="L33" s="235"/>
      <c r="M33" s="235"/>
      <c r="N33" s="235"/>
      <c r="O33" s="235"/>
      <c r="P33" s="235"/>
      <c r="Q33" s="235"/>
    </row>
    <row r="34">
      <c r="A34" s="216"/>
      <c r="B34" s="233"/>
      <c r="C34" s="234" t="s">
        <v>339</v>
      </c>
      <c r="D34" s="26"/>
      <c r="E34" s="231"/>
      <c r="F34" s="235"/>
      <c r="G34" s="235"/>
      <c r="H34" s="235"/>
      <c r="I34" s="235"/>
      <c r="J34" s="235"/>
      <c r="K34" s="235"/>
      <c r="L34" s="235"/>
      <c r="M34" s="235" t="s">
        <v>332</v>
      </c>
      <c r="N34" s="235"/>
      <c r="O34" s="235"/>
      <c r="P34" s="235"/>
      <c r="Q34" s="235"/>
    </row>
    <row r="35">
      <c r="A35" s="216"/>
      <c r="B35" s="236" t="s">
        <v>340</v>
      </c>
      <c r="C35" s="25"/>
      <c r="D35" s="26"/>
      <c r="E35" s="231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</row>
    <row r="36">
      <c r="A36" s="216"/>
      <c r="B36" s="233"/>
      <c r="C36" s="236" t="s">
        <v>341</v>
      </c>
      <c r="D36" s="26"/>
      <c r="E36" s="231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</row>
    <row r="37">
      <c r="A37" s="216"/>
      <c r="B37" s="233"/>
      <c r="C37" s="234" t="s">
        <v>342</v>
      </c>
      <c r="D37" s="26"/>
      <c r="E37" s="231"/>
      <c r="F37" s="235"/>
      <c r="G37" s="235"/>
      <c r="H37" s="235"/>
      <c r="I37" s="235"/>
      <c r="J37" s="235"/>
      <c r="K37" s="235"/>
      <c r="L37" s="235" t="s">
        <v>332</v>
      </c>
      <c r="M37" s="235"/>
      <c r="N37" s="235"/>
      <c r="O37" s="235"/>
      <c r="P37" s="235"/>
      <c r="Q37" s="235"/>
    </row>
    <row r="38">
      <c r="A38" s="216"/>
      <c r="B38" s="233"/>
      <c r="C38" s="234" t="s">
        <v>343</v>
      </c>
      <c r="D38" s="26"/>
      <c r="E38" s="231"/>
      <c r="F38" s="235"/>
      <c r="G38" s="235"/>
      <c r="H38" s="235"/>
      <c r="I38" s="235"/>
      <c r="J38" s="235"/>
      <c r="K38" s="235"/>
      <c r="L38" s="235"/>
      <c r="M38" s="235" t="s">
        <v>332</v>
      </c>
      <c r="N38" s="235"/>
      <c r="O38" s="235"/>
      <c r="P38" s="235"/>
      <c r="Q38" s="235"/>
    </row>
    <row r="39">
      <c r="A39" s="216"/>
      <c r="B39" s="230" t="s">
        <v>344</v>
      </c>
      <c r="C39" s="218"/>
      <c r="D39" s="219"/>
      <c r="E39" s="231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</row>
    <row r="40">
      <c r="A40" s="216"/>
      <c r="B40" s="234" t="s">
        <v>345</v>
      </c>
      <c r="C40" s="25"/>
      <c r="D40" s="26"/>
      <c r="E40" s="231"/>
      <c r="F40" s="220"/>
      <c r="G40" s="220"/>
      <c r="H40" s="220"/>
      <c r="I40" s="220"/>
      <c r="J40" s="220"/>
      <c r="K40" s="220"/>
      <c r="L40" s="220"/>
      <c r="M40" s="220"/>
      <c r="N40" s="220" t="s">
        <v>332</v>
      </c>
      <c r="O40" s="220"/>
      <c r="P40" s="220"/>
      <c r="Q40" s="220"/>
    </row>
    <row r="41">
      <c r="A41" s="216"/>
      <c r="B41" s="230" t="s">
        <v>346</v>
      </c>
      <c r="C41" s="218"/>
      <c r="D41" s="219"/>
      <c r="E41" s="231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</row>
    <row r="42">
      <c r="A42" s="216"/>
      <c r="B42" s="237" t="s">
        <v>347</v>
      </c>
      <c r="C42" s="218"/>
      <c r="D42" s="219"/>
      <c r="E42" s="231"/>
      <c r="F42" s="220"/>
      <c r="G42" s="220"/>
      <c r="H42" s="220"/>
      <c r="I42" s="220"/>
      <c r="J42" s="220"/>
      <c r="K42" s="220"/>
      <c r="L42" s="220"/>
      <c r="M42" s="220"/>
      <c r="N42" s="220"/>
      <c r="O42" s="220" t="s">
        <v>332</v>
      </c>
      <c r="P42" s="220"/>
      <c r="Q42" s="220"/>
    </row>
    <row r="43">
      <c r="A43" s="216"/>
      <c r="B43" s="230" t="s">
        <v>455</v>
      </c>
      <c r="C43" s="218"/>
      <c r="D43" s="219"/>
      <c r="E43" s="231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</row>
    <row r="44">
      <c r="A44" s="216"/>
      <c r="B44" s="237" t="s">
        <v>456</v>
      </c>
      <c r="C44" s="218"/>
      <c r="D44" s="219"/>
      <c r="E44" s="231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 t="s">
        <v>332</v>
      </c>
      <c r="Q44" s="235" t="s">
        <v>332</v>
      </c>
    </row>
    <row r="45">
      <c r="A45" s="238" t="s">
        <v>348</v>
      </c>
      <c r="B45" s="239" t="s">
        <v>349</v>
      </c>
      <c r="C45" s="240"/>
      <c r="D45" s="241"/>
      <c r="E45" s="24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</row>
    <row r="46">
      <c r="A46" s="243"/>
      <c r="B46" s="244"/>
      <c r="C46" s="245"/>
      <c r="D46" s="246" t="s">
        <v>413</v>
      </c>
      <c r="E46" s="247"/>
      <c r="F46" s="220" t="s">
        <v>332</v>
      </c>
      <c r="G46" s="220"/>
      <c r="H46" s="220" t="s">
        <v>332</v>
      </c>
      <c r="I46" s="220" t="s">
        <v>332</v>
      </c>
      <c r="J46" s="220"/>
      <c r="K46" s="220" t="s">
        <v>332</v>
      </c>
      <c r="L46" s="220" t="s">
        <v>332</v>
      </c>
      <c r="M46" s="220"/>
      <c r="N46" s="220" t="s">
        <v>332</v>
      </c>
      <c r="O46" s="220" t="s">
        <v>332</v>
      </c>
      <c r="P46" s="220"/>
      <c r="Q46" s="220"/>
    </row>
    <row r="47">
      <c r="A47" s="243"/>
      <c r="B47" s="244"/>
      <c r="C47" s="245"/>
      <c r="D47" s="246" t="s">
        <v>353</v>
      </c>
      <c r="E47" s="247"/>
      <c r="F47" s="220"/>
      <c r="G47" s="220" t="s">
        <v>332</v>
      </c>
      <c r="H47" s="220"/>
      <c r="I47" s="220"/>
      <c r="J47" s="220" t="s">
        <v>332</v>
      </c>
      <c r="K47" s="220"/>
      <c r="L47" s="220"/>
      <c r="M47" s="220" t="s">
        <v>332</v>
      </c>
      <c r="N47" s="220"/>
      <c r="O47" s="220"/>
      <c r="P47" s="220"/>
      <c r="Q47" s="220"/>
    </row>
    <row r="48">
      <c r="A48" s="243"/>
      <c r="B48" s="244"/>
      <c r="C48" s="245"/>
      <c r="D48" s="246" t="s">
        <v>457</v>
      </c>
      <c r="E48" s="247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 t="s">
        <v>332</v>
      </c>
    </row>
    <row r="49">
      <c r="A49" s="243"/>
      <c r="B49" s="244" t="s">
        <v>354</v>
      </c>
      <c r="C49" s="245"/>
      <c r="D49" s="248"/>
      <c r="E49" s="247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>
      <c r="A50" s="243"/>
      <c r="B50" s="244"/>
      <c r="C50" s="245"/>
      <c r="D50" s="281" t="s">
        <v>392</v>
      </c>
      <c r="E50" s="247"/>
      <c r="F50" s="220" t="s">
        <v>332</v>
      </c>
      <c r="G50" s="220"/>
      <c r="H50" s="220" t="s">
        <v>332</v>
      </c>
      <c r="I50" s="220" t="s">
        <v>332</v>
      </c>
      <c r="J50" s="220"/>
      <c r="K50" s="220" t="s">
        <v>332</v>
      </c>
      <c r="L50" s="220" t="s">
        <v>332</v>
      </c>
      <c r="M50" s="220"/>
      <c r="N50" s="220" t="s">
        <v>332</v>
      </c>
      <c r="O50" s="220" t="s">
        <v>332</v>
      </c>
      <c r="P50" s="220" t="s">
        <v>332</v>
      </c>
      <c r="Q50" s="220" t="s">
        <v>332</v>
      </c>
    </row>
    <row r="51">
      <c r="A51" s="243"/>
      <c r="B51" s="290"/>
      <c r="C51" s="291"/>
      <c r="D51" s="292" t="s">
        <v>356</v>
      </c>
      <c r="E51" s="293"/>
      <c r="F51" s="294"/>
      <c r="G51" s="295" t="s">
        <v>332</v>
      </c>
      <c r="H51" s="295"/>
      <c r="I51" s="295"/>
      <c r="J51" s="295" t="s">
        <v>332</v>
      </c>
      <c r="K51" s="295"/>
      <c r="L51" s="295"/>
      <c r="M51" s="295" t="s">
        <v>332</v>
      </c>
      <c r="N51" s="295"/>
      <c r="O51" s="295"/>
      <c r="P51" s="295"/>
      <c r="Q51" s="295"/>
    </row>
    <row r="52" ht="13.5" customHeight="1">
      <c r="A52" s="238" t="s">
        <v>357</v>
      </c>
      <c r="B52" s="252" t="s">
        <v>358</v>
      </c>
      <c r="C52" s="240"/>
      <c r="D52" s="241"/>
      <c r="E52" s="242"/>
      <c r="F52" s="232" t="s">
        <v>304</v>
      </c>
      <c r="G52" s="232" t="s">
        <v>67</v>
      </c>
      <c r="H52" s="232" t="s">
        <v>304</v>
      </c>
      <c r="I52" s="232" t="s">
        <v>304</v>
      </c>
      <c r="J52" s="232" t="s">
        <v>67</v>
      </c>
      <c r="K52" s="232" t="s">
        <v>304</v>
      </c>
      <c r="L52" s="232" t="s">
        <v>304</v>
      </c>
      <c r="M52" s="232" t="s">
        <v>67</v>
      </c>
      <c r="N52" s="232" t="s">
        <v>304</v>
      </c>
      <c r="O52" s="232" t="s">
        <v>304</v>
      </c>
      <c r="P52" s="232" t="s">
        <v>304</v>
      </c>
      <c r="Q52" s="232" t="s">
        <v>67</v>
      </c>
    </row>
    <row r="53" ht="13.5" customHeight="1">
      <c r="A53" s="243"/>
      <c r="B53" s="253" t="s">
        <v>359</v>
      </c>
      <c r="C53" s="25"/>
      <c r="D53" s="26"/>
      <c r="E53" s="254"/>
      <c r="F53" s="255" t="s">
        <v>360</v>
      </c>
      <c r="G53" s="255" t="s">
        <v>360</v>
      </c>
      <c r="H53" s="255" t="s">
        <v>360</v>
      </c>
      <c r="I53" s="255" t="s">
        <v>360</v>
      </c>
      <c r="J53" s="255" t="s">
        <v>360</v>
      </c>
      <c r="K53" s="255" t="s">
        <v>360</v>
      </c>
      <c r="L53" s="255" t="s">
        <v>360</v>
      </c>
      <c r="M53" s="255" t="s">
        <v>360</v>
      </c>
      <c r="N53" s="255" t="s">
        <v>360</v>
      </c>
      <c r="O53" s="255" t="s">
        <v>360</v>
      </c>
      <c r="P53" s="255" t="s">
        <v>360</v>
      </c>
      <c r="Q53" s="255" t="s">
        <v>360</v>
      </c>
    </row>
    <row r="54" ht="13.5" customHeight="1">
      <c r="A54" s="243"/>
      <c r="B54" s="256" t="s">
        <v>361</v>
      </c>
      <c r="C54" s="25"/>
      <c r="D54" s="26"/>
      <c r="E54" s="257"/>
      <c r="F54" s="258">
        <v>45874.0</v>
      </c>
      <c r="G54" s="258">
        <v>45874.0</v>
      </c>
      <c r="H54" s="258">
        <v>45874.0</v>
      </c>
      <c r="I54" s="258">
        <v>45874.0</v>
      </c>
      <c r="J54" s="258">
        <v>45874.0</v>
      </c>
      <c r="K54" s="258">
        <v>45874.0</v>
      </c>
      <c r="L54" s="258">
        <v>45874.0</v>
      </c>
      <c r="M54" s="258">
        <v>45874.0</v>
      </c>
      <c r="N54" s="258">
        <v>45874.0</v>
      </c>
      <c r="O54" s="258">
        <v>45874.0</v>
      </c>
      <c r="P54" s="258">
        <v>45874.0</v>
      </c>
      <c r="Q54" s="258">
        <v>45874.0</v>
      </c>
    </row>
    <row r="55" ht="71.25" customHeight="1">
      <c r="A55" s="259"/>
      <c r="B55" s="260" t="s">
        <v>362</v>
      </c>
      <c r="C55" s="261"/>
      <c r="D55" s="262"/>
      <c r="E55" s="263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</row>
    <row r="56" ht="10.5" customHeight="1">
      <c r="A56" s="2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  <c r="AA244" s="165"/>
      <c r="AB244" s="165"/>
      <c r="AC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  <c r="AA245" s="165"/>
      <c r="AB245" s="165"/>
      <c r="AC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  <c r="AA246" s="165"/>
      <c r="AB246" s="165"/>
      <c r="AC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  <c r="AC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  <c r="AA248" s="165"/>
      <c r="AB248" s="165"/>
      <c r="AC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  <c r="AA249" s="165"/>
      <c r="AB249" s="165"/>
      <c r="AC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  <c r="AA250" s="165"/>
      <c r="AB250" s="165"/>
      <c r="AC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  <c r="AA251" s="165"/>
      <c r="AB251" s="165"/>
      <c r="AC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  <c r="AA253" s="165"/>
      <c r="AB253" s="165"/>
      <c r="AC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  <c r="AA254" s="165"/>
      <c r="AB254" s="165"/>
      <c r="AC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  <c r="AA255" s="165"/>
      <c r="AB255" s="165"/>
      <c r="AC255" s="165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58">
    <mergeCell ref="B43:D43"/>
    <mergeCell ref="B44:D44"/>
    <mergeCell ref="B45:D45"/>
    <mergeCell ref="B52:D52"/>
    <mergeCell ref="B53:D53"/>
    <mergeCell ref="B54:D54"/>
    <mergeCell ref="B55:D55"/>
    <mergeCell ref="C36:D36"/>
    <mergeCell ref="C37:D37"/>
    <mergeCell ref="C38:D38"/>
    <mergeCell ref="B39:D39"/>
    <mergeCell ref="B40:D40"/>
    <mergeCell ref="B41:D41"/>
    <mergeCell ref="B42:D42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5:D15"/>
    <mergeCell ref="B16:D16"/>
    <mergeCell ref="B17:D17"/>
    <mergeCell ref="C18:D18"/>
    <mergeCell ref="C19:D19"/>
    <mergeCell ref="C20:D20"/>
    <mergeCell ref="B21:D21"/>
    <mergeCell ref="B22:D22"/>
    <mergeCell ref="C23:D23"/>
    <mergeCell ref="C24:D24"/>
    <mergeCell ref="C25:D25"/>
    <mergeCell ref="B26:D26"/>
    <mergeCell ref="C27:D27"/>
    <mergeCell ref="C28:D28"/>
    <mergeCell ref="C29:D29"/>
    <mergeCell ref="B30:D30"/>
    <mergeCell ref="B31:D31"/>
    <mergeCell ref="C32:D32"/>
    <mergeCell ref="C33:D33"/>
    <mergeCell ref="C34:D34"/>
    <mergeCell ref="B35:D35"/>
  </mergeCells>
  <dataValidations>
    <dataValidation type="list" allowBlank="1" showInputMessage="1" showErrorMessage="1" prompt="Click and enter a value from the list of items" sqref="F53:Q53">
      <formula1>"P,F"</formula1>
    </dataValidation>
    <dataValidation type="list" allowBlank="1" showInputMessage="1" showErrorMessage="1" prompt=" - " sqref="F11:Q14 F19:Q20 F24:Q25 F28:Q29 F33:Q34 F37:Q38 F40:Q40 F42:Q42 F44:Q44 F46:Q48 F50:Q51">
      <formula1>"O"</formula1>
    </dataValidation>
    <dataValidation type="list" allowBlank="1" showInputMessage="1" showErrorMessage="1" prompt=" - " sqref="F52:Q5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Functions!E35</f>
        <v>studentViewListThesis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Functions!D35</f>
        <v>studentViewListThesis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191" t="str">
        <f>Functions!G35</f>
        <v>Handle function for Student View List Thesis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COUNTIF(F38:HT38,"P")</f>
        <v>7</v>
      </c>
      <c r="B7" s="198"/>
      <c r="C7" s="199">
        <f>COUNTIF(F38:HT38,"F")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COUNTIF(E37:HT37,"N")</f>
        <v>6</v>
      </c>
      <c r="M7" s="201">
        <f>COUNTIF(E37:HT37,"A")</f>
        <v>1</v>
      </c>
      <c r="N7" s="201">
        <f>COUNTIF(E37:HT37,"B")</f>
        <v>0</v>
      </c>
      <c r="O7" s="199">
        <f>COUNTA(E9:HW9)</f>
        <v>7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74" t="s">
        <v>321</v>
      </c>
      <c r="G9" s="300" t="s">
        <v>322</v>
      </c>
      <c r="H9" s="312" t="s">
        <v>323</v>
      </c>
      <c r="I9" s="274" t="s">
        <v>324</v>
      </c>
      <c r="J9" s="300" t="s">
        <v>325</v>
      </c>
      <c r="K9" s="312" t="s">
        <v>326</v>
      </c>
      <c r="L9" s="274" t="s">
        <v>327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</row>
    <row r="11">
      <c r="A11" s="223"/>
      <c r="B11" s="224"/>
      <c r="C11" s="225"/>
      <c r="D11" s="226" t="s">
        <v>444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</row>
    <row r="12">
      <c r="A12" s="223"/>
      <c r="B12" s="278" t="s">
        <v>388</v>
      </c>
      <c r="C12" s="25"/>
      <c r="D12" s="26"/>
      <c r="E12" s="231"/>
      <c r="F12" s="215"/>
      <c r="G12" s="215"/>
      <c r="H12" s="215"/>
      <c r="I12" s="215"/>
      <c r="J12" s="215"/>
      <c r="K12" s="215"/>
      <c r="L12" s="215"/>
    </row>
    <row r="13">
      <c r="A13" s="223"/>
      <c r="B13" s="236" t="s">
        <v>340</v>
      </c>
      <c r="C13" s="25"/>
      <c r="D13" s="26"/>
      <c r="E13" s="231"/>
      <c r="F13" s="215"/>
      <c r="G13" s="215"/>
      <c r="H13" s="215"/>
      <c r="I13" s="215"/>
      <c r="J13" s="215"/>
      <c r="K13" s="215"/>
      <c r="L13" s="215"/>
    </row>
    <row r="14">
      <c r="A14" s="223"/>
      <c r="B14" s="233"/>
      <c r="C14" s="236" t="s">
        <v>458</v>
      </c>
      <c r="D14" s="26"/>
      <c r="E14" s="231"/>
      <c r="F14" s="215"/>
      <c r="G14" s="215"/>
      <c r="H14" s="215"/>
      <c r="I14" s="215"/>
      <c r="J14" s="215"/>
      <c r="K14" s="215"/>
      <c r="L14" s="215"/>
    </row>
    <row r="15">
      <c r="A15" s="223"/>
      <c r="B15" s="233"/>
      <c r="C15" s="234" t="s">
        <v>459</v>
      </c>
      <c r="D15" s="26"/>
      <c r="E15" s="231"/>
      <c r="F15" s="220" t="s">
        <v>332</v>
      </c>
      <c r="G15" s="220"/>
      <c r="H15" s="220"/>
      <c r="I15" s="220"/>
      <c r="J15" s="220"/>
      <c r="K15" s="220"/>
      <c r="L15" s="220"/>
    </row>
    <row r="16">
      <c r="A16" s="223"/>
      <c r="B16" s="233"/>
      <c r="C16" s="234" t="s">
        <v>460</v>
      </c>
      <c r="D16" s="26"/>
      <c r="E16" s="231"/>
      <c r="F16" s="220"/>
      <c r="G16" s="220"/>
      <c r="H16" s="220"/>
      <c r="I16" s="220"/>
      <c r="J16" s="220"/>
      <c r="K16" s="220"/>
      <c r="L16" s="220" t="s">
        <v>332</v>
      </c>
    </row>
    <row r="17">
      <c r="A17" s="223"/>
      <c r="B17" s="233"/>
      <c r="C17" s="236" t="s">
        <v>461</v>
      </c>
      <c r="D17" s="26"/>
      <c r="E17" s="231"/>
      <c r="F17" s="215"/>
      <c r="G17" s="215"/>
      <c r="H17" s="215"/>
      <c r="I17" s="215"/>
      <c r="J17" s="215"/>
      <c r="K17" s="215"/>
      <c r="L17" s="215"/>
    </row>
    <row r="18">
      <c r="A18" s="216"/>
      <c r="B18" s="233"/>
      <c r="C18" s="234" t="s">
        <v>462</v>
      </c>
      <c r="D18" s="26"/>
      <c r="E18" s="231"/>
      <c r="F18" s="220"/>
      <c r="G18" s="220" t="s">
        <v>332</v>
      </c>
      <c r="H18" s="220"/>
      <c r="I18" s="220"/>
      <c r="J18" s="220"/>
      <c r="K18" s="220"/>
      <c r="L18" s="220"/>
    </row>
    <row r="19">
      <c r="A19" s="216"/>
      <c r="B19" s="233"/>
      <c r="C19" s="234" t="s">
        <v>463</v>
      </c>
      <c r="D19" s="26"/>
      <c r="E19" s="231"/>
      <c r="F19" s="220"/>
      <c r="G19" s="220"/>
      <c r="H19" s="220"/>
      <c r="I19" s="220"/>
      <c r="J19" s="220"/>
      <c r="K19" s="220"/>
      <c r="L19" s="220" t="s">
        <v>332</v>
      </c>
    </row>
    <row r="20">
      <c r="A20" s="216"/>
      <c r="B20" s="230" t="s">
        <v>411</v>
      </c>
      <c r="C20" s="218"/>
      <c r="D20" s="219"/>
      <c r="E20" s="231"/>
      <c r="F20" s="297"/>
      <c r="G20" s="297"/>
      <c r="H20" s="297"/>
      <c r="I20" s="297"/>
      <c r="J20" s="297"/>
      <c r="K20" s="297"/>
      <c r="L20" s="297"/>
    </row>
    <row r="21">
      <c r="A21" s="216"/>
      <c r="B21" s="296"/>
      <c r="C21" s="230" t="s">
        <v>464</v>
      </c>
      <c r="D21" s="219"/>
      <c r="E21" s="231"/>
      <c r="F21" s="297"/>
      <c r="G21" s="297"/>
      <c r="H21" s="297"/>
      <c r="I21" s="297"/>
      <c r="J21" s="297"/>
      <c r="K21" s="297"/>
      <c r="L21" s="297"/>
    </row>
    <row r="22">
      <c r="A22" s="216"/>
      <c r="B22" s="233"/>
      <c r="C22" s="234" t="s">
        <v>338</v>
      </c>
      <c r="D22" s="26"/>
      <c r="E22" s="231"/>
      <c r="F22" s="220"/>
      <c r="G22" s="220"/>
      <c r="H22" s="220" t="s">
        <v>332</v>
      </c>
      <c r="I22" s="220"/>
      <c r="J22" s="220"/>
      <c r="K22" s="220"/>
      <c r="L22" s="220"/>
    </row>
    <row r="23">
      <c r="A23" s="216"/>
      <c r="B23" s="233"/>
      <c r="C23" s="234" t="s">
        <v>339</v>
      </c>
      <c r="D23" s="26"/>
      <c r="E23" s="231"/>
      <c r="F23" s="235"/>
      <c r="G23" s="235"/>
      <c r="H23" s="235"/>
      <c r="I23" s="235"/>
      <c r="J23" s="235"/>
      <c r="K23" s="235"/>
      <c r="L23" s="235" t="s">
        <v>332</v>
      </c>
    </row>
    <row r="24">
      <c r="A24" s="216"/>
      <c r="B24" s="230" t="s">
        <v>344</v>
      </c>
      <c r="C24" s="218"/>
      <c r="D24" s="219"/>
      <c r="E24" s="231"/>
      <c r="F24" s="297"/>
      <c r="G24" s="297"/>
      <c r="H24" s="297"/>
      <c r="I24" s="297"/>
      <c r="J24" s="297"/>
      <c r="K24" s="297"/>
      <c r="L24" s="297"/>
    </row>
    <row r="25">
      <c r="A25" s="216"/>
      <c r="B25" s="234" t="s">
        <v>345</v>
      </c>
      <c r="C25" s="25"/>
      <c r="D25" s="26"/>
      <c r="E25" s="231"/>
      <c r="F25" s="220"/>
      <c r="G25" s="220"/>
      <c r="H25" s="220"/>
      <c r="I25" s="220" t="s">
        <v>332</v>
      </c>
      <c r="J25" s="220"/>
      <c r="K25" s="220"/>
      <c r="L25" s="220"/>
    </row>
    <row r="26">
      <c r="A26" s="216"/>
      <c r="B26" s="230" t="s">
        <v>346</v>
      </c>
      <c r="C26" s="218"/>
      <c r="D26" s="219"/>
      <c r="E26" s="231"/>
      <c r="F26" s="297"/>
      <c r="G26" s="297"/>
      <c r="H26" s="297"/>
      <c r="I26" s="297"/>
      <c r="J26" s="297"/>
      <c r="K26" s="297"/>
      <c r="L26" s="297"/>
    </row>
    <row r="27">
      <c r="A27" s="216"/>
      <c r="B27" s="237" t="s">
        <v>347</v>
      </c>
      <c r="C27" s="218"/>
      <c r="D27" s="219"/>
      <c r="E27" s="231"/>
      <c r="F27" s="220"/>
      <c r="G27" s="220"/>
      <c r="H27" s="220"/>
      <c r="I27" s="220"/>
      <c r="J27" s="220" t="s">
        <v>332</v>
      </c>
      <c r="K27" s="220"/>
      <c r="L27" s="220"/>
    </row>
    <row r="28">
      <c r="A28" s="216"/>
      <c r="B28" s="230" t="s">
        <v>465</v>
      </c>
      <c r="C28" s="218"/>
      <c r="D28" s="219"/>
      <c r="E28" s="231"/>
      <c r="F28" s="297"/>
      <c r="G28" s="297"/>
      <c r="H28" s="297"/>
      <c r="I28" s="297"/>
      <c r="J28" s="297"/>
      <c r="K28" s="297"/>
      <c r="L28" s="297"/>
    </row>
    <row r="29">
      <c r="A29" s="216"/>
      <c r="B29" s="237" t="s">
        <v>466</v>
      </c>
      <c r="C29" s="218"/>
      <c r="D29" s="219"/>
      <c r="E29" s="231"/>
      <c r="F29" s="235"/>
      <c r="G29" s="235"/>
      <c r="H29" s="235"/>
      <c r="I29" s="235"/>
      <c r="J29" s="235"/>
      <c r="K29" s="235" t="s">
        <v>332</v>
      </c>
      <c r="L29" s="235"/>
    </row>
    <row r="30">
      <c r="A30" s="238" t="s">
        <v>348</v>
      </c>
      <c r="B30" s="239" t="s">
        <v>349</v>
      </c>
      <c r="C30" s="240"/>
      <c r="D30" s="241"/>
      <c r="E30" s="242"/>
      <c r="F30" s="232"/>
      <c r="G30" s="232"/>
      <c r="H30" s="232"/>
      <c r="I30" s="232"/>
      <c r="J30" s="232"/>
      <c r="K30" s="232"/>
      <c r="L30" s="232"/>
    </row>
    <row r="31">
      <c r="A31" s="243"/>
      <c r="B31" s="244"/>
      <c r="C31" s="245"/>
      <c r="D31" s="246" t="s">
        <v>413</v>
      </c>
      <c r="E31" s="247"/>
      <c r="F31" s="220" t="s">
        <v>332</v>
      </c>
      <c r="G31" s="220" t="s">
        <v>332</v>
      </c>
      <c r="H31" s="220" t="s">
        <v>332</v>
      </c>
      <c r="I31" s="220" t="s">
        <v>332</v>
      </c>
      <c r="J31" s="220" t="s">
        <v>332</v>
      </c>
      <c r="K31" s="220"/>
      <c r="L31" s="220"/>
    </row>
    <row r="32">
      <c r="A32" s="243"/>
      <c r="B32" s="244"/>
      <c r="C32" s="245"/>
      <c r="D32" s="246" t="s">
        <v>353</v>
      </c>
      <c r="E32" s="247"/>
      <c r="F32" s="220"/>
      <c r="G32" s="220"/>
      <c r="H32" s="220"/>
      <c r="I32" s="220"/>
      <c r="J32" s="220"/>
      <c r="K32" s="220"/>
      <c r="L32" s="220" t="s">
        <v>332</v>
      </c>
    </row>
    <row r="33">
      <c r="A33" s="243"/>
      <c r="B33" s="244"/>
      <c r="C33" s="245"/>
      <c r="D33" s="246" t="s">
        <v>467</v>
      </c>
      <c r="E33" s="247"/>
      <c r="F33" s="220"/>
      <c r="G33" s="220"/>
      <c r="H33" s="220"/>
      <c r="I33" s="220"/>
      <c r="J33" s="220"/>
      <c r="K33" s="220" t="s">
        <v>332</v>
      </c>
      <c r="L33" s="220"/>
    </row>
    <row r="34">
      <c r="A34" s="243"/>
      <c r="B34" s="244" t="s">
        <v>354</v>
      </c>
      <c r="C34" s="245"/>
      <c r="D34" s="248"/>
      <c r="E34" s="247"/>
      <c r="F34" s="215"/>
      <c r="G34" s="215"/>
      <c r="H34" s="215"/>
      <c r="I34" s="215"/>
      <c r="J34" s="215"/>
      <c r="K34" s="215"/>
      <c r="L34" s="215"/>
    </row>
    <row r="35">
      <c r="A35" s="243"/>
      <c r="B35" s="244"/>
      <c r="C35" s="245"/>
      <c r="D35" s="281" t="s">
        <v>392</v>
      </c>
      <c r="E35" s="247"/>
      <c r="F35" s="220" t="s">
        <v>332</v>
      </c>
      <c r="G35" s="220" t="s">
        <v>332</v>
      </c>
      <c r="H35" s="220" t="s">
        <v>332</v>
      </c>
      <c r="I35" s="220" t="s">
        <v>332</v>
      </c>
      <c r="J35" s="220" t="s">
        <v>332</v>
      </c>
      <c r="K35" s="220" t="s">
        <v>332</v>
      </c>
      <c r="L35" s="220"/>
    </row>
    <row r="36">
      <c r="A36" s="243"/>
      <c r="B36" s="290"/>
      <c r="C36" s="291"/>
      <c r="D36" s="292" t="s">
        <v>356</v>
      </c>
      <c r="E36" s="293"/>
      <c r="F36" s="294"/>
      <c r="G36" s="295"/>
      <c r="H36" s="295"/>
      <c r="I36" s="295"/>
      <c r="J36" s="295"/>
      <c r="K36" s="295"/>
      <c r="L36" s="295" t="s">
        <v>332</v>
      </c>
    </row>
    <row r="37" ht="13.5" customHeight="1">
      <c r="A37" s="238" t="s">
        <v>357</v>
      </c>
      <c r="B37" s="252" t="s">
        <v>358</v>
      </c>
      <c r="C37" s="240"/>
      <c r="D37" s="241"/>
      <c r="E37" s="242"/>
      <c r="F37" s="232" t="s">
        <v>304</v>
      </c>
      <c r="G37" s="232" t="s">
        <v>304</v>
      </c>
      <c r="H37" s="232" t="s">
        <v>304</v>
      </c>
      <c r="I37" s="232" t="s">
        <v>304</v>
      </c>
      <c r="J37" s="232" t="s">
        <v>304</v>
      </c>
      <c r="K37" s="232" t="s">
        <v>304</v>
      </c>
      <c r="L37" s="232" t="s">
        <v>67</v>
      </c>
    </row>
    <row r="38" ht="13.5" customHeight="1">
      <c r="A38" s="243"/>
      <c r="B38" s="253" t="s">
        <v>359</v>
      </c>
      <c r="C38" s="25"/>
      <c r="D38" s="26"/>
      <c r="E38" s="254"/>
      <c r="F38" s="255" t="s">
        <v>360</v>
      </c>
      <c r="G38" s="255" t="s">
        <v>360</v>
      </c>
      <c r="H38" s="255" t="s">
        <v>360</v>
      </c>
      <c r="I38" s="255" t="s">
        <v>360</v>
      </c>
      <c r="J38" s="255" t="s">
        <v>360</v>
      </c>
      <c r="K38" s="255" t="s">
        <v>360</v>
      </c>
      <c r="L38" s="255" t="s">
        <v>360</v>
      </c>
    </row>
    <row r="39" ht="13.5" customHeight="1">
      <c r="A39" s="243"/>
      <c r="B39" s="256" t="s">
        <v>361</v>
      </c>
      <c r="C39" s="25"/>
      <c r="D39" s="26"/>
      <c r="E39" s="257"/>
      <c r="F39" s="258">
        <v>45873.0</v>
      </c>
      <c r="G39" s="258">
        <v>45873.0</v>
      </c>
      <c r="H39" s="258">
        <v>45873.0</v>
      </c>
      <c r="I39" s="258">
        <v>45873.0</v>
      </c>
      <c r="J39" s="258">
        <v>45873.0</v>
      </c>
      <c r="K39" s="258">
        <v>45873.0</v>
      </c>
      <c r="L39" s="258">
        <v>45873.0</v>
      </c>
    </row>
    <row r="40" ht="71.25" customHeight="1">
      <c r="A40" s="259"/>
      <c r="B40" s="260" t="s">
        <v>362</v>
      </c>
      <c r="C40" s="261"/>
      <c r="D40" s="262"/>
      <c r="E40" s="263"/>
      <c r="F40" s="264"/>
      <c r="G40" s="264"/>
      <c r="H40" s="264"/>
      <c r="I40" s="264"/>
      <c r="J40" s="264"/>
      <c r="K40" s="264"/>
      <c r="L40" s="264"/>
    </row>
    <row r="41" ht="10.5" customHeight="1">
      <c r="A41" s="2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6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C14:D14"/>
    <mergeCell ref="C15:D15"/>
    <mergeCell ref="C16:D16"/>
    <mergeCell ref="C17:D17"/>
    <mergeCell ref="C18:D18"/>
    <mergeCell ref="C19:D19"/>
    <mergeCell ref="B20:D20"/>
    <mergeCell ref="C21:D21"/>
    <mergeCell ref="C22:D22"/>
    <mergeCell ref="C23:D23"/>
    <mergeCell ref="B24:D24"/>
    <mergeCell ref="B25:D25"/>
    <mergeCell ref="B39:D39"/>
    <mergeCell ref="B40:D40"/>
    <mergeCell ref="B26:D26"/>
    <mergeCell ref="B27:D27"/>
    <mergeCell ref="B28:D28"/>
    <mergeCell ref="B29:D29"/>
    <mergeCell ref="B30:D30"/>
    <mergeCell ref="B37:D37"/>
    <mergeCell ref="B38:D38"/>
  </mergeCells>
  <dataValidations>
    <dataValidation type="list" allowBlank="1" showInputMessage="1" showErrorMessage="1" prompt="Click and enter a value from the list of items" sqref="F38:L38">
      <formula1>"P,F"</formula1>
    </dataValidation>
    <dataValidation type="list" allowBlank="1" showInputMessage="1" showErrorMessage="1" prompt=" - " sqref="F11:L11 F15:L16 F18:L19 F22:L23 F25:L25 F27:L27 F29:L29 F31:L33 F35:L36">
      <formula1>"O"</formula1>
    </dataValidation>
    <dataValidation type="list" allowBlank="1" showInputMessage="1" showErrorMessage="1" prompt=" - " sqref="F37:L3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Functions!E41</f>
        <v>lecturerViewListThesis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Functions!E41</f>
        <v>lecturerViewListThesis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191" t="str">
        <f>Functions!G41</f>
        <v>Handle function for Lecturer View List Thesis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COUNTIF(F41:HT41,"P")</f>
        <v>8</v>
      </c>
      <c r="B7" s="198"/>
      <c r="C7" s="199">
        <f>COUNTIF(F41:HT41,"F")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COUNTIF(E40:HT40,"N")</f>
        <v>7</v>
      </c>
      <c r="M7" s="201">
        <f>COUNTIF(E40:HT40,"A")</f>
        <v>1</v>
      </c>
      <c r="N7" s="201">
        <f>COUNTIF(E40:HT40,"B")</f>
        <v>0</v>
      </c>
      <c r="O7" s="199">
        <f>COUNTA(E9:HW9)</f>
        <v>8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74" t="s">
        <v>321</v>
      </c>
      <c r="G9" s="274" t="s">
        <v>322</v>
      </c>
      <c r="H9" s="274" t="s">
        <v>323</v>
      </c>
      <c r="I9" s="274" t="s">
        <v>324</v>
      </c>
      <c r="J9" s="274" t="s">
        <v>325</v>
      </c>
      <c r="K9" s="274" t="s">
        <v>326</v>
      </c>
      <c r="L9" s="274" t="s">
        <v>327</v>
      </c>
      <c r="M9" s="274" t="s">
        <v>328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</row>
    <row r="11">
      <c r="A11" s="223"/>
      <c r="B11" s="224"/>
      <c r="C11" s="225"/>
      <c r="D11" s="226" t="s">
        <v>444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</row>
    <row r="12">
      <c r="A12" s="223"/>
      <c r="B12" s="278" t="s">
        <v>388</v>
      </c>
      <c r="C12" s="25"/>
      <c r="D12" s="26"/>
      <c r="E12" s="231"/>
      <c r="F12" s="215"/>
      <c r="G12" s="215"/>
      <c r="H12" s="215"/>
      <c r="I12" s="215"/>
      <c r="J12" s="215"/>
      <c r="K12" s="215"/>
      <c r="L12" s="215"/>
      <c r="M12" s="215"/>
    </row>
    <row r="13">
      <c r="A13" s="223"/>
      <c r="B13" s="236" t="s">
        <v>340</v>
      </c>
      <c r="C13" s="25"/>
      <c r="D13" s="26"/>
      <c r="E13" s="231"/>
      <c r="F13" s="215"/>
      <c r="G13" s="215"/>
      <c r="H13" s="215"/>
      <c r="I13" s="215"/>
      <c r="J13" s="215"/>
      <c r="K13" s="215"/>
      <c r="L13" s="215"/>
      <c r="M13" s="215"/>
    </row>
    <row r="14">
      <c r="A14" s="223"/>
      <c r="B14" s="233"/>
      <c r="C14" s="236" t="s">
        <v>341</v>
      </c>
      <c r="D14" s="26"/>
      <c r="E14" s="231"/>
      <c r="F14" s="215"/>
      <c r="G14" s="215"/>
      <c r="H14" s="215"/>
      <c r="I14" s="215"/>
      <c r="J14" s="215"/>
      <c r="K14" s="215"/>
      <c r="L14" s="215"/>
      <c r="M14" s="215"/>
    </row>
    <row r="15">
      <c r="A15" s="223"/>
      <c r="B15" s="233"/>
      <c r="C15" s="234" t="s">
        <v>342</v>
      </c>
      <c r="D15" s="26"/>
      <c r="E15" s="231"/>
      <c r="F15" s="220" t="s">
        <v>332</v>
      </c>
      <c r="G15" s="220"/>
      <c r="H15" s="220"/>
      <c r="I15" s="220"/>
      <c r="J15" s="220"/>
      <c r="K15" s="220"/>
      <c r="L15" s="220"/>
      <c r="M15" s="220"/>
    </row>
    <row r="16">
      <c r="A16" s="223"/>
      <c r="B16" s="233"/>
      <c r="C16" s="234" t="s">
        <v>343</v>
      </c>
      <c r="D16" s="26"/>
      <c r="E16" s="231"/>
      <c r="F16" s="220"/>
      <c r="G16" s="220"/>
      <c r="H16" s="220"/>
      <c r="I16" s="220"/>
      <c r="J16" s="220"/>
      <c r="K16" s="220"/>
      <c r="L16" s="220"/>
      <c r="M16" s="220" t="s">
        <v>332</v>
      </c>
    </row>
    <row r="17">
      <c r="A17" s="223"/>
      <c r="B17" s="233"/>
      <c r="C17" s="236" t="s">
        <v>468</v>
      </c>
      <c r="D17" s="26"/>
      <c r="E17" s="231"/>
      <c r="F17" s="215"/>
      <c r="G17" s="215"/>
      <c r="H17" s="215"/>
      <c r="I17" s="215"/>
      <c r="J17" s="215"/>
      <c r="K17" s="215"/>
      <c r="L17" s="215"/>
      <c r="M17" s="215"/>
    </row>
    <row r="18">
      <c r="A18" s="216"/>
      <c r="B18" s="233"/>
      <c r="C18" s="234" t="s">
        <v>469</v>
      </c>
      <c r="D18" s="26"/>
      <c r="E18" s="231"/>
      <c r="F18" s="220"/>
      <c r="G18" s="220" t="s">
        <v>332</v>
      </c>
      <c r="H18" s="220"/>
      <c r="I18" s="220"/>
      <c r="J18" s="220"/>
      <c r="K18" s="220"/>
      <c r="L18" s="220"/>
      <c r="M18" s="220"/>
    </row>
    <row r="19">
      <c r="A19" s="216"/>
      <c r="B19" s="233"/>
      <c r="C19" s="234" t="s">
        <v>470</v>
      </c>
      <c r="D19" s="26"/>
      <c r="E19" s="231"/>
      <c r="F19" s="220"/>
      <c r="G19" s="220"/>
      <c r="H19" s="220"/>
      <c r="I19" s="220"/>
      <c r="J19" s="220"/>
      <c r="K19" s="220"/>
      <c r="L19" s="220"/>
      <c r="M19" s="220" t="s">
        <v>332</v>
      </c>
    </row>
    <row r="20">
      <c r="A20" s="216"/>
      <c r="B20" s="233"/>
      <c r="C20" s="236" t="s">
        <v>471</v>
      </c>
      <c r="D20" s="26"/>
      <c r="E20" s="231"/>
      <c r="F20" s="215"/>
      <c r="G20" s="215"/>
      <c r="H20" s="215"/>
      <c r="I20" s="215"/>
      <c r="J20" s="215"/>
      <c r="K20" s="215"/>
      <c r="L20" s="215"/>
      <c r="M20" s="215"/>
    </row>
    <row r="21">
      <c r="A21" s="216"/>
      <c r="B21" s="233"/>
      <c r="C21" s="234" t="s">
        <v>472</v>
      </c>
      <c r="D21" s="26"/>
      <c r="E21" s="231"/>
      <c r="F21" s="235"/>
      <c r="G21" s="235"/>
      <c r="H21" s="235" t="s">
        <v>332</v>
      </c>
      <c r="I21" s="235"/>
      <c r="J21" s="235"/>
      <c r="K21" s="235"/>
      <c r="L21" s="235"/>
      <c r="M21" s="235"/>
    </row>
    <row r="22">
      <c r="A22" s="216"/>
      <c r="B22" s="233"/>
      <c r="C22" s="234" t="s">
        <v>470</v>
      </c>
      <c r="D22" s="26"/>
      <c r="E22" s="231"/>
      <c r="F22" s="235"/>
      <c r="G22" s="235"/>
      <c r="H22" s="235"/>
      <c r="I22" s="235"/>
      <c r="J22" s="235"/>
      <c r="K22" s="235"/>
      <c r="L22" s="235"/>
      <c r="M22" s="235" t="s">
        <v>332</v>
      </c>
    </row>
    <row r="23">
      <c r="A23" s="216"/>
      <c r="B23" s="230" t="s">
        <v>411</v>
      </c>
      <c r="C23" s="218"/>
      <c r="D23" s="219"/>
      <c r="E23" s="231"/>
      <c r="F23" s="297"/>
      <c r="G23" s="297"/>
      <c r="H23" s="297"/>
      <c r="I23" s="297"/>
      <c r="J23" s="297"/>
      <c r="K23" s="297"/>
      <c r="L23" s="297"/>
      <c r="M23" s="297"/>
    </row>
    <row r="24">
      <c r="A24" s="216"/>
      <c r="B24" s="296"/>
      <c r="C24" s="230" t="s">
        <v>473</v>
      </c>
      <c r="D24" s="219"/>
      <c r="E24" s="231"/>
      <c r="F24" s="297"/>
      <c r="G24" s="297"/>
      <c r="H24" s="297"/>
      <c r="I24" s="297"/>
      <c r="J24" s="297"/>
      <c r="K24" s="297"/>
      <c r="L24" s="297"/>
      <c r="M24" s="297"/>
    </row>
    <row r="25">
      <c r="A25" s="216"/>
      <c r="B25" s="233"/>
      <c r="C25" s="234" t="s">
        <v>338</v>
      </c>
      <c r="D25" s="26"/>
      <c r="E25" s="231"/>
      <c r="F25" s="220"/>
      <c r="G25" s="220"/>
      <c r="H25" s="220"/>
      <c r="I25" s="220" t="s">
        <v>332</v>
      </c>
      <c r="J25" s="220"/>
      <c r="K25" s="220"/>
      <c r="L25" s="220"/>
      <c r="M25" s="220"/>
    </row>
    <row r="26">
      <c r="A26" s="216"/>
      <c r="B26" s="233"/>
      <c r="C26" s="234" t="s">
        <v>339</v>
      </c>
      <c r="D26" s="26"/>
      <c r="E26" s="231"/>
      <c r="F26" s="235"/>
      <c r="G26" s="235"/>
      <c r="H26" s="235"/>
      <c r="I26" s="235"/>
      <c r="J26" s="235"/>
      <c r="K26" s="235"/>
      <c r="L26" s="235"/>
      <c r="M26" s="235" t="s">
        <v>332</v>
      </c>
    </row>
    <row r="27">
      <c r="A27" s="216"/>
      <c r="B27" s="230" t="s">
        <v>344</v>
      </c>
      <c r="C27" s="218"/>
      <c r="D27" s="219"/>
      <c r="E27" s="231"/>
      <c r="F27" s="297"/>
      <c r="G27" s="297"/>
      <c r="H27" s="297"/>
      <c r="I27" s="297"/>
      <c r="J27" s="297"/>
      <c r="K27" s="297"/>
      <c r="L27" s="297"/>
      <c r="M27" s="297"/>
    </row>
    <row r="28">
      <c r="A28" s="216"/>
      <c r="B28" s="234" t="s">
        <v>345</v>
      </c>
      <c r="C28" s="25"/>
      <c r="D28" s="26"/>
      <c r="E28" s="231"/>
      <c r="F28" s="220"/>
      <c r="G28" s="220"/>
      <c r="H28" s="220"/>
      <c r="I28" s="220"/>
      <c r="J28" s="220" t="s">
        <v>332</v>
      </c>
      <c r="K28" s="220"/>
      <c r="L28" s="220"/>
      <c r="M28" s="220"/>
    </row>
    <row r="29">
      <c r="A29" s="216"/>
      <c r="B29" s="230" t="s">
        <v>346</v>
      </c>
      <c r="C29" s="218"/>
      <c r="D29" s="219"/>
      <c r="E29" s="231"/>
      <c r="F29" s="297"/>
      <c r="G29" s="297"/>
      <c r="H29" s="297"/>
      <c r="I29" s="297"/>
      <c r="J29" s="297"/>
      <c r="K29" s="297"/>
      <c r="L29" s="297"/>
      <c r="M29" s="297"/>
    </row>
    <row r="30">
      <c r="A30" s="216"/>
      <c r="B30" s="237" t="s">
        <v>347</v>
      </c>
      <c r="C30" s="218"/>
      <c r="D30" s="219"/>
      <c r="E30" s="231"/>
      <c r="F30" s="220"/>
      <c r="G30" s="220"/>
      <c r="H30" s="220"/>
      <c r="I30" s="220"/>
      <c r="J30" s="220"/>
      <c r="K30" s="220" t="s">
        <v>332</v>
      </c>
      <c r="L30" s="220"/>
      <c r="M30" s="220"/>
    </row>
    <row r="31">
      <c r="A31" s="216"/>
      <c r="B31" s="230" t="s">
        <v>465</v>
      </c>
      <c r="C31" s="218"/>
      <c r="D31" s="219"/>
      <c r="E31" s="231"/>
      <c r="F31" s="297"/>
      <c r="G31" s="297"/>
      <c r="H31" s="297"/>
      <c r="I31" s="297"/>
      <c r="J31" s="297"/>
      <c r="K31" s="297"/>
      <c r="L31" s="297"/>
      <c r="M31" s="297"/>
    </row>
    <row r="32">
      <c r="A32" s="216"/>
      <c r="B32" s="237" t="s">
        <v>466</v>
      </c>
      <c r="C32" s="218"/>
      <c r="D32" s="219"/>
      <c r="E32" s="231"/>
      <c r="F32" s="235"/>
      <c r="G32" s="235"/>
      <c r="H32" s="235"/>
      <c r="I32" s="235"/>
      <c r="J32" s="235"/>
      <c r="K32" s="235"/>
      <c r="L32" s="235" t="s">
        <v>332</v>
      </c>
      <c r="M32" s="235" t="s">
        <v>332</v>
      </c>
    </row>
    <row r="33">
      <c r="A33" s="238" t="s">
        <v>348</v>
      </c>
      <c r="B33" s="239" t="s">
        <v>349</v>
      </c>
      <c r="C33" s="240"/>
      <c r="D33" s="241"/>
      <c r="E33" s="242"/>
      <c r="F33" s="232"/>
      <c r="G33" s="232"/>
      <c r="H33" s="232"/>
      <c r="I33" s="232"/>
      <c r="J33" s="232"/>
      <c r="K33" s="232"/>
      <c r="L33" s="232"/>
      <c r="M33" s="232"/>
    </row>
    <row r="34">
      <c r="A34" s="243"/>
      <c r="B34" s="244"/>
      <c r="C34" s="245"/>
      <c r="D34" s="246" t="s">
        <v>413</v>
      </c>
      <c r="E34" s="247"/>
      <c r="F34" s="220" t="s">
        <v>332</v>
      </c>
      <c r="G34" s="220" t="s">
        <v>332</v>
      </c>
      <c r="H34" s="220" t="s">
        <v>332</v>
      </c>
      <c r="I34" s="220" t="s">
        <v>332</v>
      </c>
      <c r="J34" s="220" t="s">
        <v>332</v>
      </c>
      <c r="K34" s="220" t="s">
        <v>332</v>
      </c>
      <c r="L34" s="220"/>
      <c r="M34" s="220"/>
    </row>
    <row r="35">
      <c r="A35" s="243"/>
      <c r="B35" s="244"/>
      <c r="C35" s="245"/>
      <c r="D35" s="246" t="s">
        <v>353</v>
      </c>
      <c r="E35" s="247"/>
      <c r="F35" s="220"/>
      <c r="G35" s="220"/>
      <c r="H35" s="220"/>
      <c r="I35" s="220"/>
      <c r="J35" s="220"/>
      <c r="K35" s="220"/>
      <c r="L35" s="220"/>
      <c r="M35" s="220" t="s">
        <v>332</v>
      </c>
    </row>
    <row r="36">
      <c r="A36" s="243"/>
      <c r="B36" s="244"/>
      <c r="C36" s="245"/>
      <c r="D36" s="246" t="s">
        <v>467</v>
      </c>
      <c r="E36" s="247"/>
      <c r="F36" s="220"/>
      <c r="G36" s="220"/>
      <c r="H36" s="220"/>
      <c r="I36" s="220"/>
      <c r="J36" s="220"/>
      <c r="K36" s="220"/>
      <c r="L36" s="220" t="s">
        <v>332</v>
      </c>
      <c r="M36" s="220"/>
    </row>
    <row r="37">
      <c r="A37" s="243"/>
      <c r="B37" s="244" t="s">
        <v>354</v>
      </c>
      <c r="C37" s="245"/>
      <c r="D37" s="248"/>
      <c r="E37" s="247"/>
      <c r="F37" s="215"/>
      <c r="G37" s="215"/>
      <c r="H37" s="215"/>
      <c r="I37" s="215"/>
      <c r="J37" s="215"/>
      <c r="K37" s="215"/>
      <c r="L37" s="215"/>
      <c r="M37" s="215"/>
    </row>
    <row r="38">
      <c r="A38" s="243"/>
      <c r="B38" s="244"/>
      <c r="C38" s="245"/>
      <c r="D38" s="281" t="s">
        <v>392</v>
      </c>
      <c r="E38" s="247"/>
      <c r="F38" s="220" t="s">
        <v>332</v>
      </c>
      <c r="G38" s="220" t="s">
        <v>332</v>
      </c>
      <c r="H38" s="220" t="s">
        <v>332</v>
      </c>
      <c r="I38" s="220" t="s">
        <v>332</v>
      </c>
      <c r="J38" s="220" t="s">
        <v>332</v>
      </c>
      <c r="K38" s="220" t="s">
        <v>332</v>
      </c>
      <c r="L38" s="220" t="s">
        <v>332</v>
      </c>
      <c r="M38" s="220"/>
    </row>
    <row r="39">
      <c r="A39" s="243"/>
      <c r="B39" s="290"/>
      <c r="C39" s="291"/>
      <c r="D39" s="292" t="s">
        <v>356</v>
      </c>
      <c r="E39" s="293"/>
      <c r="F39" s="294"/>
      <c r="G39" s="295"/>
      <c r="H39" s="295"/>
      <c r="I39" s="295"/>
      <c r="J39" s="295"/>
      <c r="K39" s="295"/>
      <c r="L39" s="295"/>
      <c r="M39" s="295" t="s">
        <v>332</v>
      </c>
    </row>
    <row r="40" ht="13.5" customHeight="1">
      <c r="A40" s="238" t="s">
        <v>357</v>
      </c>
      <c r="B40" s="252" t="s">
        <v>358</v>
      </c>
      <c r="C40" s="240"/>
      <c r="D40" s="241"/>
      <c r="E40" s="242"/>
      <c r="F40" s="232" t="s">
        <v>304</v>
      </c>
      <c r="G40" s="232" t="s">
        <v>304</v>
      </c>
      <c r="H40" s="232" t="s">
        <v>304</v>
      </c>
      <c r="I40" s="232" t="s">
        <v>304</v>
      </c>
      <c r="J40" s="232" t="s">
        <v>304</v>
      </c>
      <c r="K40" s="232" t="s">
        <v>304</v>
      </c>
      <c r="L40" s="232" t="s">
        <v>304</v>
      </c>
      <c r="M40" s="232" t="s">
        <v>67</v>
      </c>
    </row>
    <row r="41" ht="13.5" customHeight="1">
      <c r="A41" s="243"/>
      <c r="B41" s="253" t="s">
        <v>359</v>
      </c>
      <c r="C41" s="25"/>
      <c r="D41" s="26"/>
      <c r="E41" s="254"/>
      <c r="F41" s="255" t="s">
        <v>360</v>
      </c>
      <c r="G41" s="255" t="s">
        <v>360</v>
      </c>
      <c r="H41" s="255" t="s">
        <v>360</v>
      </c>
      <c r="I41" s="255" t="s">
        <v>360</v>
      </c>
      <c r="J41" s="255" t="s">
        <v>360</v>
      </c>
      <c r="K41" s="255" t="s">
        <v>360</v>
      </c>
      <c r="L41" s="255" t="s">
        <v>360</v>
      </c>
      <c r="M41" s="255" t="s">
        <v>360</v>
      </c>
    </row>
    <row r="42" ht="13.5" customHeight="1">
      <c r="A42" s="243"/>
      <c r="B42" s="256" t="s">
        <v>361</v>
      </c>
      <c r="C42" s="25"/>
      <c r="D42" s="26"/>
      <c r="E42" s="257"/>
      <c r="F42" s="258">
        <v>45873.0</v>
      </c>
      <c r="G42" s="258">
        <v>45873.0</v>
      </c>
      <c r="H42" s="258">
        <v>45873.0</v>
      </c>
      <c r="I42" s="258">
        <v>45873.0</v>
      </c>
      <c r="J42" s="258">
        <v>45873.0</v>
      </c>
      <c r="K42" s="258">
        <v>45873.0</v>
      </c>
      <c r="L42" s="258">
        <v>45873.0</v>
      </c>
      <c r="M42" s="258">
        <v>45873.0</v>
      </c>
    </row>
    <row r="43" ht="71.25" customHeight="1">
      <c r="A43" s="259"/>
      <c r="B43" s="260" t="s">
        <v>362</v>
      </c>
      <c r="C43" s="261"/>
      <c r="D43" s="262"/>
      <c r="E43" s="263"/>
      <c r="F43" s="264"/>
      <c r="G43" s="264"/>
      <c r="H43" s="264"/>
      <c r="I43" s="264"/>
      <c r="J43" s="264"/>
      <c r="K43" s="264"/>
      <c r="L43" s="264"/>
      <c r="M43" s="264"/>
    </row>
    <row r="44" ht="10.5" customHeight="1">
      <c r="A44" s="2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9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D23"/>
    <mergeCell ref="C24:D24"/>
    <mergeCell ref="C25:D25"/>
    <mergeCell ref="B33:D33"/>
    <mergeCell ref="B40:D40"/>
    <mergeCell ref="B41:D41"/>
    <mergeCell ref="B42:D42"/>
    <mergeCell ref="B43:D43"/>
    <mergeCell ref="C26:D26"/>
    <mergeCell ref="B27:D27"/>
    <mergeCell ref="B28:D28"/>
    <mergeCell ref="B29:D29"/>
    <mergeCell ref="B30:D30"/>
    <mergeCell ref="B31:D31"/>
    <mergeCell ref="B32:D32"/>
  </mergeCells>
  <dataValidations>
    <dataValidation type="list" allowBlank="1" showInputMessage="1" showErrorMessage="1" prompt="Click and enter a value from the list of items" sqref="F41:M41">
      <formula1>"P,F"</formula1>
    </dataValidation>
    <dataValidation type="list" allowBlank="1" showInputMessage="1" showErrorMessage="1" prompt=" - " sqref="F11:M11 F15:M16 F18:M19 F21:M22 F25:M26 F28:M28 F30:M30 F32:M32 F34:M36 F38:M39">
      <formula1>"O"</formula1>
    </dataValidation>
    <dataValidation type="list" allowBlank="1" showInputMessage="1" showErrorMessage="1" prompt=" - " sqref="F40:M4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Functions!E14</f>
        <v>viewStudentList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Functions!D14</f>
        <v>viewStudentList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191" t="str">
        <f>Functions!G14</f>
        <v>View and manage list of all students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COUNTIF(F38:HT38,"P")</f>
        <v>7</v>
      </c>
      <c r="B7" s="198"/>
      <c r="C7" s="199">
        <f>COUNTIF(F38:HT38,"F")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COUNTIF(E37:HT37,"N")</f>
        <v>6</v>
      </c>
      <c r="M7" s="201">
        <f>COUNTIF(E37:HT37,"A")</f>
        <v>1</v>
      </c>
      <c r="N7" s="201">
        <f>COUNTIF(E37:HT37,"B")</f>
        <v>0</v>
      </c>
      <c r="O7" s="199">
        <f>COUNTA(E9:HW9)</f>
        <v>7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74" t="s">
        <v>321</v>
      </c>
      <c r="G9" s="300" t="s">
        <v>322</v>
      </c>
      <c r="H9" s="312" t="s">
        <v>323</v>
      </c>
      <c r="I9" s="274" t="s">
        <v>324</v>
      </c>
      <c r="J9" s="300" t="s">
        <v>325</v>
      </c>
      <c r="K9" s="312" t="s">
        <v>326</v>
      </c>
      <c r="L9" s="274" t="s">
        <v>327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</row>
    <row r="11">
      <c r="A11" s="223"/>
      <c r="B11" s="224"/>
      <c r="C11" s="225"/>
      <c r="D11" s="226" t="s">
        <v>444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</row>
    <row r="12">
      <c r="A12" s="223"/>
      <c r="B12" s="278" t="s">
        <v>388</v>
      </c>
      <c r="C12" s="25"/>
      <c r="D12" s="26"/>
      <c r="E12" s="231"/>
      <c r="F12" s="215"/>
      <c r="G12" s="215"/>
      <c r="H12" s="215"/>
      <c r="I12" s="215"/>
      <c r="J12" s="215"/>
      <c r="K12" s="215"/>
      <c r="L12" s="215"/>
    </row>
    <row r="13">
      <c r="A13" s="223"/>
      <c r="B13" s="236" t="s">
        <v>340</v>
      </c>
      <c r="C13" s="25"/>
      <c r="D13" s="26"/>
      <c r="E13" s="231"/>
      <c r="F13" s="215"/>
      <c r="G13" s="215"/>
      <c r="H13" s="215"/>
      <c r="I13" s="215"/>
      <c r="J13" s="215"/>
      <c r="K13" s="215"/>
      <c r="L13" s="215"/>
    </row>
    <row r="14">
      <c r="A14" s="223"/>
      <c r="B14" s="233"/>
      <c r="C14" s="236" t="s">
        <v>341</v>
      </c>
      <c r="D14" s="26"/>
      <c r="E14" s="231"/>
      <c r="F14" s="215"/>
      <c r="G14" s="215"/>
      <c r="H14" s="215"/>
      <c r="I14" s="215"/>
      <c r="J14" s="215"/>
      <c r="K14" s="215"/>
      <c r="L14" s="215"/>
    </row>
    <row r="15">
      <c r="A15" s="223"/>
      <c r="B15" s="233"/>
      <c r="C15" s="234" t="s">
        <v>342</v>
      </c>
      <c r="D15" s="26"/>
      <c r="E15" s="231"/>
      <c r="F15" s="220" t="s">
        <v>332</v>
      </c>
      <c r="G15" s="220"/>
      <c r="H15" s="220"/>
      <c r="I15" s="220"/>
      <c r="J15" s="220"/>
      <c r="K15" s="220"/>
      <c r="L15" s="220"/>
    </row>
    <row r="16">
      <c r="A16" s="223"/>
      <c r="B16" s="233"/>
      <c r="C16" s="234" t="s">
        <v>343</v>
      </c>
      <c r="D16" s="26"/>
      <c r="E16" s="231"/>
      <c r="F16" s="220"/>
      <c r="G16" s="220"/>
      <c r="H16" s="220"/>
      <c r="I16" s="220"/>
      <c r="J16" s="220"/>
      <c r="K16" s="220"/>
      <c r="L16" s="220" t="s">
        <v>332</v>
      </c>
    </row>
    <row r="17">
      <c r="A17" s="223"/>
      <c r="B17" s="233"/>
      <c r="C17" s="236" t="s">
        <v>468</v>
      </c>
      <c r="D17" s="26"/>
      <c r="E17" s="231"/>
      <c r="F17" s="215"/>
      <c r="G17" s="215"/>
      <c r="H17" s="215"/>
      <c r="I17" s="215"/>
      <c r="J17" s="215"/>
      <c r="K17" s="215"/>
      <c r="L17" s="215"/>
    </row>
    <row r="18">
      <c r="A18" s="223"/>
      <c r="B18" s="233"/>
      <c r="C18" s="234" t="s">
        <v>469</v>
      </c>
      <c r="D18" s="26"/>
      <c r="E18" s="231"/>
      <c r="F18" s="220"/>
      <c r="G18" s="220" t="s">
        <v>332</v>
      </c>
      <c r="H18" s="220"/>
      <c r="I18" s="220"/>
      <c r="J18" s="220"/>
      <c r="K18" s="220"/>
      <c r="L18" s="220"/>
    </row>
    <row r="19">
      <c r="A19" s="223"/>
      <c r="B19" s="233"/>
      <c r="C19" s="234" t="s">
        <v>470</v>
      </c>
      <c r="D19" s="26"/>
      <c r="E19" s="231"/>
      <c r="F19" s="220"/>
      <c r="G19" s="220"/>
      <c r="H19" s="220"/>
      <c r="I19" s="220"/>
      <c r="J19" s="220"/>
      <c r="K19" s="220"/>
      <c r="L19" s="220" t="s">
        <v>332</v>
      </c>
    </row>
    <row r="20">
      <c r="A20" s="223"/>
      <c r="B20" s="233"/>
      <c r="C20" s="236" t="s">
        <v>474</v>
      </c>
      <c r="D20" s="26"/>
      <c r="E20" s="231"/>
      <c r="F20" s="215"/>
      <c r="G20" s="215"/>
      <c r="H20" s="215"/>
      <c r="I20" s="215"/>
      <c r="J20" s="215"/>
      <c r="K20" s="215"/>
      <c r="L20" s="215"/>
    </row>
    <row r="21">
      <c r="A21" s="216"/>
      <c r="B21" s="233"/>
      <c r="C21" s="234" t="s">
        <v>475</v>
      </c>
      <c r="D21" s="26"/>
      <c r="E21" s="231"/>
      <c r="F21" s="220"/>
      <c r="G21" s="220"/>
      <c r="H21" s="220" t="s">
        <v>332</v>
      </c>
      <c r="I21" s="220"/>
      <c r="J21" s="220"/>
      <c r="K21" s="220"/>
      <c r="L21" s="220"/>
    </row>
    <row r="22">
      <c r="A22" s="216"/>
      <c r="B22" s="296"/>
      <c r="C22" s="234" t="s">
        <v>476</v>
      </c>
      <c r="D22" s="26"/>
      <c r="E22" s="231"/>
      <c r="F22" s="235"/>
      <c r="G22" s="235"/>
      <c r="H22" s="235"/>
      <c r="I22" s="235"/>
      <c r="J22" s="235"/>
      <c r="K22" s="235"/>
      <c r="L22" s="235" t="s">
        <v>332</v>
      </c>
    </row>
    <row r="23">
      <c r="A23" s="216"/>
      <c r="B23" s="230" t="s">
        <v>411</v>
      </c>
      <c r="C23" s="218"/>
      <c r="D23" s="219"/>
      <c r="E23" s="231"/>
      <c r="F23" s="297"/>
      <c r="G23" s="297"/>
      <c r="H23" s="297"/>
      <c r="I23" s="297"/>
      <c r="J23" s="297"/>
      <c r="K23" s="297"/>
      <c r="L23" s="297"/>
    </row>
    <row r="24">
      <c r="A24" s="216"/>
      <c r="B24" s="296"/>
      <c r="C24" s="230" t="s">
        <v>477</v>
      </c>
      <c r="D24" s="219"/>
      <c r="E24" s="231"/>
      <c r="F24" s="297"/>
      <c r="G24" s="297"/>
      <c r="H24" s="297"/>
      <c r="I24" s="297"/>
      <c r="J24" s="297"/>
      <c r="K24" s="297"/>
      <c r="L24" s="297"/>
    </row>
    <row r="25">
      <c r="A25" s="216"/>
      <c r="B25" s="233"/>
      <c r="C25" s="234" t="s">
        <v>338</v>
      </c>
      <c r="D25" s="26"/>
      <c r="E25" s="231"/>
      <c r="F25" s="220"/>
      <c r="G25" s="220"/>
      <c r="H25" s="220"/>
      <c r="I25" s="220" t="s">
        <v>332</v>
      </c>
      <c r="J25" s="220"/>
      <c r="K25" s="220"/>
      <c r="L25" s="220"/>
    </row>
    <row r="26">
      <c r="A26" s="216"/>
      <c r="B26" s="233"/>
      <c r="C26" s="234" t="s">
        <v>339</v>
      </c>
      <c r="D26" s="26"/>
      <c r="E26" s="231"/>
      <c r="F26" s="235"/>
      <c r="G26" s="235"/>
      <c r="H26" s="235"/>
      <c r="I26" s="235"/>
      <c r="J26" s="235"/>
      <c r="K26" s="235"/>
      <c r="L26" s="235" t="s">
        <v>332</v>
      </c>
    </row>
    <row r="27">
      <c r="A27" s="216"/>
      <c r="B27" s="230" t="s">
        <v>344</v>
      </c>
      <c r="C27" s="218"/>
      <c r="D27" s="219"/>
      <c r="E27" s="231"/>
      <c r="F27" s="297"/>
      <c r="G27" s="297"/>
      <c r="H27" s="297"/>
      <c r="I27" s="297"/>
      <c r="J27" s="297"/>
      <c r="K27" s="297"/>
      <c r="L27" s="297"/>
    </row>
    <row r="28">
      <c r="A28" s="216"/>
      <c r="B28" s="234" t="s">
        <v>345</v>
      </c>
      <c r="C28" s="25"/>
      <c r="D28" s="26"/>
      <c r="E28" s="231"/>
      <c r="F28" s="220"/>
      <c r="G28" s="220"/>
      <c r="H28" s="220"/>
      <c r="I28" s="220"/>
      <c r="J28" s="220" t="s">
        <v>332</v>
      </c>
      <c r="K28" s="220"/>
      <c r="L28" s="220"/>
    </row>
    <row r="29">
      <c r="A29" s="216"/>
      <c r="B29" s="230" t="s">
        <v>346</v>
      </c>
      <c r="C29" s="218"/>
      <c r="D29" s="219"/>
      <c r="E29" s="231"/>
      <c r="F29" s="297"/>
      <c r="G29" s="297"/>
      <c r="H29" s="297"/>
      <c r="I29" s="297"/>
      <c r="J29" s="297"/>
      <c r="K29" s="297"/>
      <c r="L29" s="297"/>
    </row>
    <row r="30">
      <c r="A30" s="216"/>
      <c r="B30" s="237" t="s">
        <v>347</v>
      </c>
      <c r="C30" s="218"/>
      <c r="D30" s="219"/>
      <c r="E30" s="231"/>
      <c r="F30" s="220"/>
      <c r="G30" s="220"/>
      <c r="H30" s="220"/>
      <c r="I30" s="220"/>
      <c r="J30" s="220"/>
      <c r="K30" s="220" t="s">
        <v>332</v>
      </c>
      <c r="L30" s="220"/>
    </row>
    <row r="31">
      <c r="A31" s="238" t="s">
        <v>348</v>
      </c>
      <c r="B31" s="239" t="s">
        <v>349</v>
      </c>
      <c r="C31" s="240"/>
      <c r="D31" s="241"/>
      <c r="E31" s="242"/>
      <c r="F31" s="232"/>
      <c r="G31" s="232"/>
      <c r="H31" s="232"/>
      <c r="I31" s="232"/>
      <c r="J31" s="232"/>
      <c r="K31" s="232"/>
      <c r="L31" s="232"/>
    </row>
    <row r="32">
      <c r="A32" s="243"/>
      <c r="B32" s="244"/>
      <c r="C32" s="245"/>
      <c r="D32" s="246" t="s">
        <v>413</v>
      </c>
      <c r="E32" s="247"/>
      <c r="F32" s="220" t="s">
        <v>332</v>
      </c>
      <c r="G32" s="220" t="s">
        <v>332</v>
      </c>
      <c r="H32" s="220" t="s">
        <v>332</v>
      </c>
      <c r="I32" s="220" t="s">
        <v>332</v>
      </c>
      <c r="J32" s="220" t="s">
        <v>332</v>
      </c>
      <c r="K32" s="220" t="s">
        <v>332</v>
      </c>
      <c r="L32" s="220"/>
    </row>
    <row r="33">
      <c r="A33" s="243"/>
      <c r="B33" s="244"/>
      <c r="C33" s="245"/>
      <c r="D33" s="246" t="s">
        <v>353</v>
      </c>
      <c r="E33" s="247"/>
      <c r="F33" s="220"/>
      <c r="G33" s="220"/>
      <c r="H33" s="220"/>
      <c r="I33" s="220"/>
      <c r="J33" s="220"/>
      <c r="K33" s="220"/>
      <c r="L33" s="220" t="s">
        <v>332</v>
      </c>
    </row>
    <row r="34">
      <c r="A34" s="243"/>
      <c r="B34" s="244" t="s">
        <v>354</v>
      </c>
      <c r="C34" s="245"/>
      <c r="D34" s="248"/>
      <c r="E34" s="247"/>
      <c r="F34" s="215"/>
      <c r="G34" s="215"/>
      <c r="H34" s="215"/>
      <c r="I34" s="215"/>
      <c r="J34" s="215"/>
      <c r="K34" s="215"/>
      <c r="L34" s="215"/>
    </row>
    <row r="35">
      <c r="A35" s="243"/>
      <c r="B35" s="244"/>
      <c r="C35" s="245"/>
      <c r="D35" s="281" t="s">
        <v>392</v>
      </c>
      <c r="E35" s="247"/>
      <c r="F35" s="220" t="s">
        <v>332</v>
      </c>
      <c r="G35" s="220" t="s">
        <v>332</v>
      </c>
      <c r="H35" s="220" t="s">
        <v>332</v>
      </c>
      <c r="I35" s="220" t="s">
        <v>332</v>
      </c>
      <c r="J35" s="220" t="s">
        <v>332</v>
      </c>
      <c r="K35" s="220" t="s">
        <v>332</v>
      </c>
      <c r="L35" s="220"/>
    </row>
    <row r="36">
      <c r="A36" s="243"/>
      <c r="B36" s="290"/>
      <c r="C36" s="291"/>
      <c r="D36" s="292" t="s">
        <v>356</v>
      </c>
      <c r="E36" s="293"/>
      <c r="F36" s="294"/>
      <c r="G36" s="295"/>
      <c r="H36" s="295"/>
      <c r="I36" s="295"/>
      <c r="J36" s="295"/>
      <c r="K36" s="295"/>
      <c r="L36" s="295" t="s">
        <v>332</v>
      </c>
    </row>
    <row r="37" ht="13.5" customHeight="1">
      <c r="A37" s="238" t="s">
        <v>357</v>
      </c>
      <c r="B37" s="252" t="s">
        <v>358</v>
      </c>
      <c r="C37" s="240"/>
      <c r="D37" s="241"/>
      <c r="E37" s="242"/>
      <c r="F37" s="232" t="s">
        <v>304</v>
      </c>
      <c r="G37" s="232" t="s">
        <v>304</v>
      </c>
      <c r="H37" s="232" t="s">
        <v>304</v>
      </c>
      <c r="I37" s="232" t="s">
        <v>304</v>
      </c>
      <c r="J37" s="232" t="s">
        <v>304</v>
      </c>
      <c r="K37" s="232" t="s">
        <v>304</v>
      </c>
      <c r="L37" s="232" t="s">
        <v>67</v>
      </c>
    </row>
    <row r="38" ht="13.5" customHeight="1">
      <c r="A38" s="243"/>
      <c r="B38" s="253" t="s">
        <v>359</v>
      </c>
      <c r="C38" s="25"/>
      <c r="D38" s="26"/>
      <c r="E38" s="254"/>
      <c r="F38" s="255" t="s">
        <v>360</v>
      </c>
      <c r="G38" s="255" t="s">
        <v>360</v>
      </c>
      <c r="H38" s="255" t="s">
        <v>360</v>
      </c>
      <c r="I38" s="255" t="s">
        <v>360</v>
      </c>
      <c r="J38" s="255" t="s">
        <v>360</v>
      </c>
      <c r="K38" s="255" t="s">
        <v>360</v>
      </c>
      <c r="L38" s="255" t="s">
        <v>360</v>
      </c>
    </row>
    <row r="39" ht="13.5" customHeight="1">
      <c r="A39" s="243"/>
      <c r="B39" s="256" t="s">
        <v>361</v>
      </c>
      <c r="C39" s="25"/>
      <c r="D39" s="26"/>
      <c r="E39" s="257"/>
      <c r="F39" s="258">
        <v>45870.0</v>
      </c>
      <c r="G39" s="258">
        <v>45870.0</v>
      </c>
      <c r="H39" s="258">
        <v>45870.0</v>
      </c>
      <c r="I39" s="258">
        <v>45870.0</v>
      </c>
      <c r="J39" s="258">
        <v>45870.0</v>
      </c>
      <c r="K39" s="258">
        <v>45870.0</v>
      </c>
      <c r="L39" s="258">
        <v>45870.0</v>
      </c>
    </row>
    <row r="40" ht="71.25" customHeight="1">
      <c r="A40" s="259"/>
      <c r="B40" s="260" t="s">
        <v>362</v>
      </c>
      <c r="C40" s="261"/>
      <c r="D40" s="262"/>
      <c r="E40" s="263"/>
      <c r="F40" s="264"/>
      <c r="G40" s="264"/>
      <c r="H40" s="264"/>
      <c r="I40" s="264"/>
      <c r="J40" s="264"/>
      <c r="K40" s="264"/>
      <c r="L40" s="264"/>
    </row>
    <row r="41" ht="10.5" customHeight="1">
      <c r="A41" s="2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7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D23"/>
    <mergeCell ref="C24:D24"/>
    <mergeCell ref="C25:D25"/>
    <mergeCell ref="B38:D38"/>
    <mergeCell ref="B39:D39"/>
    <mergeCell ref="B40:D40"/>
    <mergeCell ref="C26:D26"/>
    <mergeCell ref="B27:D27"/>
    <mergeCell ref="B28:D28"/>
    <mergeCell ref="B29:D29"/>
    <mergeCell ref="B30:D30"/>
    <mergeCell ref="B31:D31"/>
    <mergeCell ref="B37:D37"/>
  </mergeCells>
  <dataValidations>
    <dataValidation type="list" allowBlank="1" showInputMessage="1" showErrorMessage="1" prompt="Click and enter a value from the list of items" sqref="F38:L38">
      <formula1>"P,F"</formula1>
    </dataValidation>
    <dataValidation type="list" allowBlank="1" showInputMessage="1" showErrorMessage="1" prompt=" - " sqref="F11:L11 F15:L16 F18:L19 F21:L22 F25:L26 F28:L28 F30:L30 F32:L33 F35:L36">
      <formula1>"O"</formula1>
    </dataValidation>
    <dataValidation type="list" allowBlank="1" showInputMessage="1" showErrorMessage="1" prompt=" - " sqref="F37:L3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8.63"/>
    <col customWidth="1" min="3" max="3" width="9.63"/>
    <col customWidth="1" min="4" max="4" width="31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Functions!E17</f>
        <v>viewLecturerList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Functions!D17</f>
        <v>viewLecturerList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191" t="str">
        <f>Functions!G17</f>
        <v>View and manage lecturer list, assign moderator role to them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COUNTIF(F41:HT41,"P")</f>
        <v>8</v>
      </c>
      <c r="B7" s="198"/>
      <c r="C7" s="199">
        <f>COUNTIF(F41:HT41,"F")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COUNTIF(E40:HT40,"N")</f>
        <v>7</v>
      </c>
      <c r="M7" s="201">
        <f>COUNTIF(E40:HT40,"A")</f>
        <v>1</v>
      </c>
      <c r="N7" s="201">
        <f>COUNTIF(E40:HT40,"B")</f>
        <v>0</v>
      </c>
      <c r="O7" s="199">
        <f>COUNTA(E9:HW9)</f>
        <v>8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 ht="46.5" customHeight="1">
      <c r="A9" s="286"/>
      <c r="B9" s="287"/>
      <c r="C9" s="273"/>
      <c r="D9" s="288"/>
      <c r="E9" s="273"/>
      <c r="F9" s="274" t="s">
        <v>321</v>
      </c>
      <c r="G9" s="300" t="s">
        <v>322</v>
      </c>
      <c r="H9" s="312" t="s">
        <v>323</v>
      </c>
      <c r="I9" s="274" t="s">
        <v>324</v>
      </c>
      <c r="J9" s="300" t="s">
        <v>325</v>
      </c>
      <c r="K9" s="312" t="s">
        <v>326</v>
      </c>
      <c r="L9" s="274" t="s">
        <v>327</v>
      </c>
      <c r="M9" s="300" t="s">
        <v>328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</row>
    <row r="11">
      <c r="A11" s="223"/>
      <c r="B11" s="224"/>
      <c r="C11" s="225"/>
      <c r="D11" s="226" t="s">
        <v>444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</row>
    <row r="12">
      <c r="A12" s="223"/>
      <c r="B12" s="278" t="s">
        <v>388</v>
      </c>
      <c r="C12" s="25"/>
      <c r="D12" s="26"/>
      <c r="E12" s="231"/>
      <c r="F12" s="215"/>
      <c r="G12" s="215"/>
      <c r="H12" s="215"/>
      <c r="I12" s="215"/>
      <c r="J12" s="215"/>
      <c r="K12" s="215"/>
      <c r="L12" s="215"/>
      <c r="M12" s="215"/>
    </row>
    <row r="13">
      <c r="A13" s="223"/>
      <c r="B13" s="234" t="s">
        <v>478</v>
      </c>
      <c r="C13" s="25"/>
      <c r="D13" s="26"/>
      <c r="E13" s="231"/>
      <c r="F13" s="215"/>
      <c r="G13" s="215"/>
      <c r="H13" s="215"/>
      <c r="I13" s="215"/>
      <c r="J13" s="215"/>
      <c r="K13" s="215"/>
      <c r="L13" s="220" t="s">
        <v>332</v>
      </c>
      <c r="M13" s="220"/>
    </row>
    <row r="14">
      <c r="A14" s="223"/>
      <c r="B14" s="234" t="s">
        <v>479</v>
      </c>
      <c r="C14" s="25"/>
      <c r="D14" s="26"/>
      <c r="E14" s="231"/>
      <c r="F14" s="215"/>
      <c r="G14" s="215"/>
      <c r="H14" s="215"/>
      <c r="I14" s="215"/>
      <c r="J14" s="215"/>
      <c r="K14" s="215"/>
      <c r="L14" s="220"/>
      <c r="M14" s="220" t="s">
        <v>332</v>
      </c>
    </row>
    <row r="15">
      <c r="A15" s="223"/>
      <c r="B15" s="236" t="s">
        <v>340</v>
      </c>
      <c r="C15" s="25"/>
      <c r="D15" s="26"/>
      <c r="E15" s="231"/>
      <c r="F15" s="215"/>
      <c r="G15" s="215"/>
      <c r="H15" s="215"/>
      <c r="I15" s="215"/>
      <c r="J15" s="215"/>
      <c r="K15" s="215"/>
      <c r="L15" s="215"/>
      <c r="M15" s="215"/>
    </row>
    <row r="16">
      <c r="A16" s="223"/>
      <c r="B16" s="233"/>
      <c r="C16" s="236" t="s">
        <v>480</v>
      </c>
      <c r="D16" s="26"/>
      <c r="E16" s="231"/>
      <c r="F16" s="215"/>
      <c r="G16" s="215"/>
      <c r="H16" s="215"/>
      <c r="I16" s="215"/>
      <c r="J16" s="215"/>
      <c r="K16" s="215"/>
      <c r="L16" s="215"/>
      <c r="M16" s="215"/>
    </row>
    <row r="17">
      <c r="A17" s="223"/>
      <c r="B17" s="233"/>
      <c r="C17" s="234" t="s">
        <v>481</v>
      </c>
      <c r="D17" s="26"/>
      <c r="E17" s="231"/>
      <c r="F17" s="220" t="s">
        <v>332</v>
      </c>
      <c r="G17" s="220"/>
      <c r="H17" s="220"/>
      <c r="I17" s="220"/>
      <c r="J17" s="220"/>
      <c r="K17" s="220"/>
      <c r="L17" s="220"/>
      <c r="M17" s="220"/>
    </row>
    <row r="18">
      <c r="A18" s="223"/>
      <c r="B18" s="233"/>
      <c r="C18" s="234" t="s">
        <v>482</v>
      </c>
      <c r="D18" s="26"/>
      <c r="E18" s="231"/>
      <c r="F18" s="220"/>
      <c r="G18" s="220"/>
      <c r="H18" s="220"/>
      <c r="I18" s="220"/>
      <c r="J18" s="220"/>
      <c r="K18" s="220" t="s">
        <v>332</v>
      </c>
      <c r="L18" s="220"/>
      <c r="M18" s="220"/>
    </row>
    <row r="19">
      <c r="A19" s="223"/>
      <c r="B19" s="233"/>
      <c r="C19" s="236" t="s">
        <v>468</v>
      </c>
      <c r="D19" s="26"/>
      <c r="E19" s="231"/>
      <c r="F19" s="215"/>
      <c r="G19" s="215"/>
      <c r="H19" s="215"/>
      <c r="I19" s="215"/>
      <c r="J19" s="215"/>
      <c r="K19" s="215"/>
      <c r="L19" s="215"/>
      <c r="M19" s="215"/>
    </row>
    <row r="20">
      <c r="A20" s="223"/>
      <c r="B20" s="233"/>
      <c r="C20" s="234" t="s">
        <v>469</v>
      </c>
      <c r="D20" s="26"/>
      <c r="E20" s="231"/>
      <c r="F20" s="220"/>
      <c r="G20" s="220" t="s">
        <v>332</v>
      </c>
      <c r="H20" s="220"/>
      <c r="I20" s="220"/>
      <c r="J20" s="220"/>
      <c r="K20" s="220"/>
      <c r="L20" s="220"/>
      <c r="M20" s="220"/>
    </row>
    <row r="21">
      <c r="A21" s="223"/>
      <c r="B21" s="233"/>
      <c r="C21" s="234" t="s">
        <v>470</v>
      </c>
      <c r="D21" s="26"/>
      <c r="E21" s="231"/>
      <c r="F21" s="220"/>
      <c r="G21" s="220"/>
      <c r="H21" s="220"/>
      <c r="I21" s="220"/>
      <c r="J21" s="220"/>
      <c r="K21" s="220" t="s">
        <v>332</v>
      </c>
      <c r="L21" s="220"/>
      <c r="M21" s="220"/>
    </row>
    <row r="22">
      <c r="A22" s="216"/>
      <c r="B22" s="230" t="s">
        <v>411</v>
      </c>
      <c r="C22" s="218"/>
      <c r="D22" s="219"/>
      <c r="E22" s="231"/>
      <c r="F22" s="297"/>
      <c r="G22" s="297"/>
      <c r="H22" s="297"/>
      <c r="I22" s="297"/>
      <c r="J22" s="297"/>
      <c r="K22" s="297"/>
      <c r="L22" s="297"/>
      <c r="M22" s="297"/>
    </row>
    <row r="23">
      <c r="A23" s="216"/>
      <c r="B23" s="296"/>
      <c r="C23" s="230" t="s">
        <v>483</v>
      </c>
      <c r="D23" s="219"/>
      <c r="E23" s="231"/>
      <c r="F23" s="297"/>
      <c r="G23" s="297"/>
      <c r="H23" s="297"/>
      <c r="I23" s="297"/>
      <c r="J23" s="297"/>
      <c r="K23" s="297"/>
      <c r="L23" s="297"/>
      <c r="M23" s="297"/>
    </row>
    <row r="24">
      <c r="A24" s="216"/>
      <c r="B24" s="233"/>
      <c r="C24" s="234" t="s">
        <v>338</v>
      </c>
      <c r="D24" s="26"/>
      <c r="E24" s="231"/>
      <c r="F24" s="220"/>
      <c r="G24" s="220"/>
      <c r="H24" s="220" t="s">
        <v>332</v>
      </c>
      <c r="I24" s="220"/>
      <c r="J24" s="220"/>
      <c r="K24" s="220"/>
      <c r="L24" s="220"/>
      <c r="M24" s="220"/>
    </row>
    <row r="25">
      <c r="A25" s="216"/>
      <c r="B25" s="233"/>
      <c r="C25" s="234" t="s">
        <v>339</v>
      </c>
      <c r="D25" s="26"/>
      <c r="E25" s="231"/>
      <c r="F25" s="235"/>
      <c r="G25" s="235"/>
      <c r="H25" s="235"/>
      <c r="I25" s="235"/>
      <c r="J25" s="235"/>
      <c r="K25" s="235" t="s">
        <v>332</v>
      </c>
      <c r="L25" s="235"/>
      <c r="M25" s="235"/>
    </row>
    <row r="26">
      <c r="A26" s="216"/>
      <c r="B26" s="230" t="s">
        <v>344</v>
      </c>
      <c r="C26" s="218"/>
      <c r="D26" s="219"/>
      <c r="E26" s="231"/>
      <c r="F26" s="297"/>
      <c r="G26" s="297"/>
      <c r="H26" s="297"/>
      <c r="I26" s="297"/>
      <c r="J26" s="297"/>
      <c r="K26" s="297"/>
      <c r="L26" s="297"/>
      <c r="M26" s="297"/>
    </row>
    <row r="27">
      <c r="A27" s="216"/>
      <c r="B27" s="234" t="s">
        <v>345</v>
      </c>
      <c r="C27" s="25"/>
      <c r="D27" s="26"/>
      <c r="E27" s="231"/>
      <c r="F27" s="220"/>
      <c r="G27" s="220"/>
      <c r="H27" s="220"/>
      <c r="I27" s="220" t="s">
        <v>332</v>
      </c>
      <c r="J27" s="220"/>
      <c r="K27" s="220"/>
      <c r="L27" s="220"/>
      <c r="M27" s="220"/>
    </row>
    <row r="28">
      <c r="A28" s="216"/>
      <c r="B28" s="230" t="s">
        <v>346</v>
      </c>
      <c r="C28" s="218"/>
      <c r="D28" s="219"/>
      <c r="E28" s="231"/>
      <c r="F28" s="297"/>
      <c r="G28" s="297"/>
      <c r="H28" s="297"/>
      <c r="I28" s="297"/>
      <c r="J28" s="297"/>
      <c r="K28" s="297"/>
      <c r="L28" s="297"/>
      <c r="M28" s="297"/>
    </row>
    <row r="29">
      <c r="A29" s="216"/>
      <c r="B29" s="237" t="s">
        <v>347</v>
      </c>
      <c r="C29" s="218"/>
      <c r="D29" s="219"/>
      <c r="E29" s="231"/>
      <c r="F29" s="220"/>
      <c r="G29" s="220"/>
      <c r="H29" s="220"/>
      <c r="I29" s="220"/>
      <c r="J29" s="220" t="s">
        <v>332</v>
      </c>
      <c r="K29" s="220"/>
      <c r="L29" s="220"/>
      <c r="M29" s="220"/>
    </row>
    <row r="30">
      <c r="A30" s="238" t="s">
        <v>348</v>
      </c>
      <c r="B30" s="239" t="s">
        <v>349</v>
      </c>
      <c r="C30" s="240"/>
      <c r="D30" s="241"/>
      <c r="E30" s="242"/>
      <c r="F30" s="232"/>
      <c r="G30" s="232"/>
      <c r="H30" s="232"/>
      <c r="I30" s="232"/>
      <c r="J30" s="232"/>
      <c r="K30" s="232"/>
      <c r="L30" s="232"/>
      <c r="M30" s="232"/>
    </row>
    <row r="31">
      <c r="A31" s="243"/>
      <c r="B31" s="244"/>
      <c r="C31" s="245"/>
      <c r="D31" s="246" t="s">
        <v>413</v>
      </c>
      <c r="E31" s="247"/>
      <c r="F31" s="220" t="s">
        <v>332</v>
      </c>
      <c r="G31" s="220" t="s">
        <v>332</v>
      </c>
      <c r="H31" s="220" t="s">
        <v>332</v>
      </c>
      <c r="I31" s="220" t="s">
        <v>332</v>
      </c>
      <c r="J31" s="220" t="s">
        <v>332</v>
      </c>
      <c r="K31" s="220"/>
      <c r="L31" s="220"/>
      <c r="M31" s="220"/>
    </row>
    <row r="32">
      <c r="A32" s="243"/>
      <c r="B32" s="244"/>
      <c r="C32" s="245"/>
      <c r="D32" s="246" t="s">
        <v>353</v>
      </c>
      <c r="E32" s="247"/>
      <c r="F32" s="220"/>
      <c r="G32" s="220"/>
      <c r="H32" s="220"/>
      <c r="I32" s="220"/>
      <c r="J32" s="220"/>
      <c r="K32" s="220" t="s">
        <v>332</v>
      </c>
      <c r="L32" s="220"/>
      <c r="M32" s="220"/>
    </row>
    <row r="33">
      <c r="A33" s="243"/>
      <c r="B33" s="244"/>
      <c r="C33" s="245"/>
      <c r="D33" s="246" t="s">
        <v>484</v>
      </c>
      <c r="E33" s="247"/>
      <c r="F33" s="220"/>
      <c r="G33" s="220"/>
      <c r="H33" s="220"/>
      <c r="I33" s="220"/>
      <c r="J33" s="220"/>
      <c r="K33" s="220"/>
      <c r="L33" s="220" t="s">
        <v>332</v>
      </c>
      <c r="M33" s="220"/>
    </row>
    <row r="34">
      <c r="A34" s="243"/>
      <c r="B34" s="244"/>
      <c r="C34" s="245"/>
      <c r="D34" s="246" t="s">
        <v>485</v>
      </c>
      <c r="E34" s="247"/>
      <c r="F34" s="220"/>
      <c r="G34" s="220"/>
      <c r="H34" s="220"/>
      <c r="I34" s="220"/>
      <c r="J34" s="220"/>
      <c r="K34" s="220"/>
      <c r="L34" s="220"/>
      <c r="M34" s="220" t="s">
        <v>332</v>
      </c>
    </row>
    <row r="35">
      <c r="A35" s="243"/>
      <c r="B35" s="244" t="s">
        <v>354</v>
      </c>
      <c r="C35" s="245"/>
      <c r="D35" s="248"/>
      <c r="E35" s="247"/>
      <c r="F35" s="215"/>
      <c r="G35" s="215"/>
      <c r="H35" s="215"/>
      <c r="I35" s="215"/>
      <c r="J35" s="215"/>
      <c r="K35" s="215"/>
      <c r="L35" s="215"/>
      <c r="M35" s="215"/>
    </row>
    <row r="36">
      <c r="A36" s="243"/>
      <c r="B36" s="244"/>
      <c r="C36" s="245"/>
      <c r="D36" s="281" t="s">
        <v>392</v>
      </c>
      <c r="E36" s="247"/>
      <c r="F36" s="220" t="s">
        <v>332</v>
      </c>
      <c r="G36" s="220" t="s">
        <v>332</v>
      </c>
      <c r="H36" s="220" t="s">
        <v>332</v>
      </c>
      <c r="I36" s="220" t="s">
        <v>332</v>
      </c>
      <c r="J36" s="220" t="s">
        <v>332</v>
      </c>
      <c r="K36" s="220"/>
      <c r="L36" s="220"/>
      <c r="M36" s="220"/>
    </row>
    <row r="37">
      <c r="A37" s="243"/>
      <c r="B37" s="319" t="s">
        <v>356</v>
      </c>
      <c r="C37" s="25"/>
      <c r="D37" s="26"/>
      <c r="E37" s="293"/>
      <c r="F37" s="215"/>
      <c r="G37" s="220"/>
      <c r="H37" s="220"/>
      <c r="I37" s="220"/>
      <c r="J37" s="220"/>
      <c r="K37" s="220" t="s">
        <v>332</v>
      </c>
      <c r="L37" s="220"/>
      <c r="M37" s="220"/>
    </row>
    <row r="38">
      <c r="A38" s="249"/>
      <c r="B38" s="319" t="s">
        <v>484</v>
      </c>
      <c r="C38" s="25"/>
      <c r="D38" s="26"/>
      <c r="E38" s="320"/>
      <c r="F38" s="215"/>
      <c r="G38" s="220"/>
      <c r="H38" s="220"/>
      <c r="I38" s="220"/>
      <c r="J38" s="220"/>
      <c r="K38" s="220"/>
      <c r="L38" s="220" t="s">
        <v>332</v>
      </c>
      <c r="M38" s="220"/>
    </row>
    <row r="39">
      <c r="A39" s="249"/>
      <c r="B39" s="319" t="s">
        <v>485</v>
      </c>
      <c r="C39" s="25"/>
      <c r="D39" s="26"/>
      <c r="E39" s="320"/>
      <c r="F39" s="215"/>
      <c r="G39" s="220"/>
      <c r="H39" s="220"/>
      <c r="I39" s="220"/>
      <c r="J39" s="220"/>
      <c r="K39" s="220"/>
      <c r="L39" s="220"/>
      <c r="M39" s="220" t="s">
        <v>332</v>
      </c>
    </row>
    <row r="40" ht="13.5" customHeight="1">
      <c r="A40" s="238" t="s">
        <v>357</v>
      </c>
      <c r="B40" s="321" t="s">
        <v>358</v>
      </c>
      <c r="C40" s="218"/>
      <c r="D40" s="219"/>
      <c r="E40" s="242"/>
      <c r="F40" s="322" t="s">
        <v>304</v>
      </c>
      <c r="G40" s="322" t="s">
        <v>304</v>
      </c>
      <c r="H40" s="322" t="s">
        <v>304</v>
      </c>
      <c r="I40" s="322" t="s">
        <v>304</v>
      </c>
      <c r="J40" s="322" t="s">
        <v>304</v>
      </c>
      <c r="K40" s="322" t="s">
        <v>67</v>
      </c>
      <c r="L40" s="322" t="s">
        <v>304</v>
      </c>
      <c r="M40" s="322" t="s">
        <v>304</v>
      </c>
    </row>
    <row r="41" ht="13.5" customHeight="1">
      <c r="A41" s="243"/>
      <c r="B41" s="253" t="s">
        <v>359</v>
      </c>
      <c r="C41" s="25"/>
      <c r="D41" s="26"/>
      <c r="E41" s="254"/>
      <c r="F41" s="255" t="s">
        <v>360</v>
      </c>
      <c r="G41" s="255" t="s">
        <v>360</v>
      </c>
      <c r="H41" s="255" t="s">
        <v>360</v>
      </c>
      <c r="I41" s="255" t="s">
        <v>360</v>
      </c>
      <c r="J41" s="255" t="s">
        <v>360</v>
      </c>
      <c r="K41" s="255" t="s">
        <v>360</v>
      </c>
      <c r="L41" s="255" t="s">
        <v>360</v>
      </c>
      <c r="M41" s="255" t="s">
        <v>360</v>
      </c>
    </row>
    <row r="42" ht="13.5" customHeight="1">
      <c r="A42" s="243"/>
      <c r="B42" s="256" t="s">
        <v>361</v>
      </c>
      <c r="C42" s="25"/>
      <c r="D42" s="26"/>
      <c r="E42" s="257"/>
      <c r="F42" s="258">
        <v>45888.0</v>
      </c>
      <c r="G42" s="258">
        <v>45888.0</v>
      </c>
      <c r="H42" s="258">
        <v>45888.0</v>
      </c>
      <c r="I42" s="258">
        <v>45888.0</v>
      </c>
      <c r="J42" s="258">
        <v>45888.0</v>
      </c>
      <c r="K42" s="258">
        <v>45888.0</v>
      </c>
      <c r="L42" s="258">
        <v>45888.0</v>
      </c>
      <c r="M42" s="258">
        <v>45888.0</v>
      </c>
    </row>
    <row r="43" ht="71.25" customHeight="1">
      <c r="A43" s="259"/>
      <c r="B43" s="260" t="s">
        <v>362</v>
      </c>
      <c r="C43" s="261"/>
      <c r="D43" s="262"/>
      <c r="E43" s="263"/>
      <c r="F43" s="264"/>
      <c r="G43" s="264"/>
      <c r="H43" s="264"/>
      <c r="I43" s="264"/>
      <c r="J43" s="264"/>
      <c r="K43" s="264"/>
      <c r="L43" s="264"/>
      <c r="M43" s="264"/>
    </row>
    <row r="44" ht="10.5" customHeight="1">
      <c r="A44" s="2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9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C16:D16"/>
    <mergeCell ref="C17:D17"/>
    <mergeCell ref="C18:D18"/>
    <mergeCell ref="C19:D19"/>
    <mergeCell ref="C20:D20"/>
    <mergeCell ref="C21:D21"/>
    <mergeCell ref="B22:D22"/>
    <mergeCell ref="C23:D23"/>
    <mergeCell ref="C24:D24"/>
    <mergeCell ref="C25:D25"/>
    <mergeCell ref="B39:D39"/>
    <mergeCell ref="B40:D40"/>
    <mergeCell ref="B41:D41"/>
    <mergeCell ref="B42:D42"/>
    <mergeCell ref="B43:D43"/>
    <mergeCell ref="B26:D26"/>
    <mergeCell ref="B27:D27"/>
    <mergeCell ref="B28:D28"/>
    <mergeCell ref="B29:D29"/>
    <mergeCell ref="B30:D30"/>
    <mergeCell ref="B37:D37"/>
    <mergeCell ref="B38:D38"/>
  </mergeCells>
  <dataValidations>
    <dataValidation type="list" allowBlank="1" showInputMessage="1" showErrorMessage="1" prompt="Click and enter a value from the list of items" sqref="F41:M41">
      <formula1>"P,F"</formula1>
    </dataValidation>
    <dataValidation type="list" allowBlank="1" showInputMessage="1" showErrorMessage="1" prompt=" - " sqref="F11:M11 L13:M14 F17:M18 F20:M21 F24:M25 F27:M27 F29:M29 F31:M34 F36:M39">
      <formula1>"O"</formula1>
    </dataValidation>
    <dataValidation type="list" allowBlank="1" showInputMessage="1" showErrorMessage="1" prompt=" - " sqref="F40:M4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2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</row>
    <row r="2" ht="13.5" customHeight="1">
      <c r="A2" s="167" t="s">
        <v>314</v>
      </c>
      <c r="B2" s="168"/>
      <c r="C2" s="169" t="str">
        <f>Functions!E55</f>
        <v>lecturerGroupReview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Functions!D55</f>
        <v>lecturerGroupReview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</row>
    <row r="5" ht="13.5" customHeight="1">
      <c r="A5" s="178" t="s">
        <v>319</v>
      </c>
      <c r="B5" s="26"/>
      <c r="C5" s="269" t="str">
        <f>Functions!G55</f>
        <v>Handle the function for lecturers to review groups according to each milestone period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</row>
    <row r="7" ht="13.5" customHeight="1">
      <c r="A7" s="197">
        <f>COUNTIF(F31:HM31,"P")</f>
        <v>8</v>
      </c>
      <c r="B7" s="198"/>
      <c r="C7" s="199">
        <f>COUNTIF(F31:HM31,"F")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COUNTIF(E30:HM30,"N")</f>
        <v>7</v>
      </c>
      <c r="M7" s="201">
        <f>COUNTIF(E30:HM30,"A")</f>
        <v>1</v>
      </c>
      <c r="N7" s="201">
        <f>COUNTIF(E30:HM30,"B")</f>
        <v>0</v>
      </c>
      <c r="O7" s="199">
        <f>COUNTA(E9:HP9)</f>
        <v>8</v>
      </c>
      <c r="P7" s="200"/>
      <c r="Q7" s="200"/>
      <c r="R7" s="202"/>
      <c r="S7" s="203"/>
      <c r="T7" s="203"/>
      <c r="U7" s="203"/>
      <c r="V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165"/>
      <c r="O9" s="165"/>
      <c r="P9" s="165"/>
      <c r="Q9" s="165"/>
      <c r="R9" s="165"/>
      <c r="S9" s="165"/>
      <c r="T9" s="165"/>
      <c r="U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165"/>
      <c r="O10" s="165"/>
      <c r="P10" s="165"/>
      <c r="Q10" s="165"/>
      <c r="R10" s="165"/>
      <c r="S10" s="165"/>
      <c r="T10" s="165"/>
      <c r="U10" s="165"/>
    </row>
    <row r="11" ht="13.5" customHeight="1">
      <c r="A11" s="216"/>
      <c r="B11" s="323"/>
      <c r="C11" s="324"/>
      <c r="D11" s="226" t="s">
        <v>486</v>
      </c>
      <c r="E11" s="214"/>
      <c r="F11" s="222"/>
      <c r="G11" s="220" t="s">
        <v>332</v>
      </c>
      <c r="H11" s="220"/>
      <c r="I11" s="220" t="s">
        <v>332</v>
      </c>
      <c r="J11" s="222"/>
      <c r="K11" s="220" t="s">
        <v>332</v>
      </c>
      <c r="L11" s="220" t="s">
        <v>332</v>
      </c>
      <c r="M11" s="222"/>
      <c r="N11" s="165"/>
      <c r="O11" s="165"/>
      <c r="P11" s="165"/>
      <c r="Q11" s="165"/>
      <c r="R11" s="165"/>
      <c r="S11" s="165"/>
      <c r="T11" s="165"/>
      <c r="U11" s="165"/>
    </row>
    <row r="12" ht="13.5" customHeight="1">
      <c r="A12" s="223"/>
      <c r="B12" s="224"/>
      <c r="C12" s="225"/>
      <c r="D12" s="226" t="s">
        <v>487</v>
      </c>
      <c r="E12" s="214"/>
      <c r="F12" s="220" t="s">
        <v>332</v>
      </c>
      <c r="G12" s="220"/>
      <c r="H12" s="220" t="s">
        <v>332</v>
      </c>
      <c r="I12" s="220"/>
      <c r="J12" s="220" t="s">
        <v>332</v>
      </c>
      <c r="K12" s="220"/>
      <c r="L12" s="220"/>
      <c r="M12" s="220" t="s">
        <v>332</v>
      </c>
      <c r="N12" s="165"/>
      <c r="O12" s="165"/>
      <c r="P12" s="165"/>
      <c r="Q12" s="165"/>
      <c r="R12" s="165"/>
      <c r="S12" s="165"/>
      <c r="T12" s="165"/>
      <c r="U12" s="165"/>
    </row>
    <row r="13" ht="13.5" customHeight="1">
      <c r="A13" s="223"/>
      <c r="B13" s="227" t="s">
        <v>488</v>
      </c>
      <c r="C13" s="25"/>
      <c r="D13" s="26"/>
      <c r="E13" s="228"/>
      <c r="F13" s="215"/>
      <c r="G13" s="215"/>
      <c r="H13" s="215"/>
      <c r="I13" s="215"/>
      <c r="J13" s="215"/>
      <c r="K13" s="215"/>
      <c r="L13" s="215"/>
      <c r="M13" s="215"/>
      <c r="N13" s="165"/>
      <c r="O13" s="165"/>
      <c r="P13" s="165"/>
      <c r="Q13" s="165"/>
      <c r="R13" s="165"/>
      <c r="S13" s="165"/>
      <c r="T13" s="165"/>
      <c r="U13" s="165"/>
    </row>
    <row r="14" ht="13.5" customHeight="1">
      <c r="A14" s="223"/>
      <c r="B14" s="267" t="s">
        <v>489</v>
      </c>
      <c r="C14" s="25"/>
      <c r="D14" s="26"/>
      <c r="E14" s="228"/>
      <c r="F14" s="220" t="s">
        <v>332</v>
      </c>
      <c r="G14" s="220" t="s">
        <v>332</v>
      </c>
      <c r="H14" s="220" t="s">
        <v>332</v>
      </c>
      <c r="I14" s="220" t="s">
        <v>332</v>
      </c>
      <c r="J14" s="220" t="s">
        <v>332</v>
      </c>
      <c r="K14" s="220" t="s">
        <v>332</v>
      </c>
      <c r="L14" s="220" t="s">
        <v>332</v>
      </c>
      <c r="M14" s="220" t="s">
        <v>332</v>
      </c>
      <c r="N14" s="165"/>
      <c r="O14" s="165"/>
      <c r="P14" s="165"/>
      <c r="Q14" s="165"/>
      <c r="R14" s="165"/>
      <c r="S14" s="165"/>
      <c r="T14" s="165"/>
      <c r="U14" s="165"/>
    </row>
    <row r="15" ht="13.5" customHeight="1">
      <c r="A15" s="223"/>
      <c r="B15" s="278" t="s">
        <v>335</v>
      </c>
      <c r="C15" s="25"/>
      <c r="D15" s="26"/>
      <c r="E15" s="228"/>
      <c r="F15" s="215"/>
      <c r="G15" s="215"/>
      <c r="H15" s="215"/>
      <c r="I15" s="215"/>
      <c r="J15" s="215"/>
      <c r="K15" s="215"/>
      <c r="L15" s="215"/>
      <c r="M15" s="215"/>
      <c r="N15" s="165"/>
      <c r="O15" s="165"/>
      <c r="P15" s="165"/>
      <c r="Q15" s="165"/>
      <c r="R15" s="165"/>
      <c r="S15" s="165"/>
      <c r="T15" s="165"/>
      <c r="U15" s="165"/>
    </row>
    <row r="16">
      <c r="A16" s="223"/>
      <c r="B16" s="285" t="s">
        <v>490</v>
      </c>
      <c r="C16" s="25"/>
      <c r="D16" s="26"/>
      <c r="E16" s="231"/>
      <c r="F16" s="220" t="s">
        <v>332</v>
      </c>
      <c r="G16" s="220" t="s">
        <v>332</v>
      </c>
      <c r="H16" s="220"/>
      <c r="I16" s="220"/>
      <c r="J16" s="220"/>
      <c r="K16" s="220"/>
      <c r="L16" s="220"/>
      <c r="M16" s="220"/>
      <c r="N16" s="165"/>
      <c r="O16" s="165"/>
      <c r="P16" s="165"/>
      <c r="Q16" s="165"/>
      <c r="R16" s="165"/>
      <c r="S16" s="165"/>
      <c r="T16" s="165"/>
      <c r="U16" s="165"/>
    </row>
    <row r="17" ht="13.5" customHeight="1">
      <c r="A17" s="216"/>
      <c r="B17" s="285" t="s">
        <v>491</v>
      </c>
      <c r="C17" s="25"/>
      <c r="D17" s="26"/>
      <c r="E17" s="231"/>
      <c r="F17" s="235"/>
      <c r="G17" s="235"/>
      <c r="H17" s="235"/>
      <c r="I17" s="235"/>
      <c r="J17" s="235" t="s">
        <v>332</v>
      </c>
      <c r="K17" s="235" t="s">
        <v>332</v>
      </c>
      <c r="L17" s="235"/>
      <c r="M17" s="235"/>
      <c r="N17" s="165"/>
      <c r="O17" s="165"/>
      <c r="P17" s="165"/>
      <c r="Q17" s="165"/>
      <c r="R17" s="165"/>
      <c r="S17" s="165"/>
      <c r="T17" s="165"/>
      <c r="U17" s="165"/>
    </row>
    <row r="18" ht="13.5" customHeight="1">
      <c r="A18" s="216"/>
      <c r="B18" s="217" t="s">
        <v>492</v>
      </c>
      <c r="C18" s="218"/>
      <c r="D18" s="219"/>
      <c r="E18" s="231"/>
      <c r="F18" s="235"/>
      <c r="G18" s="235"/>
      <c r="H18" s="235" t="s">
        <v>332</v>
      </c>
      <c r="I18" s="235" t="s">
        <v>332</v>
      </c>
      <c r="J18" s="235"/>
      <c r="K18" s="235"/>
      <c r="L18" s="235"/>
      <c r="M18" s="235"/>
      <c r="N18" s="165"/>
      <c r="O18" s="165"/>
      <c r="P18" s="165"/>
      <c r="Q18" s="165"/>
      <c r="R18" s="165"/>
      <c r="S18" s="165"/>
      <c r="T18" s="165"/>
      <c r="U18" s="165"/>
    </row>
    <row r="19" ht="13.5" customHeight="1">
      <c r="A19" s="216"/>
      <c r="B19" s="217" t="s">
        <v>493</v>
      </c>
      <c r="C19" s="218"/>
      <c r="D19" s="219"/>
      <c r="E19" s="231"/>
      <c r="F19" s="235"/>
      <c r="G19" s="235"/>
      <c r="H19" s="235"/>
      <c r="I19" s="235"/>
      <c r="J19" s="235"/>
      <c r="K19" s="235"/>
      <c r="L19" s="235" t="s">
        <v>332</v>
      </c>
      <c r="M19" s="235" t="s">
        <v>332</v>
      </c>
      <c r="N19" s="165"/>
      <c r="O19" s="165"/>
      <c r="P19" s="165"/>
      <c r="Q19" s="165"/>
      <c r="R19" s="165"/>
      <c r="S19" s="165"/>
      <c r="T19" s="165"/>
      <c r="U19" s="165"/>
    </row>
    <row r="20" ht="13.5" customHeight="1">
      <c r="A20" s="238" t="s">
        <v>348</v>
      </c>
      <c r="B20" s="239" t="s">
        <v>349</v>
      </c>
      <c r="C20" s="240"/>
      <c r="D20" s="241"/>
      <c r="E20" s="242"/>
      <c r="F20" s="232"/>
      <c r="G20" s="232"/>
      <c r="H20" s="232"/>
      <c r="I20" s="232"/>
      <c r="J20" s="232"/>
      <c r="K20" s="232"/>
      <c r="L20" s="232"/>
      <c r="M20" s="232"/>
      <c r="N20" s="165"/>
      <c r="O20" s="165"/>
      <c r="P20" s="165"/>
      <c r="Q20" s="165"/>
      <c r="R20" s="165"/>
      <c r="S20" s="165"/>
      <c r="T20" s="165"/>
      <c r="U20" s="165"/>
    </row>
    <row r="21">
      <c r="A21" s="243"/>
      <c r="B21" s="244"/>
      <c r="C21" s="245"/>
      <c r="D21" s="246" t="s">
        <v>494</v>
      </c>
      <c r="E21" s="247"/>
      <c r="F21" s="220" t="s">
        <v>332</v>
      </c>
      <c r="G21" s="220"/>
      <c r="H21" s="220"/>
      <c r="I21" s="220"/>
      <c r="J21" s="220"/>
      <c r="K21" s="220"/>
      <c r="L21" s="220"/>
      <c r="M21" s="220"/>
      <c r="N21" s="165"/>
      <c r="O21" s="165"/>
      <c r="P21" s="165"/>
      <c r="Q21" s="165"/>
      <c r="R21" s="165"/>
      <c r="S21" s="165"/>
      <c r="T21" s="165"/>
      <c r="U21" s="165"/>
    </row>
    <row r="22">
      <c r="A22" s="243"/>
      <c r="B22" s="244"/>
      <c r="C22" s="245"/>
      <c r="D22" s="246" t="s">
        <v>495</v>
      </c>
      <c r="E22" s="247"/>
      <c r="F22" s="220"/>
      <c r="G22" s="220" t="s">
        <v>332</v>
      </c>
      <c r="H22" s="220"/>
      <c r="I22" s="220"/>
      <c r="J22" s="220"/>
      <c r="K22" s="220"/>
      <c r="L22" s="220"/>
      <c r="M22" s="220"/>
      <c r="N22" s="165"/>
      <c r="O22" s="165"/>
      <c r="P22" s="165"/>
      <c r="Q22" s="165"/>
      <c r="R22" s="165"/>
      <c r="S22" s="165"/>
      <c r="T22" s="165"/>
      <c r="U22" s="165"/>
    </row>
    <row r="23">
      <c r="A23" s="243"/>
      <c r="B23" s="244"/>
      <c r="C23" s="245"/>
      <c r="D23" s="246" t="s">
        <v>496</v>
      </c>
      <c r="E23" s="247"/>
      <c r="F23" s="220"/>
      <c r="G23" s="220"/>
      <c r="H23" s="220" t="s">
        <v>332</v>
      </c>
      <c r="I23" s="220" t="s">
        <v>332</v>
      </c>
      <c r="J23" s="220"/>
      <c r="K23" s="220"/>
      <c r="L23" s="220"/>
      <c r="M23" s="220"/>
      <c r="N23" s="165"/>
      <c r="O23" s="165"/>
      <c r="P23" s="165"/>
      <c r="Q23" s="165"/>
      <c r="R23" s="165"/>
      <c r="S23" s="165"/>
      <c r="T23" s="165"/>
      <c r="U23" s="165"/>
    </row>
    <row r="24">
      <c r="A24" s="243"/>
      <c r="B24" s="244"/>
      <c r="C24" s="245"/>
      <c r="D24" s="246" t="s">
        <v>497</v>
      </c>
      <c r="E24" s="247"/>
      <c r="F24" s="220"/>
      <c r="G24" s="220"/>
      <c r="H24" s="220"/>
      <c r="I24" s="220"/>
      <c r="J24" s="220" t="s">
        <v>332</v>
      </c>
      <c r="K24" s="220" t="s">
        <v>332</v>
      </c>
      <c r="L24" s="220"/>
      <c r="M24" s="220"/>
      <c r="N24" s="165"/>
      <c r="O24" s="165"/>
      <c r="P24" s="165"/>
      <c r="Q24" s="165"/>
      <c r="R24" s="165"/>
      <c r="S24" s="165"/>
      <c r="T24" s="165"/>
      <c r="U24" s="165"/>
    </row>
    <row r="25">
      <c r="A25" s="243"/>
      <c r="B25" s="244"/>
      <c r="C25" s="245"/>
      <c r="D25" s="246" t="s">
        <v>498</v>
      </c>
      <c r="E25" s="247"/>
      <c r="F25" s="220"/>
      <c r="G25" s="220"/>
      <c r="H25" s="220"/>
      <c r="I25" s="220"/>
      <c r="J25" s="220"/>
      <c r="K25" s="220"/>
      <c r="L25" s="220" t="s">
        <v>332</v>
      </c>
      <c r="M25" s="220" t="s">
        <v>332</v>
      </c>
      <c r="N25" s="165"/>
      <c r="O25" s="165"/>
      <c r="P25" s="165"/>
      <c r="Q25" s="165"/>
      <c r="R25" s="165"/>
      <c r="S25" s="165"/>
      <c r="T25" s="165"/>
      <c r="U25" s="165"/>
    </row>
    <row r="26">
      <c r="A26" s="243"/>
      <c r="B26" s="244" t="s">
        <v>354</v>
      </c>
      <c r="C26" s="245"/>
      <c r="D26" s="248"/>
      <c r="E26" s="247"/>
      <c r="F26" s="215"/>
      <c r="G26" s="215"/>
      <c r="H26" s="215"/>
      <c r="I26" s="215"/>
      <c r="J26" s="215"/>
      <c r="K26" s="215"/>
      <c r="L26" s="215"/>
      <c r="M26" s="215"/>
      <c r="N26" s="165"/>
      <c r="O26" s="165"/>
      <c r="P26" s="165"/>
      <c r="Q26" s="165"/>
      <c r="R26" s="165"/>
      <c r="S26" s="165"/>
      <c r="T26" s="165"/>
      <c r="U26" s="165"/>
    </row>
    <row r="27">
      <c r="A27" s="243"/>
      <c r="B27" s="325" t="s">
        <v>392</v>
      </c>
      <c r="C27" s="25"/>
      <c r="D27" s="26"/>
      <c r="E27" s="247"/>
      <c r="F27" s="220"/>
      <c r="G27" s="220" t="s">
        <v>332</v>
      </c>
      <c r="H27" s="220"/>
      <c r="I27" s="220"/>
      <c r="J27" s="220" t="s">
        <v>332</v>
      </c>
      <c r="K27" s="220" t="s">
        <v>332</v>
      </c>
      <c r="L27" s="220"/>
      <c r="M27" s="220"/>
      <c r="N27" s="165"/>
      <c r="O27" s="165"/>
      <c r="P27" s="165"/>
      <c r="Q27" s="165"/>
      <c r="R27" s="165"/>
      <c r="S27" s="165"/>
      <c r="T27" s="165"/>
      <c r="U27" s="165"/>
    </row>
    <row r="28">
      <c r="A28" s="249"/>
      <c r="B28" s="250" t="s">
        <v>499</v>
      </c>
      <c r="C28" s="218"/>
      <c r="D28" s="219"/>
      <c r="E28" s="251"/>
      <c r="F28" s="235" t="s">
        <v>332</v>
      </c>
      <c r="G28" s="235"/>
      <c r="H28" s="235" t="s">
        <v>332</v>
      </c>
      <c r="I28" s="235" t="s">
        <v>332</v>
      </c>
      <c r="J28" s="235"/>
      <c r="K28" s="235"/>
      <c r="L28" s="235"/>
      <c r="M28" s="235"/>
      <c r="N28" s="165"/>
      <c r="O28" s="165"/>
      <c r="P28" s="165"/>
      <c r="Q28" s="165"/>
      <c r="R28" s="165"/>
      <c r="S28" s="165"/>
      <c r="T28" s="165"/>
      <c r="U28" s="165"/>
    </row>
    <row r="29">
      <c r="A29" s="249"/>
      <c r="B29" s="250" t="s">
        <v>498</v>
      </c>
      <c r="C29" s="218"/>
      <c r="D29" s="219"/>
      <c r="E29" s="251"/>
      <c r="F29" s="235"/>
      <c r="G29" s="235"/>
      <c r="H29" s="235"/>
      <c r="I29" s="235"/>
      <c r="J29" s="235"/>
      <c r="K29" s="235"/>
      <c r="L29" s="235" t="s">
        <v>332</v>
      </c>
      <c r="M29" s="235" t="s">
        <v>332</v>
      </c>
      <c r="N29" s="165"/>
      <c r="O29" s="165"/>
      <c r="P29" s="165"/>
      <c r="Q29" s="165"/>
      <c r="R29" s="165"/>
      <c r="S29" s="165"/>
      <c r="T29" s="165"/>
      <c r="U29" s="165"/>
    </row>
    <row r="30" ht="13.5" customHeight="1">
      <c r="A30" s="238" t="s">
        <v>357</v>
      </c>
      <c r="B30" s="252" t="s">
        <v>358</v>
      </c>
      <c r="C30" s="240"/>
      <c r="D30" s="241"/>
      <c r="E30" s="242"/>
      <c r="F30" s="232" t="s">
        <v>304</v>
      </c>
      <c r="G30" s="232" t="s">
        <v>67</v>
      </c>
      <c r="H30" s="232" t="s">
        <v>304</v>
      </c>
      <c r="I30" s="232" t="s">
        <v>304</v>
      </c>
      <c r="J30" s="232" t="s">
        <v>304</v>
      </c>
      <c r="K30" s="232" t="s">
        <v>304</v>
      </c>
      <c r="L30" s="232" t="s">
        <v>304</v>
      </c>
      <c r="M30" s="232" t="s">
        <v>304</v>
      </c>
      <c r="N30" s="165"/>
      <c r="O30" s="165"/>
      <c r="P30" s="165"/>
      <c r="Q30" s="165"/>
      <c r="R30" s="165"/>
      <c r="S30" s="165"/>
      <c r="T30" s="165"/>
      <c r="U30" s="165"/>
    </row>
    <row r="31" ht="13.5" customHeight="1">
      <c r="A31" s="243"/>
      <c r="B31" s="253" t="s">
        <v>359</v>
      </c>
      <c r="C31" s="25"/>
      <c r="D31" s="26"/>
      <c r="E31" s="254"/>
      <c r="F31" s="255" t="s">
        <v>360</v>
      </c>
      <c r="G31" s="255" t="s">
        <v>360</v>
      </c>
      <c r="H31" s="255" t="s">
        <v>360</v>
      </c>
      <c r="I31" s="255" t="s">
        <v>360</v>
      </c>
      <c r="J31" s="255" t="s">
        <v>360</v>
      </c>
      <c r="K31" s="255" t="s">
        <v>360</v>
      </c>
      <c r="L31" s="255" t="s">
        <v>360</v>
      </c>
      <c r="M31" s="255" t="s">
        <v>360</v>
      </c>
      <c r="N31" s="165"/>
      <c r="O31" s="165"/>
      <c r="P31" s="165"/>
      <c r="Q31" s="165"/>
      <c r="R31" s="165"/>
      <c r="S31" s="165"/>
      <c r="T31" s="165"/>
      <c r="U31" s="165"/>
    </row>
    <row r="32" ht="13.5" customHeight="1">
      <c r="A32" s="243"/>
      <c r="B32" s="256" t="s">
        <v>361</v>
      </c>
      <c r="C32" s="25"/>
      <c r="D32" s="26"/>
      <c r="E32" s="257"/>
      <c r="F32" s="258">
        <v>45870.0</v>
      </c>
      <c r="G32" s="258">
        <v>45870.0</v>
      </c>
      <c r="H32" s="258">
        <v>45870.0</v>
      </c>
      <c r="I32" s="258">
        <v>45870.0</v>
      </c>
      <c r="J32" s="258">
        <v>45870.0</v>
      </c>
      <c r="K32" s="258">
        <v>45870.0</v>
      </c>
      <c r="L32" s="258">
        <v>45870.0</v>
      </c>
      <c r="M32" s="258">
        <v>45870.0</v>
      </c>
      <c r="N32" s="165"/>
      <c r="O32" s="165"/>
      <c r="P32" s="165"/>
      <c r="Q32" s="165"/>
      <c r="R32" s="165"/>
      <c r="S32" s="165"/>
      <c r="T32" s="165"/>
      <c r="U32" s="165"/>
    </row>
    <row r="33" ht="71.25" customHeight="1">
      <c r="A33" s="259"/>
      <c r="B33" s="260" t="s">
        <v>362</v>
      </c>
      <c r="C33" s="261"/>
      <c r="D33" s="262"/>
      <c r="E33" s="263"/>
      <c r="F33" s="264"/>
      <c r="G33" s="264"/>
      <c r="H33" s="264"/>
      <c r="I33" s="264"/>
      <c r="J33" s="264"/>
      <c r="K33" s="264"/>
      <c r="L33" s="264"/>
      <c r="M33" s="264"/>
      <c r="N33" s="165"/>
      <c r="O33" s="165"/>
      <c r="P33" s="165"/>
      <c r="Q33" s="165"/>
      <c r="R33" s="165"/>
      <c r="S33" s="165"/>
      <c r="T33" s="165"/>
      <c r="U33" s="165"/>
    </row>
    <row r="34" ht="10.5" customHeight="1">
      <c r="A34" s="2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8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20:D20"/>
    <mergeCell ref="B27:D27"/>
    <mergeCell ref="B28:D28"/>
    <mergeCell ref="B29:D29"/>
    <mergeCell ref="B30:D30"/>
    <mergeCell ref="B31:D31"/>
    <mergeCell ref="B32:D32"/>
    <mergeCell ref="B33:D33"/>
    <mergeCell ref="B13:D13"/>
    <mergeCell ref="B14:D14"/>
    <mergeCell ref="B15:D15"/>
    <mergeCell ref="B16:D16"/>
    <mergeCell ref="B17:D17"/>
    <mergeCell ref="B18:D18"/>
    <mergeCell ref="B19:D19"/>
  </mergeCells>
  <dataValidations>
    <dataValidation type="list" allowBlank="1" showInputMessage="1" showErrorMessage="1" prompt="Click and enter a value from the list of items" sqref="F31:M31">
      <formula1>"P,F"</formula1>
    </dataValidation>
    <dataValidation type="list" allowBlank="1" showInputMessage="1" showErrorMessage="1" prompt=" - " sqref="F11:M12 F14:M14 F16:M19 F21:M25 F27:M29">
      <formula1>"O"</formula1>
    </dataValidation>
    <dataValidation type="list" allowBlank="1" showInputMessage="1" showErrorMessage="1" prompt=" - " sqref="F30:M3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</row>
    <row r="2" ht="13.5" customHeight="1">
      <c r="A2" s="167" t="s">
        <v>314</v>
      </c>
      <c r="B2" s="168"/>
      <c r="C2" s="169" t="str">
        <f>Functions!E47</f>
        <v>lecturerThesisVersionControl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Functions!D47</f>
        <v>lecturerThesisVersionControl</v>
      </c>
      <c r="M2" s="170"/>
      <c r="N2" s="170"/>
      <c r="O2" s="170"/>
      <c r="P2" s="170"/>
      <c r="Q2" s="170"/>
      <c r="R2" s="176"/>
      <c r="S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</row>
    <row r="5" ht="13.5" customHeight="1">
      <c r="A5" s="178" t="s">
        <v>319</v>
      </c>
      <c r="B5" s="26"/>
      <c r="C5" s="269" t="str">
        <f>Functions!G47</f>
        <v>Handle function for Lecturer/ student Thesis Version Control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</row>
    <row r="7" ht="13.5" customHeight="1">
      <c r="A7" s="197">
        <f>COUNTIF(F23:HJ23,"P")</f>
        <v>3</v>
      </c>
      <c r="B7" s="198"/>
      <c r="C7" s="199">
        <f>COUNTIF(F23:HJ23,"F")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COUNTIF(E22:HJ22,"N")</f>
        <v>3</v>
      </c>
      <c r="M7" s="201">
        <f>COUNTIF(E22:HJ22,"A")</f>
        <v>0</v>
      </c>
      <c r="N7" s="201">
        <f>COUNTIF(E22:HJ22,"B")</f>
        <v>0</v>
      </c>
      <c r="O7" s="199">
        <f>COUNTA(E9:HM9)</f>
        <v>3</v>
      </c>
      <c r="P7" s="200"/>
      <c r="Q7" s="200"/>
      <c r="R7" s="202"/>
      <c r="S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165"/>
      <c r="J9" s="165"/>
      <c r="K9" s="165"/>
      <c r="L9" s="165"/>
      <c r="M9" s="165"/>
      <c r="N9" s="165"/>
      <c r="O9" s="165"/>
      <c r="P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165"/>
      <c r="J10" s="165"/>
      <c r="K10" s="165"/>
      <c r="L10" s="165"/>
      <c r="M10" s="165"/>
      <c r="N10" s="165"/>
      <c r="O10" s="165"/>
      <c r="P10" s="165"/>
    </row>
    <row r="11" ht="13.5" customHeight="1">
      <c r="A11" s="216"/>
      <c r="B11" s="323"/>
      <c r="C11" s="324"/>
      <c r="D11" s="226" t="s">
        <v>500</v>
      </c>
      <c r="E11" s="214"/>
      <c r="F11" s="222" t="s">
        <v>332</v>
      </c>
      <c r="G11" s="222" t="s">
        <v>332</v>
      </c>
      <c r="H11" s="222"/>
      <c r="I11" s="165"/>
      <c r="J11" s="165"/>
      <c r="K11" s="165"/>
      <c r="L11" s="165"/>
      <c r="M11" s="165"/>
      <c r="N11" s="165"/>
      <c r="O11" s="165"/>
      <c r="P11" s="165"/>
    </row>
    <row r="12" ht="13.5" customHeight="1">
      <c r="A12" s="223"/>
      <c r="B12" s="224"/>
      <c r="C12" s="225"/>
      <c r="D12" s="226" t="s">
        <v>501</v>
      </c>
      <c r="E12" s="214"/>
      <c r="F12" s="220"/>
      <c r="G12" s="220"/>
      <c r="H12" s="220" t="s">
        <v>332</v>
      </c>
      <c r="I12" s="165"/>
      <c r="J12" s="165"/>
      <c r="K12" s="165"/>
      <c r="L12" s="165"/>
      <c r="M12" s="165"/>
      <c r="N12" s="165"/>
      <c r="O12" s="165"/>
      <c r="P12" s="165"/>
    </row>
    <row r="13" ht="13.5" customHeight="1">
      <c r="A13" s="223"/>
      <c r="B13" s="278" t="s">
        <v>335</v>
      </c>
      <c r="C13" s="25"/>
      <c r="D13" s="26"/>
      <c r="E13" s="228"/>
      <c r="F13" s="215"/>
      <c r="G13" s="215"/>
      <c r="H13" s="215"/>
      <c r="I13" s="165"/>
      <c r="J13" s="165"/>
      <c r="K13" s="165"/>
      <c r="L13" s="165"/>
      <c r="M13" s="165"/>
      <c r="N13" s="165"/>
      <c r="O13" s="165"/>
      <c r="P13" s="165"/>
    </row>
    <row r="14" ht="13.5" customHeight="1">
      <c r="A14" s="223"/>
      <c r="B14" s="285" t="s">
        <v>502</v>
      </c>
      <c r="C14" s="25"/>
      <c r="D14" s="26"/>
      <c r="E14" s="231"/>
      <c r="F14" s="220" t="s">
        <v>332</v>
      </c>
      <c r="G14" s="220" t="s">
        <v>332</v>
      </c>
      <c r="H14" s="220"/>
      <c r="I14" s="165"/>
      <c r="J14" s="165"/>
      <c r="K14" s="165"/>
      <c r="L14" s="165"/>
      <c r="M14" s="165"/>
      <c r="N14" s="165"/>
      <c r="O14" s="165"/>
      <c r="P14" s="165"/>
    </row>
    <row r="15" ht="13.5" customHeight="1">
      <c r="A15" s="223"/>
      <c r="B15" s="285" t="s">
        <v>503</v>
      </c>
      <c r="C15" s="25"/>
      <c r="D15" s="26"/>
      <c r="E15" s="231"/>
      <c r="F15" s="220"/>
      <c r="G15" s="220" t="s">
        <v>332</v>
      </c>
      <c r="H15" s="220"/>
      <c r="I15" s="165"/>
      <c r="J15" s="165"/>
      <c r="K15" s="165"/>
      <c r="L15" s="165"/>
      <c r="M15" s="165"/>
      <c r="N15" s="165"/>
      <c r="O15" s="165"/>
      <c r="P15" s="165"/>
    </row>
    <row r="16" ht="13.5" customHeight="1">
      <c r="A16" s="238" t="s">
        <v>348</v>
      </c>
      <c r="B16" s="239" t="s">
        <v>349</v>
      </c>
      <c r="C16" s="240"/>
      <c r="D16" s="241"/>
      <c r="E16" s="242"/>
      <c r="F16" s="232"/>
      <c r="G16" s="232"/>
      <c r="H16" s="232"/>
      <c r="I16" s="165"/>
      <c r="J16" s="165"/>
      <c r="K16" s="165"/>
      <c r="L16" s="165"/>
      <c r="M16" s="165"/>
      <c r="N16" s="165"/>
      <c r="O16" s="165"/>
      <c r="P16" s="165"/>
    </row>
    <row r="17">
      <c r="A17" s="243"/>
      <c r="B17" s="244"/>
      <c r="C17" s="245"/>
      <c r="D17" s="246" t="s">
        <v>504</v>
      </c>
      <c r="E17" s="247"/>
      <c r="F17" s="220" t="s">
        <v>332</v>
      </c>
      <c r="G17" s="220"/>
      <c r="H17" s="220"/>
      <c r="I17" s="165"/>
      <c r="J17" s="165"/>
      <c r="K17" s="165"/>
      <c r="L17" s="165"/>
      <c r="M17" s="165"/>
      <c r="N17" s="165"/>
      <c r="O17" s="165"/>
      <c r="P17" s="165"/>
    </row>
    <row r="18">
      <c r="A18" s="243"/>
      <c r="B18" s="244"/>
      <c r="C18" s="245"/>
      <c r="D18" s="246" t="s">
        <v>505</v>
      </c>
      <c r="E18" s="247"/>
      <c r="F18" s="220"/>
      <c r="G18" s="220" t="s">
        <v>332</v>
      </c>
      <c r="H18" s="220"/>
      <c r="I18" s="165"/>
      <c r="J18" s="165"/>
      <c r="K18" s="165"/>
      <c r="L18" s="165"/>
      <c r="M18" s="165"/>
      <c r="N18" s="165"/>
      <c r="O18" s="165"/>
      <c r="P18" s="165"/>
    </row>
    <row r="19">
      <c r="A19" s="243"/>
      <c r="B19" s="244"/>
      <c r="C19" s="245"/>
      <c r="D19" s="246" t="s">
        <v>506</v>
      </c>
      <c r="E19" s="247"/>
      <c r="F19" s="220"/>
      <c r="G19" s="220"/>
      <c r="H19" s="220" t="s">
        <v>332</v>
      </c>
      <c r="I19" s="165"/>
      <c r="J19" s="165"/>
      <c r="K19" s="165"/>
      <c r="L19" s="165"/>
      <c r="M19" s="165"/>
      <c r="N19" s="165"/>
      <c r="O19" s="165"/>
      <c r="P19" s="165"/>
    </row>
    <row r="20">
      <c r="A20" s="243"/>
      <c r="B20" s="244" t="s">
        <v>354</v>
      </c>
      <c r="C20" s="245"/>
      <c r="D20" s="248"/>
      <c r="E20" s="247"/>
      <c r="F20" s="215"/>
      <c r="G20" s="215"/>
      <c r="H20" s="215"/>
      <c r="I20" s="165"/>
      <c r="J20" s="165"/>
      <c r="K20" s="165"/>
      <c r="L20" s="165"/>
      <c r="M20" s="165"/>
      <c r="N20" s="165"/>
      <c r="O20" s="165"/>
      <c r="P20" s="165"/>
    </row>
    <row r="21">
      <c r="A21" s="243"/>
      <c r="B21" s="325" t="s">
        <v>392</v>
      </c>
      <c r="C21" s="25"/>
      <c r="D21" s="26"/>
      <c r="E21" s="247"/>
      <c r="F21" s="220" t="s">
        <v>332</v>
      </c>
      <c r="G21" s="220" t="s">
        <v>332</v>
      </c>
      <c r="H21" s="220" t="s">
        <v>332</v>
      </c>
      <c r="I21" s="165"/>
      <c r="J21" s="165"/>
      <c r="K21" s="165"/>
      <c r="L21" s="165"/>
      <c r="M21" s="165"/>
      <c r="N21" s="165"/>
      <c r="O21" s="165"/>
      <c r="P21" s="165"/>
    </row>
    <row r="22" ht="13.5" customHeight="1">
      <c r="A22" s="238" t="s">
        <v>357</v>
      </c>
      <c r="B22" s="252" t="s">
        <v>358</v>
      </c>
      <c r="C22" s="240"/>
      <c r="D22" s="241"/>
      <c r="E22" s="242"/>
      <c r="F22" s="232" t="s">
        <v>304</v>
      </c>
      <c r="G22" s="232" t="s">
        <v>304</v>
      </c>
      <c r="H22" s="232" t="s">
        <v>304</v>
      </c>
      <c r="I22" s="165"/>
      <c r="J22" s="165"/>
      <c r="K22" s="165"/>
      <c r="L22" s="165"/>
      <c r="M22" s="165"/>
      <c r="N22" s="165"/>
      <c r="O22" s="165"/>
      <c r="P22" s="165"/>
    </row>
    <row r="23" ht="13.5" customHeight="1">
      <c r="A23" s="243"/>
      <c r="B23" s="253" t="s">
        <v>359</v>
      </c>
      <c r="C23" s="25"/>
      <c r="D23" s="26"/>
      <c r="E23" s="254"/>
      <c r="F23" s="255" t="s">
        <v>360</v>
      </c>
      <c r="G23" s="255" t="s">
        <v>360</v>
      </c>
      <c r="H23" s="255" t="s">
        <v>360</v>
      </c>
      <c r="I23" s="165"/>
      <c r="J23" s="165"/>
      <c r="K23" s="165"/>
      <c r="L23" s="165"/>
      <c r="M23" s="165"/>
      <c r="N23" s="165"/>
      <c r="O23" s="165"/>
      <c r="P23" s="165"/>
    </row>
    <row r="24" ht="13.5" customHeight="1">
      <c r="A24" s="243"/>
      <c r="B24" s="256" t="s">
        <v>361</v>
      </c>
      <c r="C24" s="25"/>
      <c r="D24" s="26"/>
      <c r="E24" s="257"/>
      <c r="F24" s="258">
        <v>45870.0</v>
      </c>
      <c r="G24" s="258">
        <v>45870.0</v>
      </c>
      <c r="H24" s="258">
        <v>45870.0</v>
      </c>
      <c r="I24" s="165"/>
      <c r="J24" s="165"/>
      <c r="K24" s="165"/>
      <c r="L24" s="165"/>
      <c r="M24" s="165"/>
      <c r="N24" s="165"/>
      <c r="O24" s="165"/>
      <c r="P24" s="165"/>
    </row>
    <row r="25" ht="71.25" customHeight="1">
      <c r="A25" s="259"/>
      <c r="B25" s="260" t="s">
        <v>362</v>
      </c>
      <c r="C25" s="261"/>
      <c r="D25" s="262"/>
      <c r="E25" s="263"/>
      <c r="F25" s="264"/>
      <c r="G25" s="264"/>
      <c r="H25" s="264"/>
      <c r="I25" s="165"/>
      <c r="J25" s="165"/>
      <c r="K25" s="165"/>
      <c r="L25" s="165"/>
      <c r="M25" s="165"/>
      <c r="N25" s="165"/>
      <c r="O25" s="165"/>
      <c r="P25" s="165"/>
    </row>
    <row r="26" ht="10.5" customHeight="1">
      <c r="A26" s="265"/>
      <c r="B26" s="204"/>
      <c r="C26" s="165"/>
      <c r="D26" s="166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</row>
    <row r="27" ht="13.5" customHeight="1">
      <c r="A27" s="165"/>
      <c r="B27" s="204"/>
      <c r="C27" s="165"/>
      <c r="D27" s="166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</row>
    <row r="28" ht="13.5" customHeight="1">
      <c r="A28" s="165"/>
      <c r="B28" s="204"/>
      <c r="C28" s="165"/>
      <c r="D28" s="166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</row>
    <row r="29" ht="13.5" customHeight="1">
      <c r="A29" s="165"/>
      <c r="B29" s="204"/>
      <c r="C29" s="165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</row>
    <row r="30" ht="13.5" customHeight="1">
      <c r="A30" s="1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32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24:D24"/>
    <mergeCell ref="B25:D25"/>
    <mergeCell ref="B13:D13"/>
    <mergeCell ref="B14:D14"/>
    <mergeCell ref="B15:D15"/>
    <mergeCell ref="B16:D16"/>
    <mergeCell ref="B21:D21"/>
    <mergeCell ref="B22:D22"/>
    <mergeCell ref="B23:D23"/>
  </mergeCells>
  <dataValidations>
    <dataValidation type="list" allowBlank="1" showInputMessage="1" showErrorMessage="1" prompt="Click and enter a value from the list of items" sqref="F23:H23">
      <formula1>"P,F"</formula1>
    </dataValidation>
    <dataValidation type="list" allowBlank="1" showInputMessage="1" showErrorMessage="1" prompt=" - " sqref="F11:H12 F14:H15 F17:H19 F21:H21">
      <formula1>"O"</formula1>
    </dataValidation>
    <dataValidation type="list" allowBlank="1" showInputMessage="1" showErrorMessage="1" prompt=" - " sqref="F22:H2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</row>
    <row r="2" ht="13.5" customHeight="1">
      <c r="A2" s="167" t="s">
        <v>314</v>
      </c>
      <c r="B2" s="168"/>
      <c r="C2" s="169" t="str">
        <f>Functions!E42</f>
        <v>lecturerManagerRoleThesisStatus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Functions!D42</f>
        <v>lecturerManagerRoleThesisStatus</v>
      </c>
      <c r="M2" s="170"/>
      <c r="N2" s="170"/>
      <c r="O2" s="170"/>
      <c r="P2" s="170"/>
      <c r="Q2" s="170"/>
      <c r="R2" s="176"/>
      <c r="S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</row>
    <row r="5" ht="13.5" customHeight="1">
      <c r="A5" s="178" t="s">
        <v>319</v>
      </c>
      <c r="B5" s="26"/>
      <c r="C5" s="269" t="str">
        <f>Functions!G42</f>
        <v>Handles function for the Lecturer Management Role to approve &amp; reject thesis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</row>
    <row r="7" ht="13.5" customHeight="1">
      <c r="A7" s="197">
        <f>COUNTIF(F28:HJ28,"P")</f>
        <v>4</v>
      </c>
      <c r="B7" s="198"/>
      <c r="C7" s="199">
        <f>COUNTIF(F28:HJ28,"F")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COUNTIF(E27:HJ27,"N")</f>
        <v>4</v>
      </c>
      <c r="M7" s="201">
        <f>COUNTIF(E27:HJ27,"A")</f>
        <v>0</v>
      </c>
      <c r="N7" s="201">
        <f>COUNTIF(E27:HJ27,"B")</f>
        <v>0</v>
      </c>
      <c r="O7" s="199">
        <f>COUNTA(E9:HM9)</f>
        <v>4</v>
      </c>
      <c r="P7" s="200"/>
      <c r="Q7" s="200"/>
      <c r="R7" s="202"/>
      <c r="S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325</v>
      </c>
      <c r="J9" s="165"/>
      <c r="K9" s="165"/>
      <c r="L9" s="165"/>
      <c r="M9" s="165"/>
      <c r="N9" s="165"/>
      <c r="O9" s="165"/>
      <c r="P9" s="165"/>
      <c r="Q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165"/>
      <c r="K10" s="165"/>
      <c r="L10" s="165"/>
      <c r="M10" s="165"/>
      <c r="N10" s="165"/>
      <c r="O10" s="165"/>
      <c r="P10" s="165"/>
      <c r="Q10" s="165"/>
    </row>
    <row r="11" ht="13.5" customHeight="1">
      <c r="A11" s="223"/>
      <c r="B11" s="224"/>
      <c r="C11" s="225"/>
      <c r="D11" s="226" t="s">
        <v>507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165"/>
      <c r="K11" s="165"/>
      <c r="L11" s="165"/>
      <c r="M11" s="165"/>
      <c r="N11" s="165"/>
      <c r="O11" s="165"/>
      <c r="P11" s="165"/>
      <c r="Q11" s="165"/>
    </row>
    <row r="12" ht="13.5" customHeight="1">
      <c r="A12" s="223"/>
      <c r="B12" s="267" t="s">
        <v>508</v>
      </c>
      <c r="C12" s="25"/>
      <c r="D12" s="26"/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165"/>
      <c r="K12" s="165"/>
      <c r="L12" s="165"/>
      <c r="M12" s="165"/>
      <c r="N12" s="165"/>
      <c r="O12" s="165"/>
      <c r="P12" s="165"/>
      <c r="Q12" s="165"/>
    </row>
    <row r="13" ht="13.5" customHeight="1">
      <c r="A13" s="223"/>
      <c r="B13" s="267" t="s">
        <v>509</v>
      </c>
      <c r="C13" s="25"/>
      <c r="D13" s="26"/>
      <c r="E13" s="214"/>
      <c r="F13" s="220"/>
      <c r="G13" s="220" t="s">
        <v>332</v>
      </c>
      <c r="H13" s="220"/>
      <c r="I13" s="220" t="s">
        <v>332</v>
      </c>
      <c r="J13" s="165"/>
      <c r="K13" s="165"/>
      <c r="L13" s="165"/>
      <c r="M13" s="165"/>
      <c r="N13" s="165"/>
      <c r="O13" s="165"/>
      <c r="P13" s="165"/>
      <c r="Q13" s="165"/>
    </row>
    <row r="14" ht="13.5" customHeight="1">
      <c r="A14" s="223"/>
      <c r="B14" s="267" t="s">
        <v>510</v>
      </c>
      <c r="C14" s="25"/>
      <c r="D14" s="26"/>
      <c r="E14" s="214"/>
      <c r="F14" s="220" t="s">
        <v>332</v>
      </c>
      <c r="G14" s="220"/>
      <c r="H14" s="220" t="s">
        <v>332</v>
      </c>
      <c r="I14" s="220"/>
      <c r="J14" s="165"/>
      <c r="K14" s="165"/>
      <c r="L14" s="165"/>
      <c r="M14" s="165"/>
      <c r="N14" s="165"/>
      <c r="O14" s="165"/>
      <c r="P14" s="165"/>
      <c r="Q14" s="165"/>
    </row>
    <row r="15" ht="13.5" customHeight="1">
      <c r="A15" s="223"/>
      <c r="B15" s="278" t="s">
        <v>335</v>
      </c>
      <c r="C15" s="25"/>
      <c r="D15" s="26"/>
      <c r="E15" s="228"/>
      <c r="F15" s="215"/>
      <c r="G15" s="215"/>
      <c r="H15" s="215"/>
      <c r="I15" s="215"/>
      <c r="J15" s="165"/>
      <c r="K15" s="165"/>
      <c r="L15" s="165"/>
      <c r="M15" s="165"/>
      <c r="N15" s="165"/>
      <c r="O15" s="165"/>
      <c r="P15" s="165"/>
      <c r="Q15" s="165"/>
    </row>
    <row r="16" ht="13.5" customHeight="1">
      <c r="A16" s="223"/>
      <c r="B16" s="285" t="s">
        <v>511</v>
      </c>
      <c r="C16" s="25"/>
      <c r="D16" s="26"/>
      <c r="E16" s="231"/>
      <c r="F16" s="220" t="s">
        <v>332</v>
      </c>
      <c r="G16" s="220"/>
      <c r="H16" s="220"/>
      <c r="I16" s="220"/>
      <c r="J16" s="165"/>
      <c r="K16" s="165"/>
      <c r="L16" s="165"/>
      <c r="M16" s="165"/>
      <c r="N16" s="165"/>
      <c r="O16" s="165"/>
      <c r="P16" s="165"/>
      <c r="Q16" s="165"/>
    </row>
    <row r="17" ht="13.5" customHeight="1">
      <c r="A17" s="223"/>
      <c r="B17" s="285" t="s">
        <v>512</v>
      </c>
      <c r="C17" s="25"/>
      <c r="D17" s="26"/>
      <c r="E17" s="231"/>
      <c r="F17" s="220"/>
      <c r="G17" s="220"/>
      <c r="H17" s="220" t="s">
        <v>332</v>
      </c>
      <c r="I17" s="220"/>
      <c r="J17" s="165"/>
      <c r="K17" s="165"/>
      <c r="L17" s="165"/>
      <c r="M17" s="165"/>
      <c r="N17" s="165"/>
      <c r="O17" s="165"/>
      <c r="P17" s="165"/>
      <c r="Q17" s="165"/>
    </row>
    <row r="18" ht="13.5" customHeight="1">
      <c r="A18" s="238" t="s">
        <v>348</v>
      </c>
      <c r="B18" s="239" t="s">
        <v>349</v>
      </c>
      <c r="C18" s="240"/>
      <c r="D18" s="241"/>
      <c r="E18" s="242"/>
      <c r="F18" s="232"/>
      <c r="G18" s="232"/>
      <c r="H18" s="232"/>
      <c r="I18" s="232"/>
      <c r="J18" s="165"/>
      <c r="K18" s="165"/>
      <c r="L18" s="165"/>
      <c r="M18" s="165"/>
      <c r="N18" s="165"/>
      <c r="O18" s="165"/>
      <c r="P18" s="165"/>
      <c r="Q18" s="165"/>
    </row>
    <row r="19">
      <c r="A19" s="243"/>
      <c r="B19" s="244"/>
      <c r="C19" s="245"/>
      <c r="D19" s="246" t="s">
        <v>513</v>
      </c>
      <c r="E19" s="247"/>
      <c r="F19" s="220" t="s">
        <v>332</v>
      </c>
      <c r="G19" s="220"/>
      <c r="H19" s="220"/>
      <c r="I19" s="220"/>
      <c r="J19" s="165"/>
      <c r="K19" s="165"/>
      <c r="L19" s="165"/>
      <c r="M19" s="165"/>
      <c r="N19" s="165"/>
      <c r="O19" s="165"/>
      <c r="P19" s="165"/>
      <c r="Q19" s="165"/>
    </row>
    <row r="20">
      <c r="A20" s="243"/>
      <c r="B20" s="244"/>
      <c r="C20" s="245"/>
      <c r="D20" s="246" t="s">
        <v>514</v>
      </c>
      <c r="E20" s="247"/>
      <c r="F20" s="220"/>
      <c r="G20" s="220" t="s">
        <v>332</v>
      </c>
      <c r="H20" s="220"/>
      <c r="I20" s="220" t="s">
        <v>332</v>
      </c>
      <c r="J20" s="165"/>
      <c r="K20" s="165"/>
      <c r="L20" s="165"/>
      <c r="M20" s="165"/>
      <c r="N20" s="165"/>
      <c r="O20" s="165"/>
      <c r="P20" s="165"/>
      <c r="Q20" s="165"/>
    </row>
    <row r="21">
      <c r="A21" s="243"/>
      <c r="B21" s="244"/>
      <c r="C21" s="245"/>
      <c r="D21" s="246" t="s">
        <v>515</v>
      </c>
      <c r="E21" s="247"/>
      <c r="F21" s="220"/>
      <c r="G21" s="220"/>
      <c r="H21" s="220" t="s">
        <v>332</v>
      </c>
      <c r="I21" s="220"/>
      <c r="J21" s="165"/>
      <c r="K21" s="165"/>
      <c r="L21" s="165"/>
      <c r="M21" s="165"/>
      <c r="N21" s="165"/>
      <c r="O21" s="165"/>
      <c r="P21" s="165"/>
      <c r="Q21" s="165"/>
    </row>
    <row r="22">
      <c r="A22" s="243"/>
      <c r="B22" s="244" t="s">
        <v>354</v>
      </c>
      <c r="C22" s="245"/>
      <c r="D22" s="248"/>
      <c r="E22" s="247"/>
      <c r="F22" s="215"/>
      <c r="G22" s="215"/>
      <c r="H22" s="215"/>
      <c r="I22" s="215"/>
      <c r="J22" s="165"/>
      <c r="K22" s="165"/>
      <c r="L22" s="165"/>
      <c r="M22" s="165"/>
      <c r="N22" s="165"/>
      <c r="O22" s="165"/>
      <c r="P22" s="165"/>
      <c r="Q22" s="165"/>
    </row>
    <row r="23">
      <c r="A23" s="243"/>
      <c r="B23" s="325" t="s">
        <v>516</v>
      </c>
      <c r="C23" s="25"/>
      <c r="D23" s="26"/>
      <c r="E23" s="247"/>
      <c r="F23" s="220" t="s">
        <v>332</v>
      </c>
      <c r="G23" s="215"/>
      <c r="H23" s="215"/>
      <c r="I23" s="215"/>
      <c r="J23" s="165"/>
      <c r="K23" s="165"/>
      <c r="L23" s="165"/>
      <c r="M23" s="165"/>
      <c r="N23" s="165"/>
      <c r="O23" s="165"/>
      <c r="P23" s="165"/>
      <c r="Q23" s="165"/>
    </row>
    <row r="24">
      <c r="A24" s="243"/>
      <c r="B24" s="325" t="s">
        <v>392</v>
      </c>
      <c r="C24" s="25"/>
      <c r="D24" s="26"/>
      <c r="E24" s="316"/>
      <c r="F24" s="295"/>
      <c r="G24" s="295" t="s">
        <v>332</v>
      </c>
      <c r="H24" s="294"/>
      <c r="I24" s="295" t="s">
        <v>332</v>
      </c>
      <c r="J24" s="165"/>
      <c r="K24" s="165"/>
      <c r="L24" s="165"/>
      <c r="M24" s="165"/>
      <c r="N24" s="165"/>
      <c r="O24" s="165"/>
      <c r="P24" s="165"/>
      <c r="Q24" s="165"/>
    </row>
    <row r="25">
      <c r="A25" s="243"/>
      <c r="B25" s="325" t="s">
        <v>515</v>
      </c>
      <c r="C25" s="25"/>
      <c r="D25" s="26"/>
      <c r="E25" s="293"/>
      <c r="F25" s="294"/>
      <c r="G25" s="295"/>
      <c r="H25" s="295" t="s">
        <v>332</v>
      </c>
      <c r="I25" s="295"/>
      <c r="J25" s="165"/>
      <c r="K25" s="165"/>
      <c r="L25" s="165"/>
      <c r="M25" s="165"/>
      <c r="N25" s="165"/>
      <c r="O25" s="165"/>
      <c r="P25" s="165"/>
      <c r="Q25" s="165"/>
    </row>
    <row r="26">
      <c r="A26" s="243"/>
      <c r="B26" s="325" t="s">
        <v>517</v>
      </c>
      <c r="C26" s="25"/>
      <c r="D26" s="26"/>
      <c r="E26" s="293"/>
      <c r="F26" s="294"/>
      <c r="G26" s="295"/>
      <c r="H26" s="295"/>
      <c r="I26" s="295"/>
      <c r="J26" s="165"/>
      <c r="K26" s="165"/>
      <c r="L26" s="165"/>
      <c r="M26" s="165"/>
      <c r="N26" s="165"/>
      <c r="O26" s="165"/>
      <c r="P26" s="165"/>
      <c r="Q26" s="165"/>
    </row>
    <row r="27" ht="13.5" customHeight="1">
      <c r="A27" s="238" t="s">
        <v>357</v>
      </c>
      <c r="B27" s="252" t="s">
        <v>358</v>
      </c>
      <c r="C27" s="240"/>
      <c r="D27" s="241"/>
      <c r="E27" s="242"/>
      <c r="F27" s="232" t="s">
        <v>304</v>
      </c>
      <c r="G27" s="232" t="s">
        <v>304</v>
      </c>
      <c r="H27" s="232" t="s">
        <v>304</v>
      </c>
      <c r="I27" s="232" t="s">
        <v>304</v>
      </c>
      <c r="J27" s="165"/>
      <c r="K27" s="165"/>
      <c r="L27" s="165"/>
      <c r="M27" s="165"/>
      <c r="N27" s="165"/>
      <c r="O27" s="165"/>
      <c r="P27" s="165"/>
      <c r="Q27" s="165"/>
    </row>
    <row r="28" ht="13.5" customHeight="1">
      <c r="A28" s="243"/>
      <c r="B28" s="253" t="s">
        <v>359</v>
      </c>
      <c r="C28" s="25"/>
      <c r="D28" s="26"/>
      <c r="E28" s="254"/>
      <c r="F28" s="255" t="s">
        <v>360</v>
      </c>
      <c r="G28" s="255" t="s">
        <v>360</v>
      </c>
      <c r="H28" s="255" t="s">
        <v>360</v>
      </c>
      <c r="I28" s="255" t="s">
        <v>360</v>
      </c>
      <c r="J28" s="165"/>
      <c r="K28" s="165"/>
      <c r="L28" s="165"/>
      <c r="M28" s="165"/>
      <c r="N28" s="165"/>
      <c r="O28" s="165"/>
      <c r="P28" s="165"/>
      <c r="Q28" s="165"/>
    </row>
    <row r="29" ht="13.5" customHeight="1">
      <c r="A29" s="243"/>
      <c r="B29" s="256" t="s">
        <v>361</v>
      </c>
      <c r="C29" s="25"/>
      <c r="D29" s="26"/>
      <c r="E29" s="257"/>
      <c r="F29" s="258">
        <v>45870.0</v>
      </c>
      <c r="G29" s="258">
        <v>45870.0</v>
      </c>
      <c r="H29" s="258">
        <v>45870.0</v>
      </c>
      <c r="I29" s="258">
        <v>45870.0</v>
      </c>
      <c r="J29" s="165"/>
      <c r="K29" s="165"/>
      <c r="L29" s="165"/>
      <c r="M29" s="165"/>
      <c r="N29" s="165"/>
      <c r="O29" s="165"/>
      <c r="P29" s="165"/>
      <c r="Q29" s="165"/>
    </row>
    <row r="30" ht="71.25" customHeight="1">
      <c r="A30" s="259"/>
      <c r="B30" s="260" t="s">
        <v>362</v>
      </c>
      <c r="C30" s="261"/>
      <c r="D30" s="262"/>
      <c r="E30" s="263"/>
      <c r="F30" s="264"/>
      <c r="G30" s="264"/>
      <c r="H30" s="264"/>
      <c r="I30" s="264"/>
      <c r="J30" s="165"/>
      <c r="K30" s="165"/>
      <c r="L30" s="165"/>
      <c r="M30" s="165"/>
      <c r="N30" s="165"/>
      <c r="O30" s="165"/>
      <c r="P30" s="165"/>
      <c r="Q30" s="165"/>
    </row>
    <row r="31" ht="10.5" customHeight="1">
      <c r="A31" s="2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38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23:D23"/>
    <mergeCell ref="B24:D24"/>
    <mergeCell ref="B25:D25"/>
    <mergeCell ref="B26:D26"/>
    <mergeCell ref="B27:D27"/>
    <mergeCell ref="B28:D28"/>
    <mergeCell ref="B29:D29"/>
    <mergeCell ref="B30:D30"/>
    <mergeCell ref="B12:D12"/>
    <mergeCell ref="B13:D13"/>
    <mergeCell ref="B14:D14"/>
    <mergeCell ref="B15:D15"/>
    <mergeCell ref="B16:D16"/>
    <mergeCell ref="B17:D17"/>
    <mergeCell ref="B18:D18"/>
  </mergeCells>
  <dataValidations>
    <dataValidation type="list" allowBlank="1" showInputMessage="1" showErrorMessage="1" prompt="Click and enter a value from the list of items" sqref="F28:I28">
      <formula1>"P,F"</formula1>
    </dataValidation>
    <dataValidation type="list" allowBlank="1" showInputMessage="1" showErrorMessage="1" prompt=" - " sqref="F11:I14 F16:I17 F19:I21 F23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Functions!E53</f>
        <v>lecturerRoleChecklistManagement</v>
      </c>
      <c r="D2" s="170"/>
      <c r="E2" s="171"/>
      <c r="F2" s="172" t="s">
        <v>84</v>
      </c>
      <c r="G2" s="173"/>
      <c r="H2" s="173"/>
      <c r="I2" s="173"/>
      <c r="J2" s="173"/>
      <c r="K2" s="174"/>
      <c r="L2" s="318" t="str">
        <f>Functions!E53</f>
        <v>lecturerRoleChecklistManagement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269" t="str">
        <f>Functions!G53</f>
        <v>Handles the Checklist Management (CRUD) function of the instructor role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COUNTIF(F62:HT62,"P")</f>
        <v>10</v>
      </c>
      <c r="B7" s="198"/>
      <c r="C7" s="199">
        <f>COUNTIF(F62:HT62,"F")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COUNTIF(E61:HT61,"N")</f>
        <v>4</v>
      </c>
      <c r="M7" s="201">
        <f>COUNTIF(E61:HT61,"A")</f>
        <v>6</v>
      </c>
      <c r="N7" s="201">
        <f>COUNTIF(E61:HT61,"B")</f>
        <v>0</v>
      </c>
      <c r="O7" s="199">
        <f>COUNTA(E10:HW10)</f>
        <v>10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>
      <c r="A9" s="326" t="s">
        <v>518</v>
      </c>
      <c r="B9" s="25"/>
      <c r="C9" s="25"/>
      <c r="D9" s="26"/>
      <c r="E9" s="327"/>
      <c r="F9" s="328" t="s">
        <v>519</v>
      </c>
      <c r="G9" s="25"/>
      <c r="H9" s="25"/>
      <c r="I9" s="25"/>
      <c r="J9" s="25"/>
      <c r="K9" s="25"/>
      <c r="L9" s="25"/>
      <c r="M9" s="26"/>
      <c r="N9" s="328" t="s">
        <v>520</v>
      </c>
      <c r="O9" s="26"/>
    </row>
    <row r="10" ht="46.5" customHeight="1">
      <c r="A10" s="286"/>
      <c r="B10" s="287"/>
      <c r="C10" s="273"/>
      <c r="D10" s="288"/>
      <c r="E10" s="329"/>
      <c r="F10" s="312" t="s">
        <v>321</v>
      </c>
      <c r="G10" s="274" t="s">
        <v>322</v>
      </c>
      <c r="H10" s="274" t="s">
        <v>323</v>
      </c>
      <c r="I10" s="274" t="s">
        <v>324</v>
      </c>
      <c r="J10" s="274" t="s">
        <v>325</v>
      </c>
      <c r="K10" s="274" t="s">
        <v>326</v>
      </c>
      <c r="L10" s="274" t="s">
        <v>327</v>
      </c>
      <c r="M10" s="330" t="s">
        <v>328</v>
      </c>
      <c r="N10" s="299" t="s">
        <v>363</v>
      </c>
      <c r="O10" s="330" t="s">
        <v>393</v>
      </c>
      <c r="P10" s="165"/>
      <c r="Q10" s="165"/>
      <c r="R10" s="165"/>
    </row>
    <row r="11" ht="13.5" customHeight="1">
      <c r="A11" s="210" t="s">
        <v>329</v>
      </c>
      <c r="B11" s="211" t="s">
        <v>330</v>
      </c>
      <c r="C11" s="212"/>
      <c r="D11" s="213"/>
      <c r="E11" s="214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165"/>
      <c r="Q11" s="165"/>
      <c r="R11" s="165"/>
    </row>
    <row r="12" ht="13.5" customHeight="1">
      <c r="A12" s="223"/>
      <c r="B12" s="276" t="s">
        <v>521</v>
      </c>
      <c r="C12" s="25"/>
      <c r="D12" s="26"/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  <c r="N12" s="220" t="s">
        <v>332</v>
      </c>
      <c r="O12" s="220" t="s">
        <v>332</v>
      </c>
      <c r="P12" s="165"/>
      <c r="Q12" s="165"/>
      <c r="R12" s="165"/>
    </row>
    <row r="13">
      <c r="A13" s="331"/>
      <c r="B13" s="332" t="s">
        <v>522</v>
      </c>
      <c r="C13" s="25"/>
      <c r="D13" s="26"/>
      <c r="E13" s="333"/>
      <c r="F13" s="334" t="s">
        <v>332</v>
      </c>
      <c r="G13" s="334" t="s">
        <v>332</v>
      </c>
      <c r="H13" s="334" t="s">
        <v>332</v>
      </c>
      <c r="I13" s="334" t="s">
        <v>332</v>
      </c>
      <c r="J13" s="334" t="s">
        <v>332</v>
      </c>
      <c r="K13" s="334" t="s">
        <v>332</v>
      </c>
      <c r="L13" s="334" t="s">
        <v>332</v>
      </c>
      <c r="M13" s="334"/>
      <c r="N13" s="334" t="s">
        <v>332</v>
      </c>
      <c r="O13" s="334" t="s">
        <v>332</v>
      </c>
      <c r="P13" s="335"/>
      <c r="Q13" s="335"/>
      <c r="R13" s="335"/>
    </row>
    <row r="14" ht="13.5" customHeight="1">
      <c r="A14" s="331"/>
      <c r="B14" s="332" t="s">
        <v>523</v>
      </c>
      <c r="C14" s="25"/>
      <c r="D14" s="26"/>
      <c r="E14" s="336"/>
      <c r="F14" s="334"/>
      <c r="G14" s="334"/>
      <c r="H14" s="334"/>
      <c r="I14" s="334"/>
      <c r="J14" s="334"/>
      <c r="K14" s="334"/>
      <c r="L14" s="334"/>
      <c r="M14" s="334" t="s">
        <v>332</v>
      </c>
      <c r="N14" s="334"/>
      <c r="O14" s="334"/>
      <c r="P14" s="335"/>
      <c r="Q14" s="335"/>
      <c r="R14" s="335"/>
    </row>
    <row r="15" ht="13.5" customHeight="1">
      <c r="A15" s="223"/>
      <c r="B15" s="278" t="s">
        <v>488</v>
      </c>
      <c r="C15" s="25"/>
      <c r="D15" s="26"/>
      <c r="E15" s="231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165"/>
      <c r="Q15" s="165"/>
      <c r="R15" s="165"/>
    </row>
    <row r="16" ht="13.5" customHeight="1">
      <c r="A16" s="223"/>
      <c r="B16" s="337" t="s">
        <v>524</v>
      </c>
      <c r="C16" s="25"/>
      <c r="D16" s="26"/>
      <c r="E16" s="231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165"/>
      <c r="Q16" s="165"/>
      <c r="R16" s="165"/>
    </row>
    <row r="17" ht="13.5" customHeight="1">
      <c r="A17" s="223"/>
      <c r="B17" s="338" t="s">
        <v>525</v>
      </c>
      <c r="C17" s="25"/>
      <c r="D17" s="26"/>
      <c r="E17" s="231"/>
      <c r="F17" s="220" t="s">
        <v>332</v>
      </c>
      <c r="G17" s="220" t="s">
        <v>332</v>
      </c>
      <c r="H17" s="220"/>
      <c r="I17" s="220" t="s">
        <v>332</v>
      </c>
      <c r="J17" s="220" t="s">
        <v>332</v>
      </c>
      <c r="K17" s="220" t="s">
        <v>332</v>
      </c>
      <c r="L17" s="220" t="s">
        <v>332</v>
      </c>
      <c r="M17" s="220" t="s">
        <v>332</v>
      </c>
      <c r="N17" s="220"/>
      <c r="O17" s="220"/>
      <c r="P17" s="165"/>
      <c r="Q17" s="165"/>
      <c r="R17" s="165"/>
    </row>
    <row r="18" ht="13.5" customHeight="1">
      <c r="A18" s="223"/>
      <c r="B18" s="337" t="s">
        <v>526</v>
      </c>
      <c r="C18" s="25"/>
      <c r="D18" s="26"/>
      <c r="E18" s="231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165"/>
      <c r="Q18" s="165"/>
      <c r="R18" s="165"/>
    </row>
    <row r="19" ht="13.5" customHeight="1">
      <c r="A19" s="223"/>
      <c r="B19" s="285" t="s">
        <v>527</v>
      </c>
      <c r="C19" s="25"/>
      <c r="D19" s="26"/>
      <c r="E19" s="231"/>
      <c r="F19" s="215"/>
      <c r="G19" s="215"/>
      <c r="H19" s="220" t="s">
        <v>332</v>
      </c>
      <c r="I19" s="215"/>
      <c r="J19" s="215"/>
      <c r="K19" s="215"/>
      <c r="L19" s="215"/>
      <c r="M19" s="215"/>
      <c r="N19" s="215"/>
      <c r="O19" s="215"/>
      <c r="P19" s="165"/>
      <c r="Q19" s="165"/>
      <c r="R19" s="165"/>
    </row>
    <row r="20" ht="13.5" customHeight="1">
      <c r="A20" s="223"/>
      <c r="B20" s="278" t="s">
        <v>528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165"/>
      <c r="Q20" s="165"/>
      <c r="R20" s="165"/>
    </row>
    <row r="21" ht="13.5" customHeight="1">
      <c r="A21" s="223"/>
      <c r="B21" s="337" t="s">
        <v>524</v>
      </c>
      <c r="C21" s="25"/>
      <c r="D21" s="26"/>
      <c r="E21" s="231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165"/>
      <c r="Q21" s="165"/>
      <c r="R21" s="165"/>
    </row>
    <row r="22" ht="13.5" customHeight="1">
      <c r="A22" s="223"/>
      <c r="B22" s="339" t="s">
        <v>529</v>
      </c>
      <c r="C22" s="25"/>
      <c r="D22" s="26"/>
      <c r="E22" s="231"/>
      <c r="F22" s="220" t="s">
        <v>332</v>
      </c>
      <c r="G22" s="220" t="s">
        <v>332</v>
      </c>
      <c r="H22" s="220" t="s">
        <v>332</v>
      </c>
      <c r="I22" s="220"/>
      <c r="J22" s="220" t="s">
        <v>332</v>
      </c>
      <c r="K22" s="220" t="s">
        <v>332</v>
      </c>
      <c r="L22" s="220" t="s">
        <v>332</v>
      </c>
      <c r="M22" s="220" t="s">
        <v>332</v>
      </c>
      <c r="N22" s="220"/>
      <c r="O22" s="220"/>
      <c r="P22" s="165"/>
      <c r="Q22" s="165"/>
      <c r="R22" s="165"/>
    </row>
    <row r="23" ht="13.5" customHeight="1">
      <c r="A23" s="223"/>
      <c r="B23" s="337" t="s">
        <v>526</v>
      </c>
      <c r="C23" s="25"/>
      <c r="D23" s="26"/>
      <c r="E23" s="231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165"/>
      <c r="Q23" s="165"/>
      <c r="R23" s="165"/>
    </row>
    <row r="24" ht="13.5" customHeight="1">
      <c r="A24" s="223"/>
      <c r="B24" s="285" t="s">
        <v>527</v>
      </c>
      <c r="C24" s="25"/>
      <c r="D24" s="26"/>
      <c r="E24" s="231"/>
      <c r="F24" s="215"/>
      <c r="G24" s="215"/>
      <c r="H24" s="215"/>
      <c r="I24" s="220" t="s">
        <v>332</v>
      </c>
      <c r="J24" s="215"/>
      <c r="K24" s="215"/>
      <c r="L24" s="215"/>
      <c r="M24" s="215"/>
      <c r="N24" s="215"/>
      <c r="O24" s="215"/>
      <c r="P24" s="165"/>
      <c r="Q24" s="165"/>
      <c r="R24" s="165"/>
    </row>
    <row r="25" ht="13.5" customHeight="1">
      <c r="A25" s="223"/>
      <c r="B25" s="278" t="s">
        <v>530</v>
      </c>
      <c r="C25" s="25"/>
      <c r="D25" s="26"/>
      <c r="E25" s="228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165"/>
      <c r="Q25" s="165"/>
      <c r="R25" s="165"/>
    </row>
    <row r="26" ht="13.5" customHeight="1">
      <c r="A26" s="223"/>
      <c r="B26" s="337" t="s">
        <v>524</v>
      </c>
      <c r="C26" s="25"/>
      <c r="D26" s="26"/>
      <c r="E26" s="231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165"/>
      <c r="Q26" s="165"/>
      <c r="R26" s="165"/>
    </row>
    <row r="27" ht="13.5" customHeight="1">
      <c r="A27" s="223"/>
      <c r="B27" s="339" t="s">
        <v>531</v>
      </c>
      <c r="C27" s="25"/>
      <c r="D27" s="26"/>
      <c r="E27" s="231"/>
      <c r="F27" s="220" t="s">
        <v>332</v>
      </c>
      <c r="G27" s="220" t="s">
        <v>332</v>
      </c>
      <c r="H27" s="220" t="s">
        <v>332</v>
      </c>
      <c r="I27" s="220" t="s">
        <v>332</v>
      </c>
      <c r="J27" s="220"/>
      <c r="K27" s="220" t="s">
        <v>332</v>
      </c>
      <c r="L27" s="220" t="s">
        <v>332</v>
      </c>
      <c r="M27" s="220" t="s">
        <v>332</v>
      </c>
      <c r="N27" s="220"/>
      <c r="O27" s="220"/>
      <c r="P27" s="165"/>
      <c r="Q27" s="165"/>
      <c r="R27" s="165"/>
    </row>
    <row r="28" ht="13.5" customHeight="1">
      <c r="A28" s="223"/>
      <c r="B28" s="337" t="s">
        <v>526</v>
      </c>
      <c r="C28" s="25"/>
      <c r="D28" s="26"/>
      <c r="E28" s="231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165"/>
      <c r="Q28" s="165"/>
      <c r="R28" s="165"/>
    </row>
    <row r="29" ht="13.5" customHeight="1">
      <c r="A29" s="223"/>
      <c r="B29" s="285" t="s">
        <v>527</v>
      </c>
      <c r="C29" s="25"/>
      <c r="D29" s="26"/>
      <c r="E29" s="231"/>
      <c r="F29" s="215"/>
      <c r="G29" s="215"/>
      <c r="H29" s="215"/>
      <c r="I29" s="215"/>
      <c r="J29" s="220" t="s">
        <v>332</v>
      </c>
      <c r="K29" s="215"/>
      <c r="L29" s="215"/>
      <c r="M29" s="215"/>
      <c r="N29" s="220"/>
      <c r="O29" s="220"/>
      <c r="P29" s="165"/>
      <c r="Q29" s="165"/>
      <c r="R29" s="165"/>
    </row>
    <row r="30" ht="13.5" customHeight="1">
      <c r="A30" s="223"/>
      <c r="B30" s="278" t="s">
        <v>532</v>
      </c>
      <c r="C30" s="25"/>
      <c r="D30" s="26"/>
      <c r="E30" s="228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165"/>
      <c r="Q30" s="165"/>
      <c r="R30" s="165"/>
    </row>
    <row r="31" ht="13.5" customHeight="1">
      <c r="A31" s="223"/>
      <c r="B31" s="337"/>
      <c r="C31" s="337" t="s">
        <v>533</v>
      </c>
      <c r="D31" s="26"/>
      <c r="E31" s="231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165"/>
      <c r="Q31" s="165"/>
      <c r="R31" s="165"/>
    </row>
    <row r="32" ht="13.5" customHeight="1">
      <c r="A32" s="223"/>
      <c r="B32" s="337"/>
      <c r="C32" s="337" t="s">
        <v>524</v>
      </c>
      <c r="D32" s="26"/>
      <c r="E32" s="231"/>
      <c r="F32" s="215"/>
      <c r="G32" s="215"/>
      <c r="H32" s="215"/>
      <c r="I32" s="215"/>
      <c r="J32" s="215"/>
      <c r="K32" s="215"/>
      <c r="L32" s="215"/>
      <c r="M32" s="215"/>
      <c r="N32" s="340"/>
      <c r="O32" s="215"/>
      <c r="P32" s="165"/>
      <c r="Q32" s="165"/>
      <c r="R32" s="165"/>
    </row>
    <row r="33" ht="13.5" customHeight="1">
      <c r="A33" s="223"/>
      <c r="B33" s="339"/>
      <c r="C33" s="285" t="s">
        <v>534</v>
      </c>
      <c r="D33" s="26"/>
      <c r="E33" s="231"/>
      <c r="F33" s="220" t="s">
        <v>332</v>
      </c>
      <c r="G33" s="220" t="s">
        <v>332</v>
      </c>
      <c r="H33" s="220" t="s">
        <v>332</v>
      </c>
      <c r="I33" s="220" t="s">
        <v>332</v>
      </c>
      <c r="J33" s="220" t="s">
        <v>332</v>
      </c>
      <c r="K33" s="220"/>
      <c r="L33" s="220" t="s">
        <v>332</v>
      </c>
      <c r="M33" s="220" t="s">
        <v>332</v>
      </c>
      <c r="N33" s="220"/>
      <c r="O33" s="220"/>
      <c r="P33" s="165"/>
      <c r="Q33" s="165"/>
      <c r="R33" s="165"/>
    </row>
    <row r="34" ht="13.5" customHeight="1">
      <c r="A34" s="223"/>
      <c r="B34" s="337"/>
      <c r="C34" s="337" t="s">
        <v>526</v>
      </c>
      <c r="D34" s="26"/>
      <c r="E34" s="231"/>
      <c r="F34" s="215"/>
      <c r="G34" s="215"/>
      <c r="H34" s="215"/>
      <c r="I34" s="215"/>
      <c r="J34" s="215"/>
      <c r="K34" s="215"/>
      <c r="L34" s="215"/>
      <c r="M34" s="215"/>
      <c r="N34" s="340"/>
      <c r="O34" s="215"/>
      <c r="P34" s="165"/>
      <c r="Q34" s="165"/>
      <c r="R34" s="165"/>
    </row>
    <row r="35" ht="13.5" customHeight="1">
      <c r="A35" s="223"/>
      <c r="B35" s="285"/>
      <c r="C35" s="285" t="s">
        <v>527</v>
      </c>
      <c r="D35" s="26"/>
      <c r="E35" s="231"/>
      <c r="F35" s="220"/>
      <c r="G35" s="220"/>
      <c r="H35" s="220"/>
      <c r="I35" s="220"/>
      <c r="J35" s="220"/>
      <c r="K35" s="220" t="s">
        <v>332</v>
      </c>
      <c r="L35" s="220"/>
      <c r="M35" s="220"/>
      <c r="N35" s="220"/>
      <c r="O35" s="220"/>
      <c r="P35" s="165"/>
      <c r="Q35" s="165"/>
      <c r="R35" s="165"/>
    </row>
    <row r="36" ht="13.5" customHeight="1">
      <c r="A36" s="223"/>
      <c r="B36" s="339"/>
      <c r="C36" s="341" t="s">
        <v>535</v>
      </c>
      <c r="D36" s="26"/>
      <c r="E36" s="231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165"/>
      <c r="Q36" s="165"/>
      <c r="R36" s="165"/>
    </row>
    <row r="37" ht="13.5" customHeight="1">
      <c r="A37" s="223"/>
      <c r="B37" s="337"/>
      <c r="C37" s="337" t="s">
        <v>524</v>
      </c>
      <c r="D37" s="26"/>
      <c r="E37" s="231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165"/>
      <c r="Q37" s="165"/>
      <c r="R37" s="165"/>
    </row>
    <row r="38" ht="13.5" customHeight="1">
      <c r="A38" s="223"/>
      <c r="B38" s="285"/>
      <c r="C38" s="285" t="s">
        <v>536</v>
      </c>
      <c r="D38" s="26"/>
      <c r="E38" s="231"/>
      <c r="F38" s="220" t="s">
        <v>332</v>
      </c>
      <c r="G38" s="220" t="s">
        <v>332</v>
      </c>
      <c r="H38" s="220" t="s">
        <v>332</v>
      </c>
      <c r="I38" s="220" t="s">
        <v>332</v>
      </c>
      <c r="J38" s="220" t="s">
        <v>332</v>
      </c>
      <c r="K38" s="220" t="s">
        <v>332</v>
      </c>
      <c r="L38" s="220"/>
      <c r="M38" s="220" t="s">
        <v>332</v>
      </c>
      <c r="N38" s="220"/>
      <c r="O38" s="220"/>
      <c r="P38" s="165"/>
      <c r="Q38" s="165"/>
      <c r="R38" s="165"/>
    </row>
    <row r="39" ht="13.5" customHeight="1">
      <c r="A39" s="223"/>
      <c r="B39" s="337"/>
      <c r="C39" s="337" t="s">
        <v>526</v>
      </c>
      <c r="D39" s="26"/>
      <c r="E39" s="231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165"/>
      <c r="Q39" s="165"/>
      <c r="R39" s="165"/>
    </row>
    <row r="40" ht="13.5" customHeight="1">
      <c r="A40" s="223"/>
      <c r="B40" s="285"/>
      <c r="C40" s="285" t="s">
        <v>527</v>
      </c>
      <c r="D40" s="26"/>
      <c r="E40" s="231"/>
      <c r="F40" s="220"/>
      <c r="G40" s="220"/>
      <c r="H40" s="220"/>
      <c r="I40" s="220"/>
      <c r="J40" s="220"/>
      <c r="K40" s="220"/>
      <c r="L40" s="220" t="s">
        <v>332</v>
      </c>
      <c r="M40" s="220"/>
      <c r="O40" s="220"/>
      <c r="P40" s="165"/>
      <c r="Q40" s="165"/>
      <c r="R40" s="165"/>
    </row>
    <row r="41" ht="13.5" customHeight="1">
      <c r="A41" s="223"/>
      <c r="B41" s="339"/>
      <c r="C41" s="341" t="s">
        <v>537</v>
      </c>
      <c r="D41" s="26"/>
      <c r="E41" s="231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165"/>
      <c r="Q41" s="165"/>
      <c r="R41" s="165"/>
    </row>
    <row r="42" ht="13.5" customHeight="1">
      <c r="A42" s="223"/>
      <c r="B42" s="339"/>
      <c r="C42" s="342" t="s">
        <v>538</v>
      </c>
      <c r="D42" s="26"/>
      <c r="E42" s="231"/>
      <c r="F42" s="220" t="s">
        <v>332</v>
      </c>
      <c r="G42" s="220"/>
      <c r="H42" s="220" t="s">
        <v>332</v>
      </c>
      <c r="I42" s="220" t="s">
        <v>332</v>
      </c>
      <c r="J42" s="220" t="s">
        <v>332</v>
      </c>
      <c r="K42" s="220" t="s">
        <v>332</v>
      </c>
      <c r="L42" s="220" t="s">
        <v>332</v>
      </c>
      <c r="M42" s="220" t="s">
        <v>332</v>
      </c>
      <c r="N42" s="220"/>
      <c r="O42" s="220"/>
      <c r="P42" s="165"/>
      <c r="Q42" s="165"/>
      <c r="R42" s="165"/>
    </row>
    <row r="43" ht="13.5" customHeight="1">
      <c r="A43" s="223"/>
      <c r="B43" s="285"/>
      <c r="C43" s="285" t="s">
        <v>539</v>
      </c>
      <c r="D43" s="26"/>
      <c r="E43" s="231"/>
      <c r="F43" s="215"/>
      <c r="G43" s="220" t="s">
        <v>332</v>
      </c>
      <c r="H43" s="215"/>
      <c r="I43" s="215"/>
      <c r="J43" s="215"/>
      <c r="K43" s="215"/>
      <c r="L43" s="215"/>
      <c r="M43" s="215"/>
      <c r="N43" s="220"/>
      <c r="O43" s="220"/>
      <c r="P43" s="165"/>
      <c r="Q43" s="165"/>
      <c r="R43" s="165"/>
    </row>
    <row r="44" ht="13.5" customHeight="1">
      <c r="A44" s="216"/>
      <c r="B44" s="278" t="s">
        <v>335</v>
      </c>
      <c r="C44" s="25"/>
      <c r="D44" s="26"/>
      <c r="E44" s="231"/>
      <c r="F44" s="297"/>
      <c r="G44" s="235"/>
      <c r="H44" s="297"/>
      <c r="I44" s="297"/>
      <c r="J44" s="297"/>
      <c r="K44" s="297"/>
      <c r="L44" s="297"/>
      <c r="M44" s="297"/>
      <c r="N44" s="235"/>
      <c r="O44" s="235"/>
      <c r="P44" s="165"/>
      <c r="Q44" s="165"/>
      <c r="R44" s="165"/>
    </row>
    <row r="45" ht="13.5" customHeight="1">
      <c r="A45" s="216"/>
      <c r="B45" s="285" t="s">
        <v>540</v>
      </c>
      <c r="C45" s="25"/>
      <c r="D45" s="26"/>
      <c r="E45" s="231"/>
      <c r="F45" s="297"/>
      <c r="G45" s="235"/>
      <c r="H45" s="297"/>
      <c r="I45" s="297"/>
      <c r="J45" s="297"/>
      <c r="K45" s="297"/>
      <c r="L45" s="297"/>
      <c r="M45" s="297"/>
      <c r="N45" s="235" t="s">
        <v>332</v>
      </c>
      <c r="O45" s="235"/>
      <c r="P45" s="165"/>
      <c r="Q45" s="165"/>
      <c r="R45" s="165"/>
    </row>
    <row r="46" ht="13.5" customHeight="1">
      <c r="A46" s="216"/>
      <c r="B46" s="285" t="s">
        <v>541</v>
      </c>
      <c r="C46" s="25"/>
      <c r="D46" s="26"/>
      <c r="E46" s="231"/>
      <c r="F46" s="297"/>
      <c r="G46" s="235"/>
      <c r="H46" s="297"/>
      <c r="I46" s="297"/>
      <c r="J46" s="297"/>
      <c r="K46" s="297"/>
      <c r="L46" s="297"/>
      <c r="M46" s="297"/>
      <c r="N46" s="235"/>
      <c r="O46" s="235" t="s">
        <v>332</v>
      </c>
      <c r="P46" s="165"/>
      <c r="Q46" s="165"/>
      <c r="R46" s="165"/>
    </row>
    <row r="47" ht="13.5" customHeight="1">
      <c r="A47" s="238" t="s">
        <v>348</v>
      </c>
      <c r="B47" s="343" t="s">
        <v>349</v>
      </c>
      <c r="C47" s="240"/>
      <c r="D47" s="241"/>
      <c r="E47" s="24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165"/>
      <c r="Q47" s="165"/>
      <c r="R47" s="165"/>
    </row>
    <row r="48" ht="13.5" customHeight="1">
      <c r="A48" s="243"/>
      <c r="B48" s="344" t="s">
        <v>542</v>
      </c>
      <c r="C48" s="25"/>
      <c r="D48" s="26"/>
      <c r="E48" s="247"/>
      <c r="F48" s="220" t="s">
        <v>332</v>
      </c>
      <c r="G48" s="220" t="s">
        <v>332</v>
      </c>
      <c r="H48" s="220"/>
      <c r="I48" s="220"/>
      <c r="J48" s="220"/>
      <c r="K48" s="220"/>
      <c r="L48" s="220"/>
      <c r="M48" s="220"/>
      <c r="N48" s="220"/>
      <c r="O48" s="220"/>
      <c r="P48" s="165"/>
      <c r="Q48" s="165"/>
      <c r="R48" s="165"/>
    </row>
    <row r="49" ht="13.5" customHeight="1">
      <c r="A49" s="243"/>
      <c r="B49" s="345"/>
      <c r="C49" s="344"/>
      <c r="D49" s="246" t="s">
        <v>543</v>
      </c>
      <c r="E49" s="247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165"/>
      <c r="Q49" s="165"/>
      <c r="R49" s="165"/>
    </row>
    <row r="50" ht="13.5" customHeight="1">
      <c r="A50" s="243"/>
      <c r="B50" s="345"/>
      <c r="C50" s="344"/>
      <c r="D50" s="246" t="s">
        <v>544</v>
      </c>
      <c r="E50" s="247"/>
      <c r="F50" s="220"/>
      <c r="G50" s="220"/>
      <c r="H50" s="220"/>
      <c r="I50" s="220"/>
      <c r="J50" s="220"/>
      <c r="K50" s="220"/>
      <c r="L50" s="220"/>
      <c r="M50" s="220" t="s">
        <v>332</v>
      </c>
      <c r="N50" s="220"/>
      <c r="O50" s="220"/>
      <c r="P50" s="165"/>
      <c r="Q50" s="165"/>
      <c r="R50" s="165"/>
    </row>
    <row r="51" ht="13.5" customHeight="1">
      <c r="A51" s="243"/>
      <c r="B51" s="345"/>
      <c r="C51" s="344"/>
      <c r="D51" s="246" t="s">
        <v>545</v>
      </c>
      <c r="E51" s="247"/>
      <c r="F51" s="220"/>
      <c r="G51" s="220"/>
      <c r="H51" s="220" t="s">
        <v>332</v>
      </c>
      <c r="I51" s="220" t="s">
        <v>332</v>
      </c>
      <c r="J51" s="220" t="s">
        <v>332</v>
      </c>
      <c r="K51" s="220" t="s">
        <v>332</v>
      </c>
      <c r="L51" s="220" t="s">
        <v>332</v>
      </c>
      <c r="M51" s="220"/>
      <c r="N51" s="220"/>
      <c r="O51" s="220"/>
      <c r="P51" s="165"/>
      <c r="Q51" s="165"/>
      <c r="R51" s="165"/>
    </row>
    <row r="52" ht="13.5" customHeight="1">
      <c r="A52" s="243"/>
      <c r="B52" s="345"/>
      <c r="C52" s="344"/>
      <c r="D52" s="246" t="s">
        <v>546</v>
      </c>
      <c r="E52" s="247"/>
      <c r="F52" s="220"/>
      <c r="G52" s="220"/>
      <c r="H52" s="220"/>
      <c r="I52" s="220"/>
      <c r="J52" s="220"/>
      <c r="K52" s="220"/>
      <c r="L52" s="220"/>
      <c r="M52" s="220"/>
      <c r="N52" s="220" t="s">
        <v>332</v>
      </c>
      <c r="O52" s="220"/>
      <c r="P52" s="165"/>
      <c r="Q52" s="165"/>
      <c r="R52" s="165"/>
    </row>
    <row r="53" ht="13.5" customHeight="1">
      <c r="A53" s="243"/>
      <c r="B53" s="345"/>
      <c r="C53" s="344"/>
      <c r="D53" s="246" t="s">
        <v>547</v>
      </c>
      <c r="E53" s="247"/>
      <c r="F53" s="220"/>
      <c r="G53" s="220"/>
      <c r="H53" s="220"/>
      <c r="I53" s="220"/>
      <c r="J53" s="220"/>
      <c r="K53" s="220"/>
      <c r="L53" s="220"/>
      <c r="M53" s="220"/>
      <c r="N53" s="220"/>
      <c r="O53" s="220"/>
      <c r="P53" s="165"/>
      <c r="Q53" s="165"/>
      <c r="R53" s="165"/>
    </row>
    <row r="54" ht="13.5" customHeight="1">
      <c r="A54" s="243"/>
      <c r="B54" s="244" t="s">
        <v>354</v>
      </c>
      <c r="C54" s="245"/>
      <c r="D54" s="248"/>
      <c r="E54" s="247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165"/>
      <c r="Q54" s="165"/>
      <c r="R54" s="165"/>
    </row>
    <row r="55" ht="13.5" customHeight="1">
      <c r="A55" s="243"/>
      <c r="B55" s="325" t="s">
        <v>542</v>
      </c>
      <c r="C55" s="25"/>
      <c r="D55" s="26"/>
      <c r="E55" s="247"/>
      <c r="F55" s="220" t="s">
        <v>332</v>
      </c>
      <c r="G55" s="220" t="s">
        <v>332</v>
      </c>
      <c r="H55" s="220" t="s">
        <v>332</v>
      </c>
      <c r="I55" s="220"/>
      <c r="J55" s="220"/>
      <c r="K55" s="220"/>
      <c r="L55" s="220"/>
      <c r="M55" s="220"/>
      <c r="N55" s="295"/>
      <c r="O55" s="294"/>
      <c r="P55" s="165"/>
      <c r="Q55" s="165"/>
      <c r="R55" s="165"/>
    </row>
    <row r="56" ht="13.5" customHeight="1">
      <c r="A56" s="243"/>
      <c r="B56" s="346"/>
      <c r="C56" s="347"/>
      <c r="D56" s="315" t="s">
        <v>543</v>
      </c>
      <c r="E56" s="316"/>
      <c r="F56" s="295"/>
      <c r="G56" s="295"/>
      <c r="H56" s="295"/>
      <c r="I56" s="295"/>
      <c r="J56" s="295"/>
      <c r="K56" s="295"/>
      <c r="L56" s="295"/>
      <c r="M56" s="295"/>
      <c r="N56" s="295" t="s">
        <v>332</v>
      </c>
      <c r="O56" s="295" t="s">
        <v>332</v>
      </c>
      <c r="P56" s="165"/>
      <c r="Q56" s="165"/>
      <c r="R56" s="165"/>
    </row>
    <row r="57">
      <c r="A57" s="243"/>
      <c r="B57" s="313"/>
      <c r="C57" s="314"/>
      <c r="D57" s="315" t="s">
        <v>548</v>
      </c>
      <c r="E57" s="316"/>
      <c r="F57" s="294"/>
      <c r="G57" s="294"/>
      <c r="H57" s="294"/>
      <c r="I57" s="295" t="s">
        <v>332</v>
      </c>
      <c r="J57" s="295" t="s">
        <v>332</v>
      </c>
      <c r="K57" s="294"/>
      <c r="L57" s="294"/>
      <c r="M57" s="294"/>
      <c r="N57" s="294"/>
      <c r="O57" s="294"/>
      <c r="P57" s="165"/>
      <c r="Q57" s="165"/>
      <c r="R57" s="165"/>
    </row>
    <row r="58" ht="12.75" customHeight="1">
      <c r="A58" s="249"/>
      <c r="B58" s="319" t="s">
        <v>549</v>
      </c>
      <c r="C58" s="25"/>
      <c r="D58" s="26"/>
      <c r="E58" s="247"/>
      <c r="F58" s="215"/>
      <c r="G58" s="215"/>
      <c r="H58" s="215"/>
      <c r="I58" s="215"/>
      <c r="J58" s="215"/>
      <c r="K58" s="220" t="s">
        <v>332</v>
      </c>
      <c r="L58" s="220" t="s">
        <v>332</v>
      </c>
      <c r="M58" s="215"/>
      <c r="N58" s="215"/>
      <c r="O58" s="215"/>
      <c r="P58" s="165"/>
      <c r="Q58" s="165"/>
      <c r="R58" s="165"/>
    </row>
    <row r="59" ht="12.75" customHeight="1">
      <c r="A59" s="249"/>
      <c r="B59" s="319" t="s">
        <v>550</v>
      </c>
      <c r="C59" s="25"/>
      <c r="D59" s="26"/>
      <c r="E59" s="247"/>
      <c r="F59" s="215"/>
      <c r="G59" s="215"/>
      <c r="H59" s="220" t="s">
        <v>332</v>
      </c>
      <c r="I59" s="215"/>
      <c r="J59" s="215"/>
      <c r="K59" s="215"/>
      <c r="L59" s="215"/>
      <c r="M59" s="215"/>
      <c r="N59" s="215"/>
      <c r="O59" s="215"/>
      <c r="P59" s="165"/>
      <c r="Q59" s="165"/>
      <c r="R59" s="165"/>
    </row>
    <row r="60" ht="12.75" customHeight="1">
      <c r="A60" s="249"/>
      <c r="B60" s="348"/>
      <c r="C60" s="348"/>
      <c r="D60" s="349" t="s">
        <v>551</v>
      </c>
      <c r="E60" s="320"/>
      <c r="F60" s="350"/>
      <c r="G60" s="350"/>
      <c r="H60" s="350"/>
      <c r="I60" s="350"/>
      <c r="J60" s="350"/>
      <c r="K60" s="350"/>
      <c r="L60" s="350"/>
      <c r="M60" s="280" t="s">
        <v>332</v>
      </c>
      <c r="N60" s="350"/>
      <c r="O60" s="350"/>
      <c r="P60" s="165"/>
      <c r="Q60" s="165"/>
      <c r="R60" s="165"/>
    </row>
    <row r="61" ht="13.5" customHeight="1">
      <c r="A61" s="238" t="s">
        <v>357</v>
      </c>
      <c r="B61" s="252" t="s">
        <v>358</v>
      </c>
      <c r="C61" s="240"/>
      <c r="D61" s="241"/>
      <c r="E61" s="242"/>
      <c r="F61" s="232" t="s">
        <v>304</v>
      </c>
      <c r="G61" s="232" t="s">
        <v>304</v>
      </c>
      <c r="H61" s="232" t="s">
        <v>67</v>
      </c>
      <c r="I61" s="232" t="s">
        <v>67</v>
      </c>
      <c r="J61" s="232" t="s">
        <v>67</v>
      </c>
      <c r="K61" s="232" t="s">
        <v>67</v>
      </c>
      <c r="L61" s="232" t="s">
        <v>67</v>
      </c>
      <c r="M61" s="232" t="s">
        <v>67</v>
      </c>
      <c r="N61" s="232" t="s">
        <v>304</v>
      </c>
      <c r="O61" s="232" t="s">
        <v>304</v>
      </c>
      <c r="P61" s="165"/>
      <c r="Q61" s="165"/>
      <c r="R61" s="165"/>
    </row>
    <row r="62" ht="13.5" customHeight="1">
      <c r="A62" s="243"/>
      <c r="B62" s="253" t="s">
        <v>359</v>
      </c>
      <c r="C62" s="25"/>
      <c r="D62" s="26"/>
      <c r="E62" s="254"/>
      <c r="F62" s="255" t="s">
        <v>360</v>
      </c>
      <c r="G62" s="255" t="s">
        <v>360</v>
      </c>
      <c r="H62" s="255" t="s">
        <v>360</v>
      </c>
      <c r="I62" s="255" t="s">
        <v>360</v>
      </c>
      <c r="J62" s="255" t="s">
        <v>360</v>
      </c>
      <c r="K62" s="255" t="s">
        <v>360</v>
      </c>
      <c r="L62" s="255" t="s">
        <v>360</v>
      </c>
      <c r="M62" s="255" t="s">
        <v>360</v>
      </c>
      <c r="N62" s="255" t="s">
        <v>360</v>
      </c>
      <c r="O62" s="255" t="s">
        <v>360</v>
      </c>
      <c r="P62" s="165"/>
      <c r="Q62" s="165"/>
      <c r="R62" s="165"/>
    </row>
    <row r="63" ht="13.5" customHeight="1">
      <c r="A63" s="243"/>
      <c r="B63" s="256" t="s">
        <v>361</v>
      </c>
      <c r="C63" s="25"/>
      <c r="D63" s="26"/>
      <c r="E63" s="257"/>
      <c r="F63" s="258">
        <v>45868.0</v>
      </c>
      <c r="G63" s="258">
        <v>45868.0</v>
      </c>
      <c r="H63" s="258">
        <v>45868.0</v>
      </c>
      <c r="I63" s="258">
        <v>45868.0</v>
      </c>
      <c r="J63" s="258">
        <v>45868.0</v>
      </c>
      <c r="K63" s="258">
        <v>45868.0</v>
      </c>
      <c r="L63" s="258">
        <v>45868.0</v>
      </c>
      <c r="M63" s="258">
        <v>45868.0</v>
      </c>
      <c r="N63" s="258">
        <v>45868.0</v>
      </c>
      <c r="O63" s="258">
        <v>45868.0</v>
      </c>
      <c r="P63" s="165"/>
      <c r="Q63" s="165"/>
      <c r="R63" s="165"/>
    </row>
    <row r="64" ht="71.25" customHeight="1">
      <c r="A64" s="259"/>
      <c r="B64" s="260" t="s">
        <v>362</v>
      </c>
      <c r="C64" s="261"/>
      <c r="D64" s="262"/>
      <c r="E64" s="263"/>
      <c r="F64" s="264"/>
      <c r="G64" s="264"/>
      <c r="H64" s="264"/>
      <c r="I64" s="264"/>
      <c r="J64" s="264"/>
      <c r="K64" s="264"/>
      <c r="L64" s="264"/>
      <c r="M64" s="264"/>
      <c r="N64" s="264"/>
      <c r="O64" s="264"/>
      <c r="P64" s="165"/>
      <c r="Q64" s="165"/>
      <c r="R64" s="165"/>
    </row>
    <row r="65" ht="10.5" customHeight="1">
      <c r="A65" s="2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</row>
    <row r="256" ht="13.5" customHeight="1">
      <c r="A256" s="165"/>
      <c r="B256" s="204"/>
      <c r="C256" s="165"/>
      <c r="D256" s="166"/>
      <c r="E256" s="165"/>
      <c r="F256" s="165"/>
      <c r="G256" s="165"/>
      <c r="H256" s="165"/>
      <c r="I256" s="165"/>
      <c r="J256" s="165"/>
    </row>
    <row r="257" ht="13.5" customHeight="1">
      <c r="A257" s="165"/>
      <c r="B257" s="204"/>
      <c r="C257" s="165"/>
      <c r="D257" s="166"/>
      <c r="E257" s="165"/>
      <c r="F257" s="165"/>
      <c r="G257" s="165"/>
      <c r="H257" s="165"/>
      <c r="I257" s="165"/>
      <c r="J257" s="165"/>
    </row>
    <row r="258" ht="13.5" customHeight="1">
      <c r="A258" s="165"/>
      <c r="B258" s="204"/>
      <c r="C258" s="165"/>
      <c r="D258" s="166"/>
      <c r="E258" s="165"/>
      <c r="F258" s="165"/>
      <c r="G258" s="165"/>
      <c r="H258" s="165"/>
      <c r="I258" s="165"/>
      <c r="J258" s="165"/>
    </row>
    <row r="259" ht="13.5" customHeight="1">
      <c r="A259" s="165"/>
      <c r="B259" s="204"/>
      <c r="C259" s="165"/>
      <c r="D259" s="166"/>
      <c r="E259" s="165"/>
      <c r="F259" s="165"/>
      <c r="G259" s="165"/>
      <c r="H259" s="165"/>
      <c r="I259" s="165"/>
      <c r="J259" s="165"/>
    </row>
    <row r="260" ht="13.5" customHeight="1">
      <c r="A260" s="165"/>
      <c r="B260" s="204"/>
      <c r="C260" s="165"/>
      <c r="D260" s="166"/>
      <c r="E260" s="165"/>
      <c r="F260" s="165"/>
      <c r="G260" s="165"/>
      <c r="H260" s="165"/>
      <c r="I260" s="165"/>
      <c r="J260" s="165"/>
    </row>
    <row r="261" ht="13.5" customHeight="1">
      <c r="A261" s="165"/>
      <c r="B261" s="204"/>
      <c r="C261" s="165"/>
      <c r="D261" s="166"/>
      <c r="E261" s="165"/>
      <c r="F261" s="165"/>
      <c r="G261" s="165"/>
      <c r="H261" s="165"/>
      <c r="I261" s="165"/>
      <c r="J261" s="165"/>
    </row>
    <row r="262" ht="13.5" customHeight="1">
      <c r="A262" s="165"/>
      <c r="B262" s="204"/>
      <c r="C262" s="165"/>
      <c r="D262" s="166"/>
      <c r="E262" s="165"/>
      <c r="F262" s="165"/>
      <c r="G262" s="165"/>
      <c r="H262" s="165"/>
      <c r="I262" s="165"/>
      <c r="J262" s="165"/>
    </row>
    <row r="263" ht="13.5" customHeight="1">
      <c r="A263" s="165"/>
      <c r="B263" s="204"/>
      <c r="C263" s="165"/>
      <c r="D263" s="166"/>
      <c r="E263" s="165"/>
      <c r="F263" s="165"/>
      <c r="G263" s="165"/>
      <c r="H263" s="165"/>
      <c r="I263" s="165"/>
      <c r="J263" s="165"/>
    </row>
    <row r="264" ht="13.5" customHeight="1">
      <c r="A264" s="165"/>
      <c r="B264" s="204"/>
      <c r="C264" s="165"/>
      <c r="D264" s="166"/>
      <c r="E264" s="165"/>
      <c r="F264" s="165"/>
      <c r="G264" s="165"/>
      <c r="H264" s="165"/>
      <c r="I264" s="165"/>
      <c r="J264" s="165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70">
    <mergeCell ref="B23:D23"/>
    <mergeCell ref="B24:D24"/>
    <mergeCell ref="B25:D25"/>
    <mergeCell ref="B26:D26"/>
    <mergeCell ref="B27:D27"/>
    <mergeCell ref="B28:D28"/>
    <mergeCell ref="B29:D29"/>
    <mergeCell ref="B30:D30"/>
    <mergeCell ref="C31:D31"/>
    <mergeCell ref="C32:D32"/>
    <mergeCell ref="C33:D33"/>
    <mergeCell ref="C34:D34"/>
    <mergeCell ref="C35:D35"/>
    <mergeCell ref="C36:D36"/>
    <mergeCell ref="C39:D39"/>
    <mergeCell ref="C40:D40"/>
    <mergeCell ref="C41:D41"/>
    <mergeCell ref="C42:D42"/>
    <mergeCell ref="C43:D43"/>
    <mergeCell ref="B44:D44"/>
    <mergeCell ref="B45:D45"/>
    <mergeCell ref="B62:D62"/>
    <mergeCell ref="B63:D63"/>
    <mergeCell ref="B64:D64"/>
    <mergeCell ref="B46:D46"/>
    <mergeCell ref="B47:D47"/>
    <mergeCell ref="B48:D48"/>
    <mergeCell ref="B55:D55"/>
    <mergeCell ref="B58:D58"/>
    <mergeCell ref="B59:D59"/>
    <mergeCell ref="B61:D61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A9:D9"/>
    <mergeCell ref="F9:M9"/>
    <mergeCell ref="N9:O9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C37:D37"/>
    <mergeCell ref="C38:D38"/>
  </mergeCells>
  <dataValidations>
    <dataValidation type="list" allowBlank="1" showInputMessage="1" showErrorMessage="1" prompt="Click and enter a value from the list of items" sqref="F62:O62">
      <formula1>"P,F"</formula1>
    </dataValidation>
    <dataValidation type="list" allowBlank="1" showInputMessage="1" showErrorMessage="1" prompt=" - " sqref="F12:O14 F17:O17 F19:O19 F22:O22 F24:O24 F27:O27 F29:O29 F33:O33 F35:O35 F38:O38 F40:M40 O40 F42:O46 F48:O53 F55:O60">
      <formula1>"O"</formula1>
    </dataValidation>
    <dataValidation type="list" allowBlank="1" showInputMessage="1" showErrorMessage="1" prompt=" - " sqref="F61:O61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20" width="4.63"/>
    <col customWidth="1" min="21" max="22" width="4.25"/>
    <col customWidth="1" min="23" max="24" width="5.13"/>
    <col customWidth="1" min="25" max="25" width="4.63"/>
    <col customWidth="1" min="26" max="26" width="5.13"/>
    <col customWidth="1" min="27" max="31" width="4.63"/>
  </cols>
  <sheetData>
    <row r="1" ht="13.5" customHeight="1">
      <c r="A1" s="163"/>
      <c r="B1" s="164"/>
      <c r="C1" s="165"/>
      <c r="D1" s="166"/>
      <c r="E1" s="165"/>
      <c r="F1" s="165"/>
      <c r="G1" s="351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</row>
    <row r="2" ht="13.5" customHeight="1">
      <c r="A2" s="167" t="s">
        <v>314</v>
      </c>
      <c r="B2" s="168"/>
      <c r="C2" s="169" t="str">
        <f>Functions!E11</f>
        <v>login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Functions!D11</f>
        <v>login</v>
      </c>
      <c r="M2" s="170"/>
      <c r="N2" s="170"/>
      <c r="O2" s="170"/>
      <c r="P2" s="170"/>
      <c r="Q2" s="170"/>
      <c r="R2" s="170"/>
      <c r="S2" s="170"/>
      <c r="T2" s="176"/>
      <c r="U2" s="165"/>
      <c r="V2" s="165"/>
      <c r="W2" s="352"/>
      <c r="X2" s="165"/>
      <c r="Y2" s="165"/>
      <c r="Z2" s="165"/>
      <c r="AA2" s="165"/>
      <c r="AB2" s="165"/>
      <c r="AC2" s="165"/>
      <c r="AD2" s="165"/>
      <c r="AE2" s="165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0"/>
      <c r="T3" s="18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25"/>
      <c r="T4" s="189"/>
      <c r="U4" s="165"/>
      <c r="V4" s="165"/>
      <c r="W4" s="352"/>
      <c r="X4" s="165"/>
      <c r="Y4" s="165"/>
      <c r="Z4" s="165"/>
      <c r="AA4" s="165"/>
      <c r="AB4" s="165"/>
      <c r="AC4" s="165"/>
      <c r="AD4" s="165"/>
      <c r="AE4" s="165"/>
    </row>
    <row r="5" ht="13.5" customHeight="1">
      <c r="A5" s="178" t="s">
        <v>319</v>
      </c>
      <c r="B5" s="26"/>
      <c r="C5" s="191" t="str">
        <f>Functions!G11</f>
        <v>Verify student/teacher/admin accounts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189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25"/>
      <c r="T6" s="189"/>
      <c r="U6" s="165"/>
      <c r="V6" s="165"/>
      <c r="W6" s="352"/>
      <c r="X6" s="165"/>
      <c r="Y6" s="165"/>
      <c r="Z6" s="165"/>
      <c r="AA6" s="165"/>
      <c r="AB6" s="165"/>
      <c r="AC6" s="165"/>
      <c r="AD6" s="165"/>
      <c r="AE6" s="165"/>
    </row>
    <row r="7" ht="13.5" customHeight="1">
      <c r="A7" s="197">
        <f>COUNTIF(F61:HV61,"P")</f>
        <v>26</v>
      </c>
      <c r="B7" s="198"/>
      <c r="C7" s="199">
        <f>COUNTIF(F61:HV61,"F")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COUNTIF(E60:HV60,"N")</f>
        <v>3</v>
      </c>
      <c r="M7" s="201">
        <f>COUNTIF(E60:HV60,"A")</f>
        <v>19</v>
      </c>
      <c r="N7" s="201">
        <f>COUNTIF(E60:HV60,"B")</f>
        <v>4</v>
      </c>
      <c r="O7" s="199">
        <f>COUNTA(E10:HY10)</f>
        <v>26</v>
      </c>
      <c r="P7" s="200"/>
      <c r="Q7" s="200"/>
      <c r="R7" s="200"/>
      <c r="S7" s="200"/>
      <c r="T7" s="202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</row>
    <row r="9" ht="20.25" customHeight="1">
      <c r="A9" s="326" t="s">
        <v>518</v>
      </c>
      <c r="B9" s="25"/>
      <c r="C9" s="25"/>
      <c r="D9" s="26"/>
      <c r="E9" s="327"/>
      <c r="F9" s="328" t="s">
        <v>552</v>
      </c>
      <c r="G9" s="25"/>
      <c r="H9" s="25"/>
      <c r="I9" s="25"/>
      <c r="J9" s="25"/>
      <c r="K9" s="25"/>
      <c r="L9" s="25"/>
      <c r="M9" s="25"/>
      <c r="N9" s="25"/>
      <c r="O9" s="26"/>
      <c r="P9" s="328" t="s">
        <v>553</v>
      </c>
      <c r="Q9" s="25"/>
      <c r="R9" s="25"/>
      <c r="S9" s="25"/>
      <c r="T9" s="25"/>
      <c r="U9" s="25"/>
      <c r="V9" s="25"/>
      <c r="W9" s="26"/>
      <c r="X9" s="328" t="s">
        <v>554</v>
      </c>
      <c r="Y9" s="25"/>
      <c r="Z9" s="25"/>
      <c r="AA9" s="25"/>
      <c r="AB9" s="25"/>
      <c r="AC9" s="25"/>
      <c r="AD9" s="25"/>
      <c r="AE9" s="26"/>
    </row>
    <row r="10" ht="46.5" customHeight="1">
      <c r="A10" s="286"/>
      <c r="B10" s="287"/>
      <c r="C10" s="273"/>
      <c r="D10" s="288"/>
      <c r="E10" s="273"/>
      <c r="F10" s="274" t="s">
        <v>321</v>
      </c>
      <c r="G10" s="274" t="s">
        <v>322</v>
      </c>
      <c r="H10" s="274" t="s">
        <v>323</v>
      </c>
      <c r="I10" s="274" t="s">
        <v>324</v>
      </c>
      <c r="J10" s="274" t="s">
        <v>325</v>
      </c>
      <c r="K10" s="274" t="s">
        <v>326</v>
      </c>
      <c r="L10" s="274" t="s">
        <v>327</v>
      </c>
      <c r="M10" s="274" t="s">
        <v>328</v>
      </c>
      <c r="N10" s="274" t="s">
        <v>363</v>
      </c>
      <c r="O10" s="274" t="s">
        <v>393</v>
      </c>
      <c r="P10" s="274" t="s">
        <v>442</v>
      </c>
      <c r="Q10" s="274" t="s">
        <v>443</v>
      </c>
      <c r="R10" s="274" t="s">
        <v>555</v>
      </c>
      <c r="S10" s="274" t="s">
        <v>556</v>
      </c>
      <c r="T10" s="274" t="s">
        <v>557</v>
      </c>
      <c r="U10" s="274" t="s">
        <v>558</v>
      </c>
      <c r="V10" s="274" t="s">
        <v>559</v>
      </c>
      <c r="W10" s="274" t="s">
        <v>560</v>
      </c>
      <c r="X10" s="274" t="s">
        <v>561</v>
      </c>
      <c r="Y10" s="274" t="s">
        <v>562</v>
      </c>
      <c r="Z10" s="274" t="s">
        <v>563</v>
      </c>
      <c r="AA10" s="274" t="s">
        <v>564</v>
      </c>
      <c r="AB10" s="274" t="s">
        <v>565</v>
      </c>
      <c r="AC10" s="274" t="s">
        <v>566</v>
      </c>
      <c r="AD10" s="274" t="s">
        <v>567</v>
      </c>
      <c r="AE10" s="274" t="s">
        <v>568</v>
      </c>
    </row>
    <row r="11" ht="13.5" customHeight="1">
      <c r="A11" s="210" t="s">
        <v>329</v>
      </c>
      <c r="B11" s="353" t="s">
        <v>569</v>
      </c>
      <c r="C11" s="212"/>
      <c r="D11" s="213"/>
      <c r="E11" s="214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</row>
    <row r="12">
      <c r="A12" s="223"/>
      <c r="B12" s="224"/>
      <c r="C12" s="225"/>
      <c r="D12" s="226" t="s">
        <v>570</v>
      </c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  <c r="N12" s="220" t="s">
        <v>332</v>
      </c>
      <c r="O12" s="220" t="s">
        <v>332</v>
      </c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</row>
    <row r="13">
      <c r="A13" s="223"/>
      <c r="B13" s="224"/>
      <c r="C13" s="225"/>
      <c r="D13" s="226" t="s">
        <v>571</v>
      </c>
      <c r="E13" s="214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20" t="s">
        <v>332</v>
      </c>
      <c r="Q13" s="220" t="s">
        <v>332</v>
      </c>
      <c r="R13" s="220" t="s">
        <v>332</v>
      </c>
      <c r="S13" s="220" t="s">
        <v>332</v>
      </c>
      <c r="T13" s="220" t="s">
        <v>332</v>
      </c>
      <c r="U13" s="220" t="s">
        <v>332</v>
      </c>
      <c r="V13" s="220" t="s">
        <v>332</v>
      </c>
      <c r="W13" s="220" t="s">
        <v>332</v>
      </c>
      <c r="X13" s="215"/>
      <c r="Y13" s="215"/>
      <c r="Z13" s="215"/>
      <c r="AA13" s="215"/>
      <c r="AB13" s="215"/>
      <c r="AC13" s="215"/>
      <c r="AD13" s="215"/>
      <c r="AE13" s="215"/>
    </row>
    <row r="14">
      <c r="A14" s="223"/>
      <c r="B14" s="267" t="s">
        <v>572</v>
      </c>
      <c r="C14" s="25"/>
      <c r="D14" s="26"/>
      <c r="E14" s="277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20"/>
      <c r="Q14" s="220"/>
      <c r="R14" s="220"/>
      <c r="S14" s="220"/>
      <c r="T14" s="220"/>
      <c r="U14" s="220"/>
      <c r="V14" s="220"/>
      <c r="W14" s="220"/>
      <c r="X14" s="220" t="s">
        <v>332</v>
      </c>
      <c r="Y14" s="220" t="s">
        <v>332</v>
      </c>
      <c r="Z14" s="220" t="s">
        <v>332</v>
      </c>
      <c r="AA14" s="220" t="s">
        <v>332</v>
      </c>
      <c r="AB14" s="220" t="s">
        <v>332</v>
      </c>
      <c r="AC14" s="220" t="s">
        <v>332</v>
      </c>
      <c r="AD14" s="220" t="s">
        <v>332</v>
      </c>
      <c r="AE14" s="220" t="s">
        <v>332</v>
      </c>
    </row>
    <row r="15" ht="13.5" customHeight="1">
      <c r="A15" s="223"/>
      <c r="B15" s="354" t="s">
        <v>573</v>
      </c>
      <c r="C15" s="25"/>
      <c r="D15" s="26"/>
      <c r="E15" s="231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</row>
    <row r="16" ht="13.5" customHeight="1">
      <c r="A16" s="223"/>
      <c r="B16" s="355" t="s">
        <v>574</v>
      </c>
      <c r="C16" s="25"/>
      <c r="D16" s="26"/>
      <c r="E16" s="356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</row>
    <row r="17" ht="13.5" customHeight="1">
      <c r="A17" s="223"/>
      <c r="B17" s="285" t="s">
        <v>575</v>
      </c>
      <c r="C17" s="25"/>
      <c r="D17" s="26"/>
      <c r="E17" s="356"/>
      <c r="F17" s="220" t="s">
        <v>332</v>
      </c>
      <c r="G17" s="215"/>
      <c r="H17" s="220" t="s">
        <v>332</v>
      </c>
      <c r="I17" s="215"/>
      <c r="J17" s="215"/>
      <c r="K17" s="215"/>
      <c r="L17" s="220" t="s">
        <v>332</v>
      </c>
      <c r="M17" s="220" t="s">
        <v>332</v>
      </c>
      <c r="N17" s="220" t="s">
        <v>332</v>
      </c>
      <c r="O17" s="220" t="s">
        <v>332</v>
      </c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</row>
    <row r="18" ht="13.5" customHeight="1">
      <c r="A18" s="223"/>
      <c r="B18" s="285" t="s">
        <v>576</v>
      </c>
      <c r="C18" s="25"/>
      <c r="D18" s="26"/>
      <c r="E18" s="356"/>
      <c r="F18" s="215"/>
      <c r="G18" s="220"/>
      <c r="H18" s="215"/>
      <c r="I18" s="215"/>
      <c r="J18" s="215"/>
      <c r="K18" s="220" t="s">
        <v>332</v>
      </c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</row>
    <row r="19" ht="13.5" customHeight="1">
      <c r="A19" s="223"/>
      <c r="B19" s="355" t="s">
        <v>577</v>
      </c>
      <c r="C19" s="25"/>
      <c r="D19" s="26"/>
      <c r="E19" s="356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</row>
    <row r="20" ht="13.5" customHeight="1">
      <c r="A20" s="223"/>
      <c r="B20" s="285" t="s">
        <v>527</v>
      </c>
      <c r="C20" s="25"/>
      <c r="D20" s="26"/>
      <c r="E20" s="357"/>
      <c r="F20" s="220"/>
      <c r="G20" s="220" t="s">
        <v>332</v>
      </c>
      <c r="H20" s="220"/>
      <c r="I20" s="220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</row>
    <row r="21" ht="13.5" customHeight="1">
      <c r="A21" s="223"/>
      <c r="B21" s="285" t="s">
        <v>578</v>
      </c>
      <c r="C21" s="25"/>
      <c r="D21" s="26"/>
      <c r="E21" s="357"/>
      <c r="F21" s="220"/>
      <c r="G21" s="220"/>
      <c r="H21" s="220"/>
      <c r="I21" s="220"/>
      <c r="J21" s="220" t="s">
        <v>332</v>
      </c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</row>
    <row r="22" ht="13.5" customHeight="1">
      <c r="A22" s="223"/>
      <c r="B22" s="285" t="s">
        <v>579</v>
      </c>
      <c r="C22" s="25"/>
      <c r="D22" s="26"/>
      <c r="E22" s="356"/>
      <c r="F22" s="215"/>
      <c r="G22" s="215"/>
      <c r="H22" s="215"/>
      <c r="I22" s="220" t="s">
        <v>332</v>
      </c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</row>
    <row r="23" ht="13.5" customHeight="1">
      <c r="A23" s="223"/>
      <c r="B23" s="278" t="s">
        <v>580</v>
      </c>
      <c r="C23" s="25"/>
      <c r="D23" s="26"/>
      <c r="E23" s="231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</row>
    <row r="24" ht="13.5" customHeight="1">
      <c r="A24" s="223"/>
      <c r="B24" s="337" t="s">
        <v>581</v>
      </c>
      <c r="C24" s="25"/>
      <c r="D24" s="26"/>
      <c r="E24" s="231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</row>
    <row r="25" ht="13.5" customHeight="1">
      <c r="A25" s="223"/>
      <c r="B25" s="285" t="s">
        <v>582</v>
      </c>
      <c r="C25" s="25"/>
      <c r="D25" s="26"/>
      <c r="E25" s="231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20" t="s">
        <v>332</v>
      </c>
      <c r="Q25" s="215"/>
      <c r="R25" s="215"/>
      <c r="S25" s="220" t="s">
        <v>332</v>
      </c>
      <c r="T25" s="220" t="s">
        <v>332</v>
      </c>
      <c r="U25" s="220" t="s">
        <v>332</v>
      </c>
      <c r="V25" s="220" t="s">
        <v>332</v>
      </c>
      <c r="W25" s="220" t="s">
        <v>332</v>
      </c>
      <c r="X25" s="215"/>
      <c r="Y25" s="220"/>
      <c r="Z25" s="215"/>
      <c r="AA25" s="215"/>
      <c r="AB25" s="215"/>
      <c r="AC25" s="215"/>
      <c r="AD25" s="215"/>
      <c r="AE25" s="215"/>
    </row>
    <row r="26" ht="13.5" customHeight="1">
      <c r="A26" s="223"/>
      <c r="B26" s="285" t="s">
        <v>583</v>
      </c>
      <c r="C26" s="25"/>
      <c r="D26" s="26"/>
      <c r="E26" s="231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20" t="s">
        <v>332</v>
      </c>
      <c r="Y26" s="220"/>
      <c r="Z26" s="220"/>
      <c r="AA26" s="220" t="s">
        <v>332</v>
      </c>
      <c r="AB26" s="220" t="s">
        <v>332</v>
      </c>
      <c r="AC26" s="220" t="s">
        <v>332</v>
      </c>
      <c r="AD26" s="220" t="s">
        <v>332</v>
      </c>
      <c r="AE26" s="220" t="s">
        <v>332</v>
      </c>
    </row>
    <row r="27" ht="13.5" customHeight="1">
      <c r="A27" s="223"/>
      <c r="B27" s="337" t="s">
        <v>584</v>
      </c>
      <c r="C27" s="25"/>
      <c r="D27" s="26"/>
      <c r="E27" s="231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</row>
    <row r="28" ht="13.5" customHeight="1">
      <c r="A28" s="223"/>
      <c r="B28" s="285" t="s">
        <v>527</v>
      </c>
      <c r="C28" s="25"/>
      <c r="D28" s="26"/>
      <c r="E28" s="231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20" t="s">
        <v>332</v>
      </c>
      <c r="R28" s="215"/>
      <c r="S28" s="215"/>
      <c r="T28" s="215"/>
      <c r="U28" s="215"/>
      <c r="V28" s="215"/>
      <c r="W28" s="215"/>
      <c r="X28" s="215"/>
      <c r="Y28" s="220" t="s">
        <v>332</v>
      </c>
      <c r="Z28" s="215"/>
      <c r="AA28" s="215"/>
      <c r="AB28" s="215"/>
      <c r="AC28" s="215"/>
      <c r="AD28" s="215"/>
      <c r="AE28" s="215"/>
    </row>
    <row r="29" ht="13.5" customHeight="1">
      <c r="A29" s="223"/>
      <c r="B29" s="285" t="s">
        <v>585</v>
      </c>
      <c r="C29" s="25"/>
      <c r="D29" s="26"/>
      <c r="E29" s="231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20" t="s">
        <v>332</v>
      </c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</row>
    <row r="30" ht="13.5" customHeight="1">
      <c r="A30" s="223"/>
      <c r="B30" s="285" t="s">
        <v>586</v>
      </c>
      <c r="C30" s="25"/>
      <c r="D30" s="26"/>
      <c r="E30" s="231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20"/>
      <c r="Y30" s="220"/>
      <c r="Z30" s="220" t="s">
        <v>332</v>
      </c>
      <c r="AA30" s="215"/>
      <c r="AB30" s="215"/>
      <c r="AC30" s="215"/>
      <c r="AD30" s="215"/>
      <c r="AE30" s="215"/>
    </row>
    <row r="31" ht="13.5" customHeight="1">
      <c r="A31" s="223"/>
      <c r="B31" s="278" t="s">
        <v>587</v>
      </c>
      <c r="C31" s="25"/>
      <c r="D31" s="26"/>
      <c r="E31" s="228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</row>
    <row r="32" ht="13.5" customHeight="1">
      <c r="A32" s="223"/>
      <c r="B32" s="355" t="s">
        <v>588</v>
      </c>
      <c r="C32" s="25"/>
      <c r="D32" s="26"/>
      <c r="E32" s="228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</row>
    <row r="33" ht="13.5" customHeight="1">
      <c r="A33" s="223"/>
      <c r="B33" s="339" t="s">
        <v>589</v>
      </c>
      <c r="C33" s="25"/>
      <c r="D33" s="26"/>
      <c r="E33" s="228"/>
      <c r="F33" s="220"/>
      <c r="G33" s="220"/>
      <c r="H33" s="215"/>
      <c r="I33" s="220"/>
      <c r="J33" s="220"/>
      <c r="K33" s="220"/>
      <c r="L33" s="215"/>
      <c r="M33" s="215"/>
      <c r="N33" s="215"/>
      <c r="O33" s="220" t="s">
        <v>332</v>
      </c>
      <c r="P33" s="215"/>
      <c r="Q33" s="215"/>
      <c r="R33" s="215"/>
      <c r="S33" s="215"/>
      <c r="T33" s="215"/>
      <c r="U33" s="215"/>
      <c r="V33" s="215"/>
      <c r="W33" s="220" t="s">
        <v>332</v>
      </c>
      <c r="X33" s="215"/>
      <c r="Y33" s="215"/>
      <c r="Z33" s="215"/>
      <c r="AA33" s="215"/>
      <c r="AB33" s="215"/>
      <c r="AC33" s="215"/>
      <c r="AD33" s="215"/>
      <c r="AE33" s="220" t="s">
        <v>332</v>
      </c>
    </row>
    <row r="34" ht="13.5" customHeight="1">
      <c r="A34" s="223"/>
      <c r="B34" s="338" t="s">
        <v>590</v>
      </c>
      <c r="C34" s="25"/>
      <c r="D34" s="26"/>
      <c r="E34" s="228"/>
      <c r="F34" s="220" t="s">
        <v>332</v>
      </c>
      <c r="G34" s="220" t="s">
        <v>332</v>
      </c>
      <c r="H34" s="215"/>
      <c r="I34" s="220" t="s">
        <v>332</v>
      </c>
      <c r="J34" s="220" t="s">
        <v>332</v>
      </c>
      <c r="K34" s="220" t="s">
        <v>332</v>
      </c>
      <c r="L34" s="215"/>
      <c r="M34" s="215"/>
      <c r="N34" s="215"/>
      <c r="O34" s="220"/>
      <c r="P34" s="220" t="s">
        <v>332</v>
      </c>
      <c r="Q34" s="220" t="s">
        <v>332</v>
      </c>
      <c r="R34" s="220" t="s">
        <v>332</v>
      </c>
      <c r="S34" s="215"/>
      <c r="T34" s="215"/>
      <c r="U34" s="215"/>
      <c r="V34" s="215"/>
      <c r="W34" s="215"/>
      <c r="X34" s="220" t="s">
        <v>332</v>
      </c>
      <c r="Y34" s="220" t="s">
        <v>332</v>
      </c>
      <c r="Z34" s="220" t="s">
        <v>332</v>
      </c>
      <c r="AA34" s="215"/>
      <c r="AB34" s="215"/>
      <c r="AC34" s="215"/>
      <c r="AD34" s="215"/>
      <c r="AE34" s="215"/>
    </row>
    <row r="35" ht="13.5" customHeight="1">
      <c r="A35" s="223"/>
      <c r="B35" s="355" t="s">
        <v>591</v>
      </c>
      <c r="C35" s="25"/>
      <c r="D35" s="26"/>
      <c r="E35" s="228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</row>
    <row r="36" ht="13.5" customHeight="1">
      <c r="A36" s="223"/>
      <c r="B36" s="285" t="s">
        <v>527</v>
      </c>
      <c r="C36" s="25"/>
      <c r="D36" s="26"/>
      <c r="E36" s="228"/>
      <c r="F36" s="215"/>
      <c r="G36" s="215"/>
      <c r="H36" s="220" t="s">
        <v>332</v>
      </c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20" t="s">
        <v>332</v>
      </c>
      <c r="T36" s="215"/>
      <c r="U36" s="215"/>
      <c r="V36" s="215"/>
      <c r="W36" s="215"/>
      <c r="X36" s="215"/>
      <c r="Y36" s="215"/>
      <c r="Z36" s="215"/>
      <c r="AA36" s="220" t="s">
        <v>332</v>
      </c>
      <c r="AB36" s="220"/>
      <c r="AC36" s="220"/>
      <c r="AD36" s="220"/>
      <c r="AE36" s="220" t="s">
        <v>332</v>
      </c>
    </row>
    <row r="37" ht="13.5" customHeight="1">
      <c r="A37" s="223"/>
      <c r="B37" s="338" t="s">
        <v>592</v>
      </c>
      <c r="C37" s="25"/>
      <c r="D37" s="26"/>
      <c r="E37" s="228"/>
      <c r="F37" s="215"/>
      <c r="G37" s="215"/>
      <c r="H37" s="215"/>
      <c r="I37" s="215"/>
      <c r="J37" s="215"/>
      <c r="K37" s="215"/>
      <c r="L37" s="220" t="s">
        <v>332</v>
      </c>
      <c r="M37" s="215"/>
      <c r="N37" s="215"/>
      <c r="O37" s="215"/>
      <c r="P37" s="215"/>
      <c r="Q37" s="215"/>
      <c r="R37" s="215"/>
      <c r="S37" s="220"/>
      <c r="T37" s="220" t="s">
        <v>332</v>
      </c>
      <c r="U37" s="215"/>
      <c r="V37" s="215"/>
      <c r="W37" s="215"/>
      <c r="X37" s="215"/>
      <c r="Y37" s="215"/>
      <c r="Z37" s="215"/>
      <c r="AA37" s="215"/>
      <c r="AB37" s="220" t="s">
        <v>332</v>
      </c>
      <c r="AC37" s="215"/>
      <c r="AD37" s="215"/>
      <c r="AE37" s="215"/>
    </row>
    <row r="38" ht="13.5" customHeight="1">
      <c r="A38" s="223"/>
      <c r="B38" s="358" t="s">
        <v>593</v>
      </c>
      <c r="C38" s="25"/>
      <c r="D38" s="26"/>
      <c r="E38" s="359"/>
      <c r="F38" s="294"/>
      <c r="G38" s="294"/>
      <c r="H38" s="294"/>
      <c r="I38" s="294"/>
      <c r="J38" s="294"/>
      <c r="K38" s="294"/>
      <c r="L38" s="294"/>
      <c r="M38" s="311" t="s">
        <v>332</v>
      </c>
      <c r="N38" s="294"/>
      <c r="O38" s="294"/>
      <c r="P38" s="294"/>
      <c r="Q38" s="294"/>
      <c r="R38" s="294"/>
      <c r="S38" s="294"/>
      <c r="T38" s="294"/>
      <c r="U38" s="295" t="s">
        <v>332</v>
      </c>
      <c r="V38" s="294"/>
      <c r="W38" s="294"/>
      <c r="X38" s="294"/>
      <c r="Y38" s="294"/>
      <c r="Z38" s="294"/>
      <c r="AA38" s="294"/>
      <c r="AB38" s="294"/>
      <c r="AC38" s="295" t="s">
        <v>332</v>
      </c>
      <c r="AD38" s="294"/>
      <c r="AE38" s="294"/>
    </row>
    <row r="39" ht="13.5" customHeight="1">
      <c r="A39" s="223"/>
      <c r="B39" s="338" t="s">
        <v>594</v>
      </c>
      <c r="C39" s="25"/>
      <c r="D39" s="26"/>
      <c r="E39" s="360"/>
      <c r="F39" s="361"/>
      <c r="G39" s="361"/>
      <c r="H39" s="361"/>
      <c r="I39" s="361"/>
      <c r="J39" s="361"/>
      <c r="K39" s="361"/>
      <c r="L39" s="361"/>
      <c r="M39" s="362"/>
      <c r="N39" s="362" t="s">
        <v>332</v>
      </c>
      <c r="O39" s="361"/>
      <c r="P39" s="361"/>
      <c r="Q39" s="361"/>
      <c r="R39" s="361"/>
      <c r="S39" s="361"/>
      <c r="T39" s="361"/>
      <c r="U39" s="362"/>
      <c r="V39" s="362" t="s">
        <v>332</v>
      </c>
      <c r="W39" s="361"/>
      <c r="X39" s="361"/>
      <c r="Y39" s="361"/>
      <c r="Z39" s="362" t="s">
        <v>332</v>
      </c>
      <c r="AA39" s="361"/>
      <c r="AB39" s="361"/>
      <c r="AC39" s="361"/>
      <c r="AD39" s="362" t="s">
        <v>332</v>
      </c>
      <c r="AE39" s="361"/>
    </row>
    <row r="40" ht="13.5" customHeight="1">
      <c r="A40" s="238" t="s">
        <v>348</v>
      </c>
      <c r="B40" s="239" t="s">
        <v>349</v>
      </c>
      <c r="C40" s="240"/>
      <c r="D40" s="241"/>
      <c r="E40" s="24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</row>
    <row r="41" ht="13.5" customHeight="1">
      <c r="A41" s="243"/>
      <c r="B41" s="344" t="s">
        <v>595</v>
      </c>
      <c r="C41" s="25"/>
      <c r="D41" s="26"/>
      <c r="E41" s="247"/>
      <c r="F41" s="220" t="s">
        <v>332</v>
      </c>
      <c r="G41" s="220"/>
      <c r="H41" s="220"/>
      <c r="I41" s="220"/>
      <c r="J41" s="220"/>
      <c r="K41" s="220" t="s">
        <v>332</v>
      </c>
      <c r="L41" s="220"/>
      <c r="M41" s="220"/>
      <c r="N41" s="220"/>
      <c r="O41" s="220" t="s">
        <v>332</v>
      </c>
      <c r="P41" s="220" t="s">
        <v>332</v>
      </c>
      <c r="Q41" s="220"/>
      <c r="R41" s="220"/>
      <c r="S41" s="220"/>
      <c r="T41" s="220"/>
      <c r="U41" s="220"/>
      <c r="V41" s="220"/>
      <c r="W41" s="220" t="s">
        <v>332</v>
      </c>
      <c r="X41" s="220" t="s">
        <v>332</v>
      </c>
      <c r="Y41" s="220"/>
      <c r="Z41" s="220"/>
      <c r="AA41" s="220"/>
      <c r="AB41" s="220"/>
      <c r="AC41" s="220"/>
      <c r="AD41" s="220"/>
      <c r="AE41" s="220" t="s">
        <v>332</v>
      </c>
    </row>
    <row r="42" ht="13.5" customHeight="1">
      <c r="A42" s="243"/>
      <c r="B42" s="244"/>
      <c r="C42" s="245"/>
      <c r="D42" s="246" t="s">
        <v>596</v>
      </c>
      <c r="E42" s="247"/>
      <c r="F42" s="220"/>
      <c r="G42" s="220" t="s">
        <v>332</v>
      </c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  <c r="AA42" s="220"/>
      <c r="AB42" s="220"/>
      <c r="AC42" s="220"/>
      <c r="AD42" s="220"/>
      <c r="AE42" s="220"/>
    </row>
    <row r="43" ht="13.5" customHeight="1">
      <c r="A43" s="243"/>
      <c r="B43" s="244"/>
      <c r="C43" s="245"/>
      <c r="D43" s="246" t="s">
        <v>597</v>
      </c>
      <c r="E43" s="247"/>
      <c r="F43" s="220"/>
      <c r="G43" s="220"/>
      <c r="H43" s="220"/>
      <c r="I43" s="220" t="s">
        <v>332</v>
      </c>
      <c r="J43" s="220" t="s">
        <v>332</v>
      </c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0"/>
      <c r="AA43" s="220"/>
      <c r="AB43" s="220"/>
      <c r="AC43" s="220"/>
      <c r="AD43" s="220"/>
      <c r="AE43" s="220"/>
    </row>
    <row r="44" ht="13.5" customHeight="1">
      <c r="A44" s="243"/>
      <c r="B44" s="244"/>
      <c r="C44" s="245"/>
      <c r="D44" s="246" t="s">
        <v>598</v>
      </c>
      <c r="E44" s="247"/>
      <c r="F44" s="220"/>
      <c r="G44" s="220"/>
      <c r="H44" s="220" t="s">
        <v>332</v>
      </c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 t="s">
        <v>332</v>
      </c>
      <c r="T44" s="220"/>
      <c r="U44" s="220"/>
      <c r="V44" s="220"/>
      <c r="W44" s="220"/>
      <c r="X44" s="220"/>
      <c r="Y44" s="220"/>
      <c r="Z44" s="220"/>
      <c r="AA44" s="220" t="s">
        <v>332</v>
      </c>
      <c r="AB44" s="220"/>
      <c r="AC44" s="220"/>
      <c r="AD44" s="220"/>
      <c r="AE44" s="220"/>
    </row>
    <row r="45" ht="13.5" customHeight="1">
      <c r="A45" s="243"/>
      <c r="B45" s="344" t="s">
        <v>599</v>
      </c>
      <c r="C45" s="25"/>
      <c r="D45" s="26"/>
      <c r="E45" s="247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 t="s">
        <v>332</v>
      </c>
      <c r="R45" s="220"/>
      <c r="S45" s="220"/>
      <c r="T45" s="220"/>
      <c r="U45" s="220"/>
      <c r="V45" s="220"/>
      <c r="W45" s="220"/>
      <c r="X45" s="220"/>
      <c r="Y45" s="220"/>
      <c r="Z45" s="220"/>
      <c r="AA45" s="220"/>
      <c r="AB45" s="220"/>
      <c r="AC45" s="220"/>
      <c r="AD45" s="220"/>
      <c r="AE45" s="220"/>
    </row>
    <row r="46" ht="13.5" customHeight="1">
      <c r="A46" s="243"/>
      <c r="B46" s="244"/>
      <c r="C46" s="245"/>
      <c r="D46" s="246" t="s">
        <v>600</v>
      </c>
      <c r="E46" s="247"/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 t="s">
        <v>332</v>
      </c>
      <c r="S46" s="220"/>
      <c r="T46" s="220"/>
      <c r="U46" s="220"/>
      <c r="V46" s="220"/>
      <c r="W46" s="220"/>
      <c r="X46" s="220"/>
      <c r="Y46" s="220" t="s">
        <v>332</v>
      </c>
      <c r="Z46" s="220"/>
      <c r="AA46" s="220"/>
      <c r="AB46" s="220"/>
      <c r="AC46" s="220"/>
      <c r="AD46" s="220"/>
      <c r="AE46" s="220"/>
    </row>
    <row r="47" ht="13.5" customHeight="1">
      <c r="A47" s="243"/>
      <c r="B47" s="244"/>
      <c r="C47" s="245"/>
      <c r="D47" s="246" t="s">
        <v>601</v>
      </c>
      <c r="E47" s="247"/>
      <c r="F47" s="220"/>
      <c r="G47" s="220"/>
      <c r="H47" s="220"/>
      <c r="I47" s="220"/>
      <c r="J47" s="220"/>
      <c r="K47" s="220"/>
      <c r="L47" s="220"/>
      <c r="M47" s="220" t="s">
        <v>332</v>
      </c>
      <c r="N47" s="220" t="s">
        <v>332</v>
      </c>
      <c r="O47" s="220"/>
      <c r="P47" s="220"/>
      <c r="Q47" s="220"/>
      <c r="R47" s="220"/>
      <c r="S47" s="220"/>
      <c r="T47" s="220"/>
      <c r="U47" s="220" t="s">
        <v>332</v>
      </c>
      <c r="V47" s="220" t="s">
        <v>332</v>
      </c>
      <c r="W47" s="220"/>
      <c r="X47" s="220"/>
      <c r="Y47" s="220"/>
      <c r="Z47" s="220" t="s">
        <v>332</v>
      </c>
      <c r="AA47" s="220"/>
      <c r="AB47" s="220"/>
      <c r="AC47" s="220" t="s">
        <v>332</v>
      </c>
      <c r="AD47" s="220" t="s">
        <v>332</v>
      </c>
      <c r="AE47" s="220"/>
    </row>
    <row r="48" ht="13.5" customHeight="1">
      <c r="A48" s="243"/>
      <c r="B48" s="244"/>
      <c r="C48" s="245"/>
      <c r="D48" s="246" t="s">
        <v>602</v>
      </c>
      <c r="E48" s="247"/>
      <c r="F48" s="220"/>
      <c r="G48" s="220"/>
      <c r="H48" s="220"/>
      <c r="I48" s="220"/>
      <c r="J48" s="220"/>
      <c r="K48" s="220"/>
      <c r="L48" s="220" t="s">
        <v>332</v>
      </c>
      <c r="M48" s="220"/>
      <c r="N48" s="220"/>
      <c r="O48" s="220"/>
      <c r="P48" s="220"/>
      <c r="Q48" s="220"/>
      <c r="R48" s="220"/>
      <c r="S48" s="220"/>
      <c r="T48" s="220" t="s">
        <v>332</v>
      </c>
      <c r="U48" s="220"/>
      <c r="V48" s="220"/>
      <c r="W48" s="220"/>
      <c r="X48" s="220"/>
      <c r="Y48" s="220"/>
      <c r="Z48" s="220"/>
      <c r="AA48" s="220"/>
      <c r="AB48" s="220" t="s">
        <v>332</v>
      </c>
      <c r="AC48" s="220"/>
      <c r="AD48" s="220"/>
      <c r="AE48" s="220"/>
    </row>
    <row r="49" ht="13.5" customHeight="1">
      <c r="A49" s="243"/>
      <c r="B49" s="244" t="s">
        <v>354</v>
      </c>
      <c r="C49" s="245"/>
      <c r="D49" s="248"/>
      <c r="E49" s="247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</row>
    <row r="50" ht="13.5" customHeight="1">
      <c r="A50" s="243"/>
      <c r="B50" s="244"/>
      <c r="C50" s="245"/>
      <c r="D50" s="281" t="s">
        <v>603</v>
      </c>
      <c r="E50" s="247"/>
      <c r="F50" s="220" t="s">
        <v>332</v>
      </c>
      <c r="G50" s="215"/>
      <c r="H50" s="215"/>
      <c r="I50" s="215"/>
      <c r="J50" s="215"/>
      <c r="K50" s="220" t="s">
        <v>332</v>
      </c>
      <c r="L50" s="215"/>
      <c r="M50" s="215"/>
      <c r="N50" s="215"/>
      <c r="O50" s="220" t="s">
        <v>332</v>
      </c>
      <c r="P50" s="220" t="s">
        <v>332</v>
      </c>
      <c r="Q50" s="215"/>
      <c r="R50" s="215"/>
      <c r="S50" s="215"/>
      <c r="T50" s="215"/>
      <c r="U50" s="215"/>
      <c r="V50" s="215"/>
      <c r="W50" s="220" t="s">
        <v>332</v>
      </c>
      <c r="X50" s="220" t="s">
        <v>332</v>
      </c>
      <c r="Y50" s="215"/>
      <c r="Z50" s="215"/>
      <c r="AA50" s="215"/>
      <c r="AB50" s="215"/>
      <c r="AC50" s="215"/>
      <c r="AD50" s="215"/>
      <c r="AE50" s="220" t="s">
        <v>332</v>
      </c>
    </row>
    <row r="51" ht="13.5" customHeight="1">
      <c r="A51" s="243"/>
      <c r="B51" s="290"/>
      <c r="C51" s="291"/>
      <c r="D51" s="292" t="s">
        <v>604</v>
      </c>
      <c r="E51" s="293"/>
      <c r="F51" s="294"/>
      <c r="G51" s="294"/>
      <c r="H51" s="294"/>
      <c r="I51" s="295" t="s">
        <v>332</v>
      </c>
      <c r="J51" s="220" t="s">
        <v>332</v>
      </c>
      <c r="K51" s="294"/>
      <c r="L51" s="294"/>
      <c r="M51" s="294"/>
      <c r="N51" s="294"/>
      <c r="O51" s="294"/>
      <c r="P51" s="294"/>
      <c r="Q51" s="294"/>
      <c r="R51" s="295" t="s">
        <v>332</v>
      </c>
      <c r="S51" s="294"/>
      <c r="T51" s="294"/>
      <c r="U51" s="294"/>
      <c r="V51" s="294"/>
      <c r="W51" s="294"/>
      <c r="X51" s="295"/>
      <c r="Y51" s="295"/>
      <c r="Z51" s="295" t="s">
        <v>332</v>
      </c>
      <c r="AA51" s="294"/>
      <c r="AB51" s="294"/>
      <c r="AC51" s="294"/>
      <c r="AD51" s="294"/>
      <c r="AE51" s="294"/>
    </row>
    <row r="52" ht="13.5" customHeight="1">
      <c r="A52" s="243"/>
      <c r="B52" s="290"/>
      <c r="C52" s="291"/>
      <c r="D52" s="292" t="s">
        <v>605</v>
      </c>
      <c r="E52" s="293"/>
      <c r="F52" s="294"/>
      <c r="G52" s="294"/>
      <c r="H52" s="294"/>
      <c r="I52" s="295" t="s">
        <v>332</v>
      </c>
      <c r="J52" s="295"/>
      <c r="K52" s="294"/>
      <c r="L52" s="294"/>
      <c r="M52" s="294"/>
      <c r="N52" s="294"/>
      <c r="O52" s="294"/>
      <c r="P52" s="294"/>
      <c r="Q52" s="294"/>
      <c r="R52" s="295"/>
      <c r="S52" s="294"/>
      <c r="T52" s="294"/>
      <c r="U52" s="294"/>
      <c r="V52" s="294"/>
      <c r="W52" s="294"/>
      <c r="X52" s="295"/>
      <c r="Y52" s="295"/>
      <c r="Z52" s="295"/>
      <c r="AA52" s="294"/>
      <c r="AB52" s="294"/>
      <c r="AC52" s="294"/>
      <c r="AD52" s="294"/>
      <c r="AE52" s="294"/>
    </row>
    <row r="53" ht="13.5" customHeight="1">
      <c r="A53" s="243"/>
      <c r="B53" s="290"/>
      <c r="C53" s="291"/>
      <c r="D53" s="292" t="s">
        <v>606</v>
      </c>
      <c r="E53" s="293"/>
      <c r="F53" s="294"/>
      <c r="G53" s="294"/>
      <c r="H53" s="294"/>
      <c r="I53" s="295"/>
      <c r="J53" s="295" t="s">
        <v>332</v>
      </c>
      <c r="K53" s="294"/>
      <c r="L53" s="294"/>
      <c r="M53" s="294"/>
      <c r="N53" s="294"/>
      <c r="O53" s="294"/>
      <c r="P53" s="294"/>
      <c r="Q53" s="294"/>
      <c r="R53" s="295"/>
      <c r="S53" s="294"/>
      <c r="T53" s="294"/>
      <c r="U53" s="294"/>
      <c r="V53" s="294"/>
      <c r="W53" s="294"/>
      <c r="X53" s="295"/>
      <c r="Y53" s="295"/>
      <c r="Z53" s="295"/>
      <c r="AA53" s="294"/>
      <c r="AB53" s="294"/>
      <c r="AC53" s="294"/>
      <c r="AD53" s="294"/>
      <c r="AE53" s="294"/>
    </row>
    <row r="54" ht="13.5" customHeight="1">
      <c r="A54" s="243"/>
      <c r="B54" s="290"/>
      <c r="C54" s="363"/>
      <c r="D54" s="292" t="s">
        <v>607</v>
      </c>
      <c r="E54" s="364"/>
      <c r="F54" s="294"/>
      <c r="G54" s="294"/>
      <c r="H54" s="295" t="s">
        <v>332</v>
      </c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5" t="s">
        <v>332</v>
      </c>
      <c r="T54" s="294"/>
      <c r="U54" s="294"/>
      <c r="V54" s="294"/>
      <c r="W54" s="294"/>
      <c r="X54" s="294"/>
      <c r="Y54" s="294"/>
      <c r="Z54" s="294"/>
      <c r="AA54" s="295" t="s">
        <v>332</v>
      </c>
      <c r="AB54" s="295"/>
      <c r="AC54" s="295"/>
      <c r="AD54" s="295"/>
      <c r="AE54" s="295"/>
    </row>
    <row r="55" ht="13.5" customHeight="1">
      <c r="A55" s="243"/>
      <c r="B55" s="290"/>
      <c r="C55" s="363"/>
      <c r="D55" s="292" t="s">
        <v>608</v>
      </c>
      <c r="E55" s="364"/>
      <c r="F55" s="294"/>
      <c r="G55" s="294"/>
      <c r="H55" s="295"/>
      <c r="I55" s="294"/>
      <c r="J55" s="294"/>
      <c r="K55" s="294"/>
      <c r="L55" s="294"/>
      <c r="M55" s="294"/>
      <c r="N55" s="294"/>
      <c r="O55" s="294"/>
      <c r="P55" s="294"/>
      <c r="Q55" s="295" t="s">
        <v>332</v>
      </c>
      <c r="R55" s="294"/>
      <c r="S55" s="294"/>
      <c r="T55" s="294"/>
      <c r="U55" s="294"/>
      <c r="V55" s="294"/>
      <c r="W55" s="294"/>
      <c r="X55" s="294"/>
      <c r="Y55" s="295" t="s">
        <v>332</v>
      </c>
      <c r="Z55" s="294"/>
      <c r="AA55" s="294"/>
      <c r="AB55" s="294"/>
      <c r="AC55" s="294"/>
      <c r="AD55" s="294"/>
      <c r="AE55" s="294"/>
    </row>
    <row r="56" ht="13.5" customHeight="1">
      <c r="A56" s="243"/>
      <c r="B56" s="290"/>
      <c r="C56" s="363"/>
      <c r="D56" s="292" t="s">
        <v>609</v>
      </c>
      <c r="E56" s="364"/>
      <c r="F56" s="294"/>
      <c r="G56" s="294"/>
      <c r="H56" s="294"/>
      <c r="I56" s="294"/>
      <c r="J56" s="294"/>
      <c r="K56" s="294"/>
      <c r="L56" s="295" t="s">
        <v>332</v>
      </c>
      <c r="M56" s="294"/>
      <c r="N56" s="294"/>
      <c r="O56" s="294"/>
      <c r="P56" s="294"/>
      <c r="Q56" s="294"/>
      <c r="R56" s="294"/>
      <c r="S56" s="295"/>
      <c r="T56" s="295" t="s">
        <v>332</v>
      </c>
      <c r="U56" s="294"/>
      <c r="V56" s="294"/>
      <c r="W56" s="294"/>
      <c r="X56" s="294"/>
      <c r="Y56" s="294"/>
      <c r="Z56" s="294"/>
      <c r="AA56" s="294"/>
      <c r="AB56" s="295" t="s">
        <v>332</v>
      </c>
      <c r="AC56" s="294"/>
      <c r="AD56" s="294"/>
      <c r="AE56" s="294"/>
    </row>
    <row r="57" ht="13.5" customHeight="1">
      <c r="A57" s="243"/>
      <c r="B57" s="290"/>
      <c r="C57" s="363"/>
      <c r="D57" s="292" t="s">
        <v>610</v>
      </c>
      <c r="E57" s="364"/>
      <c r="F57" s="294"/>
      <c r="G57" s="294"/>
      <c r="H57" s="294"/>
      <c r="I57" s="294"/>
      <c r="J57" s="294"/>
      <c r="K57" s="294"/>
      <c r="L57" s="295"/>
      <c r="M57" s="295" t="s">
        <v>332</v>
      </c>
      <c r="N57" s="294"/>
      <c r="O57" s="294"/>
      <c r="P57" s="294"/>
      <c r="Q57" s="294"/>
      <c r="R57" s="294"/>
      <c r="S57" s="294"/>
      <c r="T57" s="294"/>
      <c r="U57" s="295" t="s">
        <v>332</v>
      </c>
      <c r="V57" s="294"/>
      <c r="W57" s="294"/>
      <c r="X57" s="294"/>
      <c r="Y57" s="294"/>
      <c r="Z57" s="294"/>
      <c r="AA57" s="294"/>
      <c r="AB57" s="294"/>
      <c r="AC57" s="295" t="s">
        <v>332</v>
      </c>
      <c r="AD57" s="294"/>
      <c r="AE57" s="294"/>
    </row>
    <row r="58" ht="13.5" customHeight="1">
      <c r="A58" s="243"/>
      <c r="B58" s="290"/>
      <c r="C58" s="363"/>
      <c r="D58" s="292" t="s">
        <v>611</v>
      </c>
      <c r="E58" s="364"/>
      <c r="F58" s="294"/>
      <c r="G58" s="294"/>
      <c r="H58" s="294"/>
      <c r="I58" s="294"/>
      <c r="J58" s="294"/>
      <c r="K58" s="294"/>
      <c r="L58" s="295"/>
      <c r="M58" s="295"/>
      <c r="N58" s="295" t="s">
        <v>332</v>
      </c>
      <c r="O58" s="294"/>
      <c r="P58" s="294"/>
      <c r="Q58" s="294"/>
      <c r="R58" s="294"/>
      <c r="S58" s="294"/>
      <c r="T58" s="294"/>
      <c r="U58" s="295"/>
      <c r="V58" s="295" t="s">
        <v>332</v>
      </c>
      <c r="W58" s="294"/>
      <c r="X58" s="294"/>
      <c r="Y58" s="294"/>
      <c r="Z58" s="294"/>
      <c r="AA58" s="294"/>
      <c r="AB58" s="294"/>
      <c r="AC58" s="294"/>
      <c r="AD58" s="295" t="s">
        <v>332</v>
      </c>
      <c r="AE58" s="294"/>
    </row>
    <row r="59" ht="13.5" customHeight="1">
      <c r="A59" s="243"/>
      <c r="B59" s="290"/>
      <c r="C59" s="363"/>
      <c r="D59" s="292" t="s">
        <v>612</v>
      </c>
      <c r="E59" s="364"/>
      <c r="F59" s="294"/>
      <c r="G59" s="295" t="s">
        <v>332</v>
      </c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  <c r="AA59" s="294"/>
      <c r="AB59" s="294"/>
      <c r="AC59" s="294"/>
      <c r="AD59" s="294"/>
      <c r="AE59" s="294"/>
    </row>
    <row r="60" ht="13.5" customHeight="1">
      <c r="A60" s="238" t="s">
        <v>357</v>
      </c>
      <c r="B60" s="252" t="s">
        <v>358</v>
      </c>
      <c r="C60" s="240"/>
      <c r="D60" s="241"/>
      <c r="E60" s="242"/>
      <c r="F60" s="232" t="s">
        <v>304</v>
      </c>
      <c r="G60" s="232" t="s">
        <v>67</v>
      </c>
      <c r="H60" s="232" t="s">
        <v>67</v>
      </c>
      <c r="I60" s="232" t="s">
        <v>67</v>
      </c>
      <c r="J60" s="232" t="s">
        <v>67</v>
      </c>
      <c r="K60" s="232" t="s">
        <v>305</v>
      </c>
      <c r="L60" s="232" t="s">
        <v>67</v>
      </c>
      <c r="M60" s="232" t="s">
        <v>67</v>
      </c>
      <c r="N60" s="232" t="s">
        <v>67</v>
      </c>
      <c r="O60" s="232" t="s">
        <v>305</v>
      </c>
      <c r="P60" s="232" t="s">
        <v>304</v>
      </c>
      <c r="Q60" s="232" t="s">
        <v>67</v>
      </c>
      <c r="R60" s="232" t="s">
        <v>67</v>
      </c>
      <c r="S60" s="232" t="s">
        <v>67</v>
      </c>
      <c r="T60" s="232" t="s">
        <v>67</v>
      </c>
      <c r="U60" s="232" t="s">
        <v>67</v>
      </c>
      <c r="V60" s="232" t="s">
        <v>67</v>
      </c>
      <c r="W60" s="232" t="s">
        <v>305</v>
      </c>
      <c r="X60" s="232" t="s">
        <v>304</v>
      </c>
      <c r="Y60" s="232" t="s">
        <v>67</v>
      </c>
      <c r="Z60" s="232" t="s">
        <v>67</v>
      </c>
      <c r="AA60" s="232" t="s">
        <v>67</v>
      </c>
      <c r="AB60" s="232" t="s">
        <v>67</v>
      </c>
      <c r="AC60" s="232" t="s">
        <v>67</v>
      </c>
      <c r="AD60" s="232" t="s">
        <v>67</v>
      </c>
      <c r="AE60" s="232" t="s">
        <v>305</v>
      </c>
    </row>
    <row r="61" ht="13.5" customHeight="1">
      <c r="A61" s="243"/>
      <c r="B61" s="253" t="s">
        <v>359</v>
      </c>
      <c r="C61" s="25"/>
      <c r="D61" s="26"/>
      <c r="E61" s="254"/>
      <c r="F61" s="255" t="s">
        <v>360</v>
      </c>
      <c r="G61" s="255" t="s">
        <v>360</v>
      </c>
      <c r="H61" s="255" t="s">
        <v>360</v>
      </c>
      <c r="I61" s="255" t="s">
        <v>360</v>
      </c>
      <c r="J61" s="255" t="s">
        <v>360</v>
      </c>
      <c r="K61" s="255" t="s">
        <v>360</v>
      </c>
      <c r="L61" s="255" t="s">
        <v>360</v>
      </c>
      <c r="M61" s="255" t="s">
        <v>360</v>
      </c>
      <c r="N61" s="255" t="s">
        <v>360</v>
      </c>
      <c r="O61" s="255" t="s">
        <v>360</v>
      </c>
      <c r="P61" s="255" t="s">
        <v>360</v>
      </c>
      <c r="Q61" s="255" t="s">
        <v>360</v>
      </c>
      <c r="R61" s="255" t="s">
        <v>360</v>
      </c>
      <c r="S61" s="255" t="s">
        <v>360</v>
      </c>
      <c r="T61" s="255" t="s">
        <v>360</v>
      </c>
      <c r="U61" s="255" t="s">
        <v>360</v>
      </c>
      <c r="V61" s="255" t="s">
        <v>360</v>
      </c>
      <c r="W61" s="255" t="s">
        <v>360</v>
      </c>
      <c r="X61" s="255" t="s">
        <v>360</v>
      </c>
      <c r="Y61" s="255" t="s">
        <v>360</v>
      </c>
      <c r="Z61" s="255" t="s">
        <v>360</v>
      </c>
      <c r="AA61" s="255" t="s">
        <v>360</v>
      </c>
      <c r="AB61" s="255" t="s">
        <v>360</v>
      </c>
      <c r="AC61" s="255" t="s">
        <v>360</v>
      </c>
      <c r="AD61" s="255" t="s">
        <v>360</v>
      </c>
      <c r="AE61" s="255" t="s">
        <v>360</v>
      </c>
    </row>
    <row r="62" ht="13.5" customHeight="1">
      <c r="A62" s="243"/>
      <c r="B62" s="256" t="s">
        <v>361</v>
      </c>
      <c r="C62" s="25"/>
      <c r="D62" s="26"/>
      <c r="E62" s="257"/>
      <c r="F62" s="258">
        <v>45887.0</v>
      </c>
      <c r="G62" s="258">
        <v>45887.0</v>
      </c>
      <c r="H62" s="258">
        <v>45887.0</v>
      </c>
      <c r="I62" s="258">
        <v>45887.0</v>
      </c>
      <c r="J62" s="258">
        <v>45887.0</v>
      </c>
      <c r="K62" s="258">
        <v>45887.0</v>
      </c>
      <c r="L62" s="258">
        <v>45887.0</v>
      </c>
      <c r="M62" s="258">
        <v>45887.0</v>
      </c>
      <c r="N62" s="258">
        <v>45887.0</v>
      </c>
      <c r="O62" s="258">
        <v>45887.0</v>
      </c>
      <c r="P62" s="258">
        <v>45887.0</v>
      </c>
      <c r="Q62" s="258">
        <v>45887.0</v>
      </c>
      <c r="R62" s="258">
        <v>45887.0</v>
      </c>
      <c r="S62" s="258">
        <v>45887.0</v>
      </c>
      <c r="T62" s="258">
        <v>45887.0</v>
      </c>
      <c r="U62" s="258">
        <v>45887.0</v>
      </c>
      <c r="V62" s="258">
        <v>45887.0</v>
      </c>
      <c r="W62" s="258">
        <v>45887.0</v>
      </c>
      <c r="X62" s="258">
        <v>45887.0</v>
      </c>
      <c r="Y62" s="258">
        <v>45887.0</v>
      </c>
      <c r="Z62" s="258">
        <v>45887.0</v>
      </c>
      <c r="AA62" s="258">
        <v>45887.0</v>
      </c>
      <c r="AB62" s="258">
        <v>45887.0</v>
      </c>
      <c r="AC62" s="258">
        <v>45887.0</v>
      </c>
      <c r="AD62" s="258">
        <v>45887.0</v>
      </c>
      <c r="AE62" s="258">
        <v>45887.0</v>
      </c>
    </row>
    <row r="63" ht="71.25" customHeight="1">
      <c r="A63" s="259"/>
      <c r="B63" s="260" t="s">
        <v>362</v>
      </c>
      <c r="C63" s="261"/>
      <c r="D63" s="262"/>
      <c r="E63" s="263"/>
      <c r="F63" s="264"/>
      <c r="G63" s="264"/>
      <c r="H63" s="264"/>
      <c r="I63" s="264"/>
      <c r="J63" s="264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  <c r="AC63" s="264"/>
      <c r="AD63" s="264"/>
      <c r="AE63" s="264"/>
    </row>
    <row r="64" ht="10.5" customHeight="1">
      <c r="A64" s="2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  <c r="AD98" s="165"/>
      <c r="AE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  <c r="AD105" s="165"/>
      <c r="AE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  <c r="AD132" s="165"/>
      <c r="AE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  <c r="AD133" s="165"/>
      <c r="AE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  <c r="AD134" s="165"/>
      <c r="AE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  <c r="AD135" s="165"/>
      <c r="AE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  <c r="AD137" s="165"/>
      <c r="AE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  <c r="AD138" s="165"/>
      <c r="AE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  <c r="AD139" s="165"/>
      <c r="AE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  <c r="AD140" s="165"/>
      <c r="AE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  <c r="AD143" s="165"/>
      <c r="AE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  <c r="AD144" s="165"/>
      <c r="AE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  <c r="AD148" s="165"/>
      <c r="AE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  <c r="AD149" s="165"/>
      <c r="AE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  <c r="AD150" s="165"/>
      <c r="AE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  <c r="AD151" s="165"/>
      <c r="AE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  <c r="AD155" s="165"/>
      <c r="AE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  <c r="AD156" s="165"/>
      <c r="AE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  <c r="AD157" s="165"/>
      <c r="AE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  <c r="AD158" s="165"/>
      <c r="AE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  <c r="AD159" s="165"/>
      <c r="AE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  <c r="AD161" s="165"/>
      <c r="AE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  <c r="AD165" s="165"/>
      <c r="AE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165"/>
      <c r="AE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  <c r="AD169" s="165"/>
      <c r="AE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  <c r="AD170" s="165"/>
      <c r="AE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  <c r="AD171" s="165"/>
      <c r="AE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  <c r="AD172" s="165"/>
      <c r="AE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  <c r="AD173" s="165"/>
      <c r="AE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  <c r="AE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  <c r="AD175" s="165"/>
      <c r="AE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  <c r="AD178" s="165"/>
      <c r="AE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  <c r="AD179" s="165"/>
      <c r="AE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  <c r="AD180" s="165"/>
      <c r="AE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  <c r="AD181" s="165"/>
      <c r="AE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  <c r="AD182" s="165"/>
      <c r="AE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  <c r="AD184" s="165"/>
      <c r="AE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  <c r="AD194" s="165"/>
      <c r="AE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  <c r="AD195" s="165"/>
      <c r="AE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  <c r="AD196" s="165"/>
      <c r="AE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  <c r="AD198" s="165"/>
      <c r="AE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  <c r="AD199" s="165"/>
      <c r="AE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  <c r="AD201" s="165"/>
      <c r="AE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  <c r="AD202" s="165"/>
      <c r="AE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  <c r="AD203" s="165"/>
      <c r="AE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  <c r="AD204" s="165"/>
      <c r="AE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  <c r="AD205" s="165"/>
      <c r="AE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  <c r="AD206" s="165"/>
      <c r="AE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  <c r="AD207" s="165"/>
      <c r="AE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  <c r="AD208" s="165"/>
      <c r="AE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  <c r="AD209" s="165"/>
      <c r="AE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  <c r="AD210" s="165"/>
      <c r="AE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  <c r="AD211" s="165"/>
      <c r="AE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  <c r="AD212" s="165"/>
      <c r="AE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  <c r="AD213" s="165"/>
      <c r="AE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  <c r="AD214" s="165"/>
      <c r="AE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  <c r="AD215" s="165"/>
      <c r="AE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  <c r="AD216" s="165"/>
      <c r="AE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  <c r="AD217" s="165"/>
      <c r="AE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  <c r="AD218" s="165"/>
      <c r="AE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  <c r="AD219" s="165"/>
      <c r="AE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  <c r="AD220" s="165"/>
      <c r="AE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  <c r="AD221" s="165"/>
      <c r="AE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  <c r="AD222" s="165"/>
      <c r="AE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  <c r="AD223" s="165"/>
      <c r="AE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  <c r="AD224" s="165"/>
      <c r="AE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  <c r="AD225" s="165"/>
      <c r="AE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  <c r="AD226" s="165"/>
      <c r="AE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  <c r="AD227" s="165"/>
      <c r="AE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  <c r="AD228" s="165"/>
      <c r="AE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  <c r="AD229" s="165"/>
      <c r="AE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  <c r="AD230" s="165"/>
      <c r="AE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  <c r="AD231" s="165"/>
      <c r="AE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  <c r="AD232" s="165"/>
      <c r="AE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  <c r="AD233" s="165"/>
      <c r="AE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  <c r="AD234" s="165"/>
      <c r="AE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  <c r="AD235" s="165"/>
      <c r="AE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  <c r="AD236" s="165"/>
      <c r="AE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  <c r="AD237" s="165"/>
      <c r="AE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  <c r="AD238" s="165"/>
      <c r="AE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  <c r="AD239" s="165"/>
      <c r="AE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  <c r="AD240" s="165"/>
      <c r="AE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  <c r="AD241" s="165"/>
      <c r="AE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  <c r="AD242" s="165"/>
      <c r="AE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  <c r="AD243" s="165"/>
      <c r="AE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  <c r="AA244" s="165"/>
      <c r="AB244" s="165"/>
      <c r="AC244" s="165"/>
      <c r="AD244" s="165"/>
      <c r="AE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  <c r="AA245" s="165"/>
      <c r="AB245" s="165"/>
      <c r="AC245" s="165"/>
      <c r="AD245" s="165"/>
      <c r="AE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  <c r="AA246" s="165"/>
      <c r="AB246" s="165"/>
      <c r="AC246" s="165"/>
      <c r="AD246" s="165"/>
      <c r="AE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  <c r="AC247" s="165"/>
      <c r="AD247" s="165"/>
      <c r="AE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  <c r="AA248" s="165"/>
      <c r="AB248" s="165"/>
      <c r="AC248" s="165"/>
      <c r="AD248" s="165"/>
      <c r="AE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  <c r="AA249" s="165"/>
      <c r="AB249" s="165"/>
      <c r="AC249" s="165"/>
      <c r="AD249" s="165"/>
      <c r="AE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  <c r="AA250" s="165"/>
      <c r="AB250" s="165"/>
      <c r="AC250" s="165"/>
      <c r="AD250" s="165"/>
      <c r="AE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  <c r="AA251" s="165"/>
      <c r="AB251" s="165"/>
      <c r="AC251" s="165"/>
      <c r="AD251" s="165"/>
      <c r="AE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  <c r="AD252" s="165"/>
      <c r="AE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  <c r="AA253" s="165"/>
      <c r="AB253" s="165"/>
      <c r="AC253" s="165"/>
      <c r="AD253" s="165"/>
      <c r="AE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  <c r="AA254" s="165"/>
      <c r="AB254" s="165"/>
      <c r="AC254" s="165"/>
      <c r="AD254" s="165"/>
      <c r="AE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  <c r="AA255" s="165"/>
      <c r="AB255" s="165"/>
      <c r="AC255" s="165"/>
      <c r="AD255" s="165"/>
      <c r="AE255" s="165"/>
    </row>
    <row r="256" ht="13.5" customHeight="1">
      <c r="A256" s="165"/>
      <c r="B256" s="204"/>
      <c r="C256" s="165"/>
      <c r="D256" s="166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  <c r="AA256" s="165"/>
      <c r="AB256" s="165"/>
      <c r="AC256" s="165"/>
      <c r="AD256" s="165"/>
      <c r="AE256" s="165"/>
    </row>
    <row r="257" ht="13.5" customHeight="1">
      <c r="A257" s="165"/>
      <c r="B257" s="204"/>
      <c r="C257" s="165"/>
      <c r="D257" s="166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  <c r="AA257" s="165"/>
      <c r="AB257" s="165"/>
      <c r="AC257" s="165"/>
      <c r="AD257" s="165"/>
      <c r="AE257" s="165"/>
    </row>
    <row r="258" ht="13.5" customHeight="1">
      <c r="A258" s="165"/>
      <c r="B258" s="204"/>
      <c r="C258" s="165"/>
      <c r="D258" s="166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  <c r="AA258" s="165"/>
      <c r="AB258" s="165"/>
      <c r="AC258" s="165"/>
      <c r="AD258" s="165"/>
      <c r="AE258" s="165"/>
    </row>
    <row r="259" ht="13.5" customHeight="1">
      <c r="A259" s="165"/>
      <c r="B259" s="204"/>
      <c r="C259" s="165"/>
      <c r="D259" s="166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  <c r="AA259" s="165"/>
      <c r="AB259" s="165"/>
      <c r="AC259" s="165"/>
      <c r="AD259" s="165"/>
      <c r="AE259" s="165"/>
    </row>
    <row r="260" ht="13.5" customHeight="1">
      <c r="A260" s="165"/>
      <c r="B260" s="204"/>
      <c r="C260" s="165"/>
      <c r="D260" s="166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  <c r="AA260" s="165"/>
      <c r="AB260" s="165"/>
      <c r="AC260" s="165"/>
      <c r="AD260" s="165"/>
      <c r="AE260" s="165"/>
    </row>
    <row r="261" ht="13.5" customHeight="1">
      <c r="A261" s="165"/>
      <c r="B261" s="204"/>
      <c r="C261" s="165"/>
      <c r="D261" s="166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  <c r="AA261" s="165"/>
      <c r="AB261" s="165"/>
      <c r="AC261" s="165"/>
      <c r="AD261" s="165"/>
      <c r="AE261" s="165"/>
    </row>
    <row r="262" ht="13.5" customHeight="1">
      <c r="A262" s="165"/>
      <c r="B262" s="204"/>
      <c r="C262" s="165"/>
      <c r="D262" s="166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  <c r="AA262" s="165"/>
      <c r="AB262" s="165"/>
      <c r="AC262" s="165"/>
      <c r="AD262" s="165"/>
      <c r="AE262" s="165"/>
    </row>
    <row r="263" ht="13.5" customHeight="1">
      <c r="A263" s="165"/>
      <c r="B263" s="204"/>
      <c r="C263" s="165"/>
      <c r="D263" s="166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  <c r="AA263" s="165"/>
      <c r="AB263" s="165"/>
      <c r="AC263" s="165"/>
      <c r="AD263" s="165"/>
      <c r="AE263" s="165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60">
    <mergeCell ref="B28:D28"/>
    <mergeCell ref="B29:D29"/>
    <mergeCell ref="B30:D30"/>
    <mergeCell ref="B31:D31"/>
    <mergeCell ref="B32:D32"/>
    <mergeCell ref="B33:D33"/>
    <mergeCell ref="B34:D34"/>
    <mergeCell ref="B45:D45"/>
    <mergeCell ref="B60:D60"/>
    <mergeCell ref="B61:D61"/>
    <mergeCell ref="B62:D62"/>
    <mergeCell ref="B63:D63"/>
    <mergeCell ref="B35:D35"/>
    <mergeCell ref="B36:D36"/>
    <mergeCell ref="B37:D37"/>
    <mergeCell ref="B38:D38"/>
    <mergeCell ref="B39:D39"/>
    <mergeCell ref="B40:D40"/>
    <mergeCell ref="B41:D41"/>
    <mergeCell ref="A2:B2"/>
    <mergeCell ref="C2:E2"/>
    <mergeCell ref="F2:K2"/>
    <mergeCell ref="L2:T2"/>
    <mergeCell ref="C3:E3"/>
    <mergeCell ref="F3:K3"/>
    <mergeCell ref="L3:T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A9:D9"/>
    <mergeCell ref="F9:O9"/>
    <mergeCell ref="P9:W9"/>
    <mergeCell ref="X9:AE9"/>
    <mergeCell ref="A6:B6"/>
    <mergeCell ref="C6:E6"/>
    <mergeCell ref="F6:K6"/>
    <mergeCell ref="L6:N6"/>
    <mergeCell ref="A7:B7"/>
    <mergeCell ref="C7:E7"/>
    <mergeCell ref="F7:K7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dataValidations>
    <dataValidation type="list" allowBlank="1" showInputMessage="1" showErrorMessage="1" prompt="Click and enter a value from the list of items" sqref="F61:AE61">
      <formula1>"P,F"</formula1>
    </dataValidation>
    <dataValidation type="list" allowBlank="1" showInputMessage="1" showErrorMessage="1" prompt=" - " sqref="F12:AE14 F17:AE30 F33:AE34 F36:AE39 F41:AE48 F50:AE59">
      <formula1>"O"</formula1>
    </dataValidation>
    <dataValidation type="list" allowBlank="1" showInputMessage="1" showErrorMessage="1" prompt=" - " sqref="F60:AE6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20" width="4.63"/>
    <col customWidth="1" min="21" max="22" width="4.25"/>
    <col customWidth="1" min="23" max="24" width="5.13"/>
    <col customWidth="1" min="25" max="25" width="4.63"/>
    <col customWidth="1" min="26" max="26" width="5.13"/>
    <col customWidth="1" min="27" max="33" width="4.63"/>
  </cols>
  <sheetData>
    <row r="1" ht="13.5" customHeight="1">
      <c r="A1" s="163"/>
      <c r="B1" s="164"/>
      <c r="C1" s="165"/>
      <c r="D1" s="166"/>
      <c r="E1" s="165"/>
      <c r="F1" s="165"/>
      <c r="G1" s="351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</row>
    <row r="2" ht="13.5" customHeight="1">
      <c r="A2" s="167" t="s">
        <v>314</v>
      </c>
      <c r="B2" s="168"/>
      <c r="C2" s="317" t="s">
        <v>613</v>
      </c>
      <c r="D2" s="170"/>
      <c r="E2" s="171"/>
      <c r="F2" s="172" t="s">
        <v>84</v>
      </c>
      <c r="G2" s="173"/>
      <c r="H2" s="173"/>
      <c r="I2" s="173"/>
      <c r="J2" s="173"/>
      <c r="K2" s="174"/>
      <c r="L2" s="317" t="s">
        <v>613</v>
      </c>
      <c r="M2" s="170"/>
      <c r="N2" s="170"/>
      <c r="O2" s="170"/>
      <c r="P2" s="170"/>
      <c r="Q2" s="170"/>
      <c r="R2" s="170"/>
      <c r="S2" s="170"/>
      <c r="T2" s="171"/>
      <c r="U2" s="165"/>
      <c r="V2" s="165"/>
      <c r="W2" s="352"/>
      <c r="X2" s="165"/>
      <c r="Y2" s="165"/>
      <c r="Z2" s="165"/>
      <c r="AA2" s="165"/>
      <c r="AB2" s="165"/>
      <c r="AC2" s="165"/>
      <c r="AD2" s="165"/>
      <c r="AE2" s="165"/>
      <c r="AF2" s="165"/>
      <c r="AG2" s="165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0"/>
      <c r="T3" s="18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25"/>
      <c r="T4" s="189"/>
      <c r="U4" s="165"/>
      <c r="V4" s="165"/>
      <c r="W4" s="352"/>
      <c r="X4" s="165"/>
      <c r="Y4" s="165"/>
      <c r="Z4" s="165"/>
      <c r="AA4" s="165"/>
      <c r="AB4" s="165"/>
      <c r="AC4" s="165"/>
      <c r="AD4" s="165"/>
      <c r="AE4" s="165"/>
      <c r="AF4" s="165"/>
      <c r="AG4" s="165"/>
    </row>
    <row r="5" ht="13.5" customHeight="1">
      <c r="A5" s="178" t="s">
        <v>319</v>
      </c>
      <c r="B5" s="26"/>
      <c r="C5" s="191" t="str">
        <f>Functions!G11</f>
        <v>Verify student/teacher/admin accounts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189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25"/>
      <c r="T6" s="189"/>
      <c r="U6" s="165"/>
      <c r="V6" s="165"/>
      <c r="W6" s="352"/>
      <c r="X6" s="165"/>
      <c r="Y6" s="165"/>
      <c r="Z6" s="165"/>
      <c r="AA6" s="165"/>
      <c r="AB6" s="165"/>
      <c r="AC6" s="165"/>
      <c r="AD6" s="165"/>
      <c r="AE6" s="165"/>
      <c r="AF6" s="165"/>
      <c r="AG6" s="165"/>
    </row>
    <row r="7" ht="13.5" customHeight="1">
      <c r="A7" s="197">
        <f>COUNTIF(F47:HX47,"P")</f>
        <v>8</v>
      </c>
      <c r="B7" s="198"/>
      <c r="C7" s="199">
        <f>COUNTIF(F47:HX47,"F")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COUNTIF(E46:HX46,"N")</f>
        <v>5</v>
      </c>
      <c r="M7" s="201">
        <f>COUNTIF(E46:HX46,"A")</f>
        <v>3</v>
      </c>
      <c r="N7" s="201">
        <f>COUNTIF(E46:HX46,"B")</f>
        <v>0</v>
      </c>
      <c r="O7" s="199">
        <f>COUNTA(E10:IA10)</f>
        <v>8</v>
      </c>
      <c r="P7" s="200"/>
      <c r="Q7" s="200"/>
      <c r="R7" s="200"/>
      <c r="S7" s="200"/>
      <c r="T7" s="202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</row>
    <row r="9" ht="21.0" customHeight="1">
      <c r="A9" s="326" t="s">
        <v>518</v>
      </c>
      <c r="B9" s="25"/>
      <c r="C9" s="25"/>
      <c r="D9" s="26"/>
      <c r="E9" s="327"/>
      <c r="F9" s="328" t="s">
        <v>614</v>
      </c>
      <c r="G9" s="26"/>
      <c r="H9" s="328" t="s">
        <v>615</v>
      </c>
      <c r="I9" s="26"/>
      <c r="J9" s="328" t="s">
        <v>616</v>
      </c>
      <c r="K9" s="25"/>
      <c r="L9" s="25"/>
      <c r="M9" s="26"/>
      <c r="N9" s="365"/>
    </row>
    <row r="10" ht="46.5" customHeight="1">
      <c r="A10" s="286"/>
      <c r="B10" s="287"/>
      <c r="C10" s="273"/>
      <c r="D10" s="288"/>
      <c r="E10" s="273"/>
      <c r="F10" s="274" t="s">
        <v>321</v>
      </c>
      <c r="G10" s="274" t="s">
        <v>322</v>
      </c>
      <c r="H10" s="274" t="s">
        <v>323</v>
      </c>
      <c r="I10" s="274" t="s">
        <v>324</v>
      </c>
      <c r="J10" s="274" t="s">
        <v>325</v>
      </c>
      <c r="K10" s="274" t="s">
        <v>326</v>
      </c>
      <c r="L10" s="274" t="s">
        <v>327</v>
      </c>
      <c r="M10" s="274" t="s">
        <v>328</v>
      </c>
    </row>
    <row r="11" ht="13.5" customHeight="1">
      <c r="A11" s="210" t="s">
        <v>329</v>
      </c>
      <c r="B11" s="353" t="s">
        <v>569</v>
      </c>
      <c r="C11" s="212"/>
      <c r="D11" s="213"/>
      <c r="E11" s="214"/>
      <c r="F11" s="215"/>
      <c r="G11" s="215"/>
      <c r="H11" s="215"/>
      <c r="I11" s="215"/>
      <c r="J11" s="215"/>
      <c r="K11" s="215"/>
      <c r="L11" s="215"/>
      <c r="M11" s="215"/>
    </row>
    <row r="12">
      <c r="A12" s="223"/>
      <c r="B12" s="224"/>
      <c r="C12" s="225"/>
      <c r="D12" s="226" t="s">
        <v>617</v>
      </c>
      <c r="E12" s="214"/>
      <c r="F12" s="220" t="s">
        <v>332</v>
      </c>
      <c r="G12" s="220" t="s">
        <v>332</v>
      </c>
      <c r="H12" s="220"/>
      <c r="I12" s="220"/>
      <c r="J12" s="220"/>
      <c r="K12" s="220"/>
      <c r="L12" s="220"/>
      <c r="M12" s="220"/>
    </row>
    <row r="13">
      <c r="A13" s="223"/>
      <c r="B13" s="267" t="s">
        <v>618</v>
      </c>
      <c r="C13" s="25"/>
      <c r="D13" s="26"/>
      <c r="E13" s="277"/>
      <c r="F13" s="220"/>
      <c r="G13" s="220"/>
      <c r="H13" s="220" t="s">
        <v>332</v>
      </c>
      <c r="I13" s="220" t="s">
        <v>332</v>
      </c>
      <c r="J13" s="220"/>
      <c r="K13" s="220"/>
      <c r="L13" s="220"/>
      <c r="M13" s="220"/>
    </row>
    <row r="14">
      <c r="A14" s="223"/>
      <c r="B14" s="267" t="s">
        <v>619</v>
      </c>
      <c r="C14" s="25"/>
      <c r="D14" s="26"/>
      <c r="E14" s="277"/>
      <c r="F14" s="220"/>
      <c r="G14" s="220"/>
      <c r="H14" s="220"/>
      <c r="I14" s="220"/>
      <c r="J14" s="220" t="s">
        <v>332</v>
      </c>
      <c r="K14" s="220"/>
      <c r="L14" s="220" t="s">
        <v>332</v>
      </c>
      <c r="M14" s="220" t="s">
        <v>332</v>
      </c>
    </row>
    <row r="15">
      <c r="A15" s="223"/>
      <c r="B15" s="267" t="s">
        <v>620</v>
      </c>
      <c r="C15" s="25"/>
      <c r="D15" s="26"/>
      <c r="E15" s="277"/>
      <c r="F15" s="220"/>
      <c r="G15" s="220"/>
      <c r="H15" s="220"/>
      <c r="I15" s="220"/>
      <c r="J15" s="220"/>
      <c r="K15" s="220" t="s">
        <v>332</v>
      </c>
      <c r="L15" s="220"/>
      <c r="M15" s="220"/>
    </row>
    <row r="16" ht="13.5" customHeight="1">
      <c r="A16" s="223"/>
      <c r="B16" s="278" t="s">
        <v>335</v>
      </c>
      <c r="C16" s="25"/>
      <c r="D16" s="26"/>
      <c r="E16" s="231"/>
      <c r="F16" s="215"/>
      <c r="G16" s="215"/>
      <c r="H16" s="215"/>
      <c r="I16" s="215"/>
      <c r="J16" s="215"/>
      <c r="K16" s="215"/>
      <c r="L16" s="215"/>
      <c r="M16" s="215"/>
    </row>
    <row r="17">
      <c r="A17" s="223"/>
      <c r="B17" s="366" t="s">
        <v>614</v>
      </c>
      <c r="C17" s="25"/>
      <c r="D17" s="26"/>
      <c r="E17" s="367"/>
      <c r="F17" s="215"/>
      <c r="G17" s="215"/>
      <c r="H17" s="215"/>
      <c r="I17" s="215"/>
      <c r="J17" s="215"/>
      <c r="K17" s="215"/>
      <c r="L17" s="215"/>
      <c r="M17" s="215"/>
    </row>
    <row r="18">
      <c r="A18" s="223"/>
      <c r="B18" s="285" t="s">
        <v>621</v>
      </c>
      <c r="C18" s="25"/>
      <c r="D18" s="26"/>
      <c r="E18" s="356"/>
      <c r="F18" s="220" t="s">
        <v>332</v>
      </c>
      <c r="G18" s="220"/>
      <c r="H18" s="220"/>
      <c r="I18" s="215"/>
      <c r="J18" s="215"/>
      <c r="K18" s="215"/>
      <c r="L18" s="220"/>
      <c r="M18" s="220"/>
    </row>
    <row r="19">
      <c r="A19" s="223"/>
      <c r="B19" s="285" t="s">
        <v>622</v>
      </c>
      <c r="C19" s="25"/>
      <c r="D19" s="26"/>
      <c r="E19" s="368"/>
      <c r="F19" s="215"/>
      <c r="G19" s="220" t="s">
        <v>332</v>
      </c>
      <c r="H19" s="215"/>
      <c r="I19" s="215"/>
      <c r="J19" s="215"/>
      <c r="K19" s="220"/>
      <c r="L19" s="215"/>
      <c r="M19" s="215"/>
    </row>
    <row r="20">
      <c r="A20" s="223"/>
      <c r="B20" s="366" t="s">
        <v>615</v>
      </c>
      <c r="C20" s="25"/>
      <c r="D20" s="26"/>
      <c r="E20" s="357"/>
      <c r="F20" s="215"/>
      <c r="G20" s="215"/>
      <c r="H20" s="215"/>
      <c r="I20" s="215"/>
      <c r="J20" s="215"/>
      <c r="K20" s="215"/>
      <c r="L20" s="215"/>
      <c r="M20" s="215"/>
    </row>
    <row r="21">
      <c r="A21" s="223"/>
      <c r="B21" s="285" t="s">
        <v>623</v>
      </c>
      <c r="C21" s="25"/>
      <c r="D21" s="26"/>
      <c r="E21" s="357"/>
      <c r="F21" s="220"/>
      <c r="G21" s="220"/>
      <c r="H21" s="220" t="s">
        <v>332</v>
      </c>
      <c r="I21" s="220" t="s">
        <v>332</v>
      </c>
      <c r="J21" s="220"/>
      <c r="K21" s="220"/>
      <c r="L21" s="220"/>
      <c r="M21" s="220"/>
    </row>
    <row r="22">
      <c r="A22" s="223"/>
      <c r="B22" s="285" t="s">
        <v>624</v>
      </c>
      <c r="C22" s="25"/>
      <c r="D22" s="26"/>
      <c r="E22" s="357"/>
      <c r="F22" s="220"/>
      <c r="G22" s="220"/>
      <c r="H22" s="220" t="s">
        <v>332</v>
      </c>
      <c r="I22" s="220"/>
      <c r="J22" s="220"/>
      <c r="K22" s="220"/>
      <c r="L22" s="220"/>
      <c r="M22" s="220"/>
    </row>
    <row r="23">
      <c r="A23" s="223"/>
      <c r="B23" s="285" t="s">
        <v>625</v>
      </c>
      <c r="C23" s="25"/>
      <c r="D23" s="26"/>
      <c r="E23" s="357"/>
      <c r="F23" s="220"/>
      <c r="G23" s="220"/>
      <c r="H23" s="220"/>
      <c r="I23" s="220" t="s">
        <v>332</v>
      </c>
      <c r="J23" s="220"/>
      <c r="K23" s="220"/>
      <c r="L23" s="220"/>
      <c r="M23" s="220"/>
    </row>
    <row r="24">
      <c r="A24" s="223"/>
      <c r="B24" s="285" t="s">
        <v>626</v>
      </c>
      <c r="C24" s="25"/>
      <c r="D24" s="26"/>
      <c r="E24" s="357"/>
      <c r="F24" s="220"/>
      <c r="G24" s="220"/>
      <c r="H24" s="220" t="s">
        <v>332</v>
      </c>
      <c r="I24" s="220" t="s">
        <v>332</v>
      </c>
      <c r="J24" s="220"/>
      <c r="K24" s="220"/>
      <c r="L24" s="220"/>
      <c r="M24" s="220"/>
    </row>
    <row r="25">
      <c r="A25" s="223"/>
      <c r="B25" s="366" t="s">
        <v>616</v>
      </c>
      <c r="C25" s="25"/>
      <c r="D25" s="26"/>
      <c r="E25" s="356"/>
      <c r="F25" s="215"/>
      <c r="G25" s="215"/>
      <c r="H25" s="215"/>
      <c r="I25" s="215"/>
      <c r="J25" s="215"/>
      <c r="K25" s="215"/>
      <c r="L25" s="215"/>
      <c r="M25" s="215"/>
    </row>
    <row r="26">
      <c r="A26" s="216"/>
      <c r="B26" s="345" t="s">
        <v>627</v>
      </c>
      <c r="C26" s="25"/>
      <c r="D26" s="26"/>
      <c r="E26" s="369"/>
      <c r="F26" s="297"/>
      <c r="G26" s="297"/>
      <c r="H26" s="297"/>
      <c r="I26" s="235"/>
      <c r="J26" s="235" t="s">
        <v>332</v>
      </c>
      <c r="K26" s="235" t="s">
        <v>332</v>
      </c>
      <c r="L26" s="235"/>
      <c r="M26" s="297"/>
    </row>
    <row r="27">
      <c r="A27" s="216"/>
      <c r="B27" s="345" t="s">
        <v>628</v>
      </c>
      <c r="C27" s="25"/>
      <c r="D27" s="26"/>
      <c r="E27" s="369"/>
      <c r="F27" s="297"/>
      <c r="G27" s="297"/>
      <c r="H27" s="297"/>
      <c r="I27" s="235"/>
      <c r="J27" s="235" t="s">
        <v>332</v>
      </c>
      <c r="K27" s="235"/>
      <c r="L27" s="235" t="s">
        <v>332</v>
      </c>
      <c r="M27" s="235" t="s">
        <v>332</v>
      </c>
    </row>
    <row r="28">
      <c r="A28" s="216"/>
      <c r="B28" s="345" t="s">
        <v>629</v>
      </c>
      <c r="C28" s="25"/>
      <c r="D28" s="26"/>
      <c r="E28" s="369"/>
      <c r="F28" s="297"/>
      <c r="G28" s="297"/>
      <c r="H28" s="297"/>
      <c r="I28" s="235"/>
      <c r="J28" s="235"/>
      <c r="K28" s="235" t="s">
        <v>332</v>
      </c>
      <c r="L28" s="235"/>
      <c r="M28" s="297"/>
    </row>
    <row r="29">
      <c r="A29" s="216"/>
      <c r="B29" s="345" t="s">
        <v>630</v>
      </c>
      <c r="C29" s="25"/>
      <c r="D29" s="26"/>
      <c r="E29" s="369"/>
      <c r="F29" s="297"/>
      <c r="G29" s="297"/>
      <c r="H29" s="297"/>
      <c r="I29" s="235"/>
      <c r="J29" s="235" t="s">
        <v>332</v>
      </c>
      <c r="K29" s="235"/>
      <c r="L29" s="235"/>
      <c r="M29" s="297"/>
    </row>
    <row r="30">
      <c r="A30" s="216"/>
      <c r="B30" s="345" t="s">
        <v>631</v>
      </c>
      <c r="C30" s="25"/>
      <c r="D30" s="26"/>
      <c r="E30" s="369"/>
      <c r="F30" s="297"/>
      <c r="G30" s="297"/>
      <c r="H30" s="297"/>
      <c r="I30" s="235"/>
      <c r="J30" s="235"/>
      <c r="K30" s="235"/>
      <c r="L30" s="235" t="s">
        <v>332</v>
      </c>
      <c r="M30" s="297"/>
    </row>
    <row r="31">
      <c r="A31" s="216"/>
      <c r="B31" s="345" t="s">
        <v>632</v>
      </c>
      <c r="C31" s="25"/>
      <c r="D31" s="26"/>
      <c r="E31" s="369"/>
      <c r="F31" s="297"/>
      <c r="G31" s="297"/>
      <c r="H31" s="297"/>
      <c r="I31" s="235"/>
      <c r="J31" s="235"/>
      <c r="K31" s="235"/>
      <c r="L31" s="235"/>
      <c r="M31" s="235" t="s">
        <v>332</v>
      </c>
    </row>
    <row r="32" ht="13.5" customHeight="1">
      <c r="A32" s="238" t="s">
        <v>348</v>
      </c>
      <c r="B32" s="239" t="s">
        <v>349</v>
      </c>
      <c r="C32" s="240"/>
      <c r="D32" s="241"/>
      <c r="E32" s="242"/>
      <c r="F32" s="232"/>
      <c r="G32" s="232"/>
      <c r="H32" s="232"/>
      <c r="I32" s="232"/>
      <c r="J32" s="232"/>
      <c r="K32" s="232"/>
      <c r="L32" s="232"/>
      <c r="M32" s="232"/>
    </row>
    <row r="33">
      <c r="A33" s="243"/>
      <c r="B33" s="244"/>
      <c r="C33" s="245"/>
      <c r="D33" s="246" t="s">
        <v>633</v>
      </c>
      <c r="E33" s="247"/>
      <c r="F33" s="220" t="s">
        <v>332</v>
      </c>
      <c r="G33" s="220"/>
      <c r="H33" s="220"/>
      <c r="I33" s="220"/>
      <c r="J33" s="220"/>
      <c r="K33" s="220"/>
      <c r="L33" s="220"/>
      <c r="M33" s="220"/>
    </row>
    <row r="34">
      <c r="A34" s="243"/>
      <c r="B34" s="244"/>
      <c r="C34" s="245"/>
      <c r="D34" s="246" t="s">
        <v>634</v>
      </c>
      <c r="E34" s="247"/>
      <c r="F34" s="220"/>
      <c r="G34" s="220" t="s">
        <v>332</v>
      </c>
      <c r="H34" s="220"/>
      <c r="I34" s="220"/>
      <c r="J34" s="220"/>
      <c r="K34" s="220"/>
      <c r="L34" s="220"/>
      <c r="M34" s="220"/>
    </row>
    <row r="35">
      <c r="A35" s="243"/>
      <c r="B35" s="244"/>
      <c r="C35" s="245"/>
      <c r="D35" s="246" t="s">
        <v>635</v>
      </c>
      <c r="E35" s="247"/>
      <c r="F35" s="220"/>
      <c r="G35" s="220"/>
      <c r="H35" s="220" t="s">
        <v>332</v>
      </c>
      <c r="I35" s="220"/>
      <c r="J35" s="220"/>
      <c r="K35" s="220"/>
      <c r="L35" s="220"/>
      <c r="M35" s="220"/>
    </row>
    <row r="36">
      <c r="A36" s="243"/>
      <c r="B36" s="344" t="s">
        <v>636</v>
      </c>
      <c r="C36" s="25"/>
      <c r="D36" s="26"/>
      <c r="E36" s="247"/>
      <c r="F36" s="220"/>
      <c r="G36" s="220"/>
      <c r="H36" s="220"/>
      <c r="I36" s="220" t="s">
        <v>332</v>
      </c>
      <c r="J36" s="220"/>
      <c r="K36" s="220"/>
      <c r="L36" s="220"/>
      <c r="M36" s="220"/>
    </row>
    <row r="37">
      <c r="A37" s="243"/>
      <c r="B37" s="370" t="s">
        <v>637</v>
      </c>
      <c r="C37" s="25"/>
      <c r="D37" s="26"/>
      <c r="E37" s="247"/>
      <c r="F37" s="220"/>
      <c r="G37" s="220"/>
      <c r="H37" s="220"/>
      <c r="I37" s="220"/>
      <c r="J37" s="220" t="s">
        <v>332</v>
      </c>
      <c r="K37" s="220"/>
      <c r="L37" s="220"/>
      <c r="M37" s="220"/>
    </row>
    <row r="38">
      <c r="A38" s="243"/>
      <c r="B38" s="370" t="s">
        <v>638</v>
      </c>
      <c r="C38" s="25"/>
      <c r="D38" s="26"/>
      <c r="E38" s="247"/>
      <c r="F38" s="220"/>
      <c r="G38" s="220"/>
      <c r="H38" s="220"/>
      <c r="I38" s="220"/>
      <c r="J38" s="220"/>
      <c r="K38" s="220" t="s">
        <v>332</v>
      </c>
      <c r="L38" s="220"/>
      <c r="M38" s="220"/>
    </row>
    <row r="39">
      <c r="A39" s="243"/>
      <c r="B39" s="370" t="s">
        <v>639</v>
      </c>
      <c r="C39" s="25"/>
      <c r="D39" s="26"/>
      <c r="E39" s="247"/>
      <c r="F39" s="220"/>
      <c r="G39" s="220"/>
      <c r="H39" s="220"/>
      <c r="I39" s="220"/>
      <c r="J39" s="220"/>
      <c r="K39" s="220"/>
      <c r="L39" s="220" t="s">
        <v>332</v>
      </c>
      <c r="M39" s="220"/>
    </row>
    <row r="40">
      <c r="A40" s="243"/>
      <c r="B40" s="370" t="s">
        <v>640</v>
      </c>
      <c r="C40" s="25"/>
      <c r="D40" s="26"/>
      <c r="E40" s="247"/>
      <c r="F40" s="220"/>
      <c r="G40" s="220"/>
      <c r="H40" s="220"/>
      <c r="I40" s="220"/>
      <c r="J40" s="220"/>
      <c r="K40" s="220"/>
      <c r="L40" s="220"/>
      <c r="M40" s="220" t="s">
        <v>332</v>
      </c>
    </row>
    <row r="41" ht="13.5" customHeight="1">
      <c r="A41" s="243"/>
      <c r="B41" s="244" t="s">
        <v>354</v>
      </c>
      <c r="C41" s="245"/>
      <c r="D41" s="248"/>
      <c r="E41" s="247"/>
      <c r="F41" s="215"/>
      <c r="G41" s="215"/>
      <c r="H41" s="215"/>
      <c r="I41" s="215"/>
      <c r="J41" s="215"/>
      <c r="K41" s="215"/>
      <c r="L41" s="215"/>
      <c r="M41" s="215"/>
    </row>
    <row r="42" ht="13.5" customHeight="1">
      <c r="A42" s="243"/>
      <c r="B42" s="244"/>
      <c r="C42" s="245"/>
      <c r="D42" s="281" t="s">
        <v>392</v>
      </c>
      <c r="E42" s="247"/>
      <c r="F42" s="220" t="s">
        <v>332</v>
      </c>
      <c r="G42" s="220" t="s">
        <v>332</v>
      </c>
      <c r="H42" s="220" t="s">
        <v>332</v>
      </c>
      <c r="I42" s="220" t="s">
        <v>332</v>
      </c>
      <c r="J42" s="215"/>
      <c r="K42" s="220"/>
      <c r="L42" s="215"/>
      <c r="M42" s="215"/>
    </row>
    <row r="43" ht="13.5" customHeight="1">
      <c r="A43" s="243"/>
      <c r="B43" s="290"/>
      <c r="C43" s="291"/>
      <c r="D43" s="292" t="s">
        <v>638</v>
      </c>
      <c r="E43" s="293"/>
      <c r="F43" s="294"/>
      <c r="G43" s="294"/>
      <c r="H43" s="294"/>
      <c r="I43" s="295"/>
      <c r="J43" s="220"/>
      <c r="K43" s="295" t="s">
        <v>332</v>
      </c>
      <c r="L43" s="294"/>
      <c r="M43" s="294"/>
    </row>
    <row r="44" ht="13.5" customHeight="1">
      <c r="A44" s="243"/>
      <c r="B44" s="290"/>
      <c r="C44" s="291"/>
      <c r="D44" s="292" t="s">
        <v>641</v>
      </c>
      <c r="E44" s="293"/>
      <c r="F44" s="294"/>
      <c r="G44" s="294"/>
      <c r="H44" s="294"/>
      <c r="I44" s="295"/>
      <c r="J44" s="295"/>
      <c r="K44" s="294"/>
      <c r="L44" s="295" t="s">
        <v>332</v>
      </c>
      <c r="M44" s="295" t="s">
        <v>332</v>
      </c>
    </row>
    <row r="45" ht="13.5" customHeight="1">
      <c r="A45" s="243"/>
      <c r="B45" s="290"/>
      <c r="C45" s="363"/>
      <c r="D45" s="292" t="s">
        <v>642</v>
      </c>
      <c r="E45" s="364"/>
      <c r="F45" s="294"/>
      <c r="G45" s="294"/>
      <c r="H45" s="295"/>
      <c r="I45" s="294"/>
      <c r="J45" s="295" t="s">
        <v>332</v>
      </c>
      <c r="K45" s="294"/>
      <c r="L45" s="294"/>
      <c r="M45" s="294"/>
    </row>
    <row r="46" ht="13.5" customHeight="1">
      <c r="A46" s="238" t="s">
        <v>357</v>
      </c>
      <c r="B46" s="252" t="s">
        <v>358</v>
      </c>
      <c r="C46" s="240"/>
      <c r="D46" s="241"/>
      <c r="E46" s="242"/>
      <c r="F46" s="232" t="s">
        <v>304</v>
      </c>
      <c r="G46" s="232" t="s">
        <v>304</v>
      </c>
      <c r="H46" s="232" t="s">
        <v>304</v>
      </c>
      <c r="I46" s="232" t="s">
        <v>304</v>
      </c>
      <c r="J46" s="232" t="s">
        <v>304</v>
      </c>
      <c r="K46" s="232" t="s">
        <v>67</v>
      </c>
      <c r="L46" s="232" t="s">
        <v>67</v>
      </c>
      <c r="M46" s="232" t="s">
        <v>67</v>
      </c>
    </row>
    <row r="47" ht="13.5" customHeight="1">
      <c r="A47" s="243"/>
      <c r="B47" s="253" t="s">
        <v>359</v>
      </c>
      <c r="C47" s="25"/>
      <c r="D47" s="26"/>
      <c r="E47" s="254"/>
      <c r="F47" s="255" t="s">
        <v>360</v>
      </c>
      <c r="G47" s="255" t="s">
        <v>360</v>
      </c>
      <c r="H47" s="255" t="s">
        <v>360</v>
      </c>
      <c r="I47" s="255" t="s">
        <v>360</v>
      </c>
      <c r="J47" s="255" t="s">
        <v>360</v>
      </c>
      <c r="K47" s="255" t="s">
        <v>360</v>
      </c>
      <c r="L47" s="255" t="s">
        <v>360</v>
      </c>
      <c r="M47" s="255" t="s">
        <v>360</v>
      </c>
    </row>
    <row r="48" ht="13.5" customHeight="1">
      <c r="A48" s="243"/>
      <c r="B48" s="256" t="s">
        <v>361</v>
      </c>
      <c r="C48" s="25"/>
      <c r="D48" s="26"/>
      <c r="E48" s="257"/>
      <c r="F48" s="258">
        <v>45888.0</v>
      </c>
      <c r="G48" s="258">
        <v>45888.0</v>
      </c>
      <c r="H48" s="258">
        <v>45888.0</v>
      </c>
      <c r="I48" s="258">
        <v>45888.0</v>
      </c>
      <c r="J48" s="258">
        <v>45888.0</v>
      </c>
      <c r="K48" s="258">
        <v>45888.0</v>
      </c>
      <c r="L48" s="258">
        <v>45888.0</v>
      </c>
      <c r="M48" s="258">
        <v>45888.0</v>
      </c>
    </row>
    <row r="49" ht="71.25" customHeight="1">
      <c r="A49" s="259"/>
      <c r="B49" s="260" t="s">
        <v>362</v>
      </c>
      <c r="C49" s="261"/>
      <c r="D49" s="262"/>
      <c r="E49" s="263"/>
      <c r="F49" s="264"/>
      <c r="G49" s="264"/>
      <c r="H49" s="264"/>
      <c r="I49" s="264"/>
      <c r="J49" s="264"/>
      <c r="K49" s="264"/>
      <c r="L49" s="264"/>
      <c r="M49" s="264"/>
    </row>
    <row r="50" ht="10.5" customHeight="1">
      <c r="A50" s="2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  <c r="AF69" s="165"/>
      <c r="AG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  <c r="AF90" s="165"/>
      <c r="AG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  <c r="AF91" s="165"/>
      <c r="AG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5"/>
      <c r="AG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  <c r="AF95" s="165"/>
      <c r="AG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  <c r="AF97" s="165"/>
      <c r="AG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  <c r="AD98" s="165"/>
      <c r="AE98" s="165"/>
      <c r="AF98" s="165"/>
      <c r="AG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  <c r="AF100" s="165"/>
      <c r="AG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  <c r="AG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  <c r="AF103" s="165"/>
      <c r="AG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5"/>
      <c r="AG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  <c r="AD105" s="165"/>
      <c r="AE105" s="165"/>
      <c r="AF105" s="165"/>
      <c r="AG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  <c r="AF107" s="165"/>
      <c r="AG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  <c r="AF108" s="165"/>
      <c r="AG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  <c r="AF110" s="165"/>
      <c r="AG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  <c r="AF111" s="165"/>
      <c r="AG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165"/>
      <c r="AG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  <c r="AF118" s="165"/>
      <c r="AG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  <c r="AF119" s="165"/>
      <c r="AG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165"/>
      <c r="AG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  <c r="AF122" s="165"/>
      <c r="AG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  <c r="AF131" s="165"/>
      <c r="AG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  <c r="AD132" s="165"/>
      <c r="AE132" s="165"/>
      <c r="AF132" s="165"/>
      <c r="AG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  <c r="AD133" s="165"/>
      <c r="AE133" s="165"/>
      <c r="AF133" s="165"/>
      <c r="AG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  <c r="AD134" s="165"/>
      <c r="AE134" s="165"/>
      <c r="AF134" s="165"/>
      <c r="AG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  <c r="AD135" s="165"/>
      <c r="AE135" s="165"/>
      <c r="AF135" s="165"/>
      <c r="AG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  <c r="AD137" s="165"/>
      <c r="AE137" s="165"/>
      <c r="AF137" s="165"/>
      <c r="AG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  <c r="AD138" s="165"/>
      <c r="AE138" s="165"/>
      <c r="AF138" s="165"/>
      <c r="AG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  <c r="AD139" s="165"/>
      <c r="AE139" s="165"/>
      <c r="AF139" s="165"/>
      <c r="AG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  <c r="AD140" s="165"/>
      <c r="AE140" s="165"/>
      <c r="AF140" s="165"/>
      <c r="AG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  <c r="AD143" s="165"/>
      <c r="AE143" s="165"/>
      <c r="AF143" s="165"/>
      <c r="AG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  <c r="AD144" s="165"/>
      <c r="AE144" s="165"/>
      <c r="AF144" s="165"/>
      <c r="AG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  <c r="AF147" s="165"/>
      <c r="AG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  <c r="AD148" s="165"/>
      <c r="AE148" s="165"/>
      <c r="AF148" s="165"/>
      <c r="AG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  <c r="AD149" s="165"/>
      <c r="AE149" s="165"/>
      <c r="AF149" s="165"/>
      <c r="AG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  <c r="AD150" s="165"/>
      <c r="AE150" s="165"/>
      <c r="AF150" s="165"/>
      <c r="AG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  <c r="AD151" s="165"/>
      <c r="AE151" s="165"/>
      <c r="AF151" s="165"/>
      <c r="AG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165"/>
      <c r="AF152" s="165"/>
      <c r="AG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  <c r="AF154" s="165"/>
      <c r="AG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  <c r="AD155" s="165"/>
      <c r="AE155" s="165"/>
      <c r="AF155" s="165"/>
      <c r="AG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  <c r="AD156" s="165"/>
      <c r="AE156" s="165"/>
      <c r="AF156" s="165"/>
      <c r="AG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  <c r="AD157" s="165"/>
      <c r="AE157" s="165"/>
      <c r="AF157" s="165"/>
      <c r="AG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  <c r="AD158" s="165"/>
      <c r="AE158" s="165"/>
      <c r="AF158" s="165"/>
      <c r="AG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  <c r="AD159" s="165"/>
      <c r="AE159" s="165"/>
      <c r="AF159" s="165"/>
      <c r="AG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  <c r="AF160" s="165"/>
      <c r="AG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  <c r="AD161" s="165"/>
      <c r="AE161" s="165"/>
      <c r="AF161" s="165"/>
      <c r="AG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  <c r="AF162" s="165"/>
      <c r="AG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  <c r="AF163" s="165"/>
      <c r="AG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165"/>
      <c r="AF164" s="165"/>
      <c r="AG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  <c r="AD165" s="165"/>
      <c r="AE165" s="165"/>
      <c r="AF165" s="165"/>
      <c r="AG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165"/>
      <c r="AF166" s="165"/>
      <c r="AG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165"/>
      <c r="AF167" s="165"/>
      <c r="AG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165"/>
      <c r="AE168" s="165"/>
      <c r="AF168" s="165"/>
      <c r="AG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  <c r="AD169" s="165"/>
      <c r="AE169" s="165"/>
      <c r="AF169" s="165"/>
      <c r="AG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  <c r="AD170" s="165"/>
      <c r="AE170" s="165"/>
      <c r="AF170" s="165"/>
      <c r="AG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  <c r="AD171" s="165"/>
      <c r="AE171" s="165"/>
      <c r="AF171" s="165"/>
      <c r="AG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  <c r="AD172" s="165"/>
      <c r="AE172" s="165"/>
      <c r="AF172" s="165"/>
      <c r="AG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  <c r="AD173" s="165"/>
      <c r="AE173" s="165"/>
      <c r="AF173" s="165"/>
      <c r="AG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  <c r="AE174" s="165"/>
      <c r="AF174" s="165"/>
      <c r="AG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  <c r="AD175" s="165"/>
      <c r="AE175" s="165"/>
      <c r="AF175" s="165"/>
      <c r="AG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  <c r="AF177" s="165"/>
      <c r="AG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  <c r="AD178" s="165"/>
      <c r="AE178" s="165"/>
      <c r="AF178" s="165"/>
      <c r="AG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  <c r="AD179" s="165"/>
      <c r="AE179" s="165"/>
      <c r="AF179" s="165"/>
      <c r="AG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  <c r="AD180" s="165"/>
      <c r="AE180" s="165"/>
      <c r="AF180" s="165"/>
      <c r="AG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  <c r="AD181" s="165"/>
      <c r="AE181" s="165"/>
      <c r="AF181" s="165"/>
      <c r="AG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  <c r="AD182" s="165"/>
      <c r="AE182" s="165"/>
      <c r="AF182" s="165"/>
      <c r="AG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  <c r="AD184" s="165"/>
      <c r="AE184" s="165"/>
      <c r="AF184" s="165"/>
      <c r="AG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  <c r="AF185" s="165"/>
      <c r="AG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  <c r="AF189" s="165"/>
      <c r="AG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  <c r="AF190" s="165"/>
      <c r="AG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  <c r="AF191" s="165"/>
      <c r="AG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  <c r="AF192" s="165"/>
      <c r="AG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  <c r="AD194" s="165"/>
      <c r="AE194" s="165"/>
      <c r="AF194" s="165"/>
      <c r="AG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  <c r="AD195" s="165"/>
      <c r="AE195" s="165"/>
      <c r="AF195" s="165"/>
      <c r="AG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  <c r="AD196" s="165"/>
      <c r="AE196" s="165"/>
      <c r="AF196" s="165"/>
      <c r="AG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 s="165"/>
      <c r="AF197" s="165"/>
      <c r="AG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  <c r="AD198" s="165"/>
      <c r="AE198" s="165"/>
      <c r="AF198" s="165"/>
      <c r="AG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  <c r="AD199" s="165"/>
      <c r="AE199" s="165"/>
      <c r="AF199" s="165"/>
      <c r="AG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  <c r="AF200" s="165"/>
      <c r="AG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  <c r="AD201" s="165"/>
      <c r="AE201" s="165"/>
      <c r="AF201" s="165"/>
      <c r="AG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  <c r="AD202" s="165"/>
      <c r="AE202" s="165"/>
      <c r="AF202" s="165"/>
      <c r="AG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  <c r="AD203" s="165"/>
      <c r="AE203" s="165"/>
      <c r="AF203" s="165"/>
      <c r="AG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  <c r="AD204" s="165"/>
      <c r="AE204" s="165"/>
      <c r="AF204" s="165"/>
      <c r="AG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  <c r="AD205" s="165"/>
      <c r="AE205" s="165"/>
      <c r="AF205" s="165"/>
      <c r="AG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  <c r="AD206" s="165"/>
      <c r="AE206" s="165"/>
      <c r="AF206" s="165"/>
      <c r="AG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  <c r="AD207" s="165"/>
      <c r="AE207" s="165"/>
      <c r="AF207" s="165"/>
      <c r="AG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  <c r="AD208" s="165"/>
      <c r="AE208" s="165"/>
      <c r="AF208" s="165"/>
      <c r="AG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  <c r="AD209" s="165"/>
      <c r="AE209" s="165"/>
      <c r="AF209" s="165"/>
      <c r="AG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  <c r="AD210" s="165"/>
      <c r="AE210" s="165"/>
      <c r="AF210" s="165"/>
      <c r="AG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  <c r="AD211" s="165"/>
      <c r="AE211" s="165"/>
      <c r="AF211" s="165"/>
      <c r="AG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  <c r="AD212" s="165"/>
      <c r="AE212" s="165"/>
      <c r="AF212" s="165"/>
      <c r="AG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  <c r="AD213" s="165"/>
      <c r="AE213" s="165"/>
      <c r="AF213" s="165"/>
      <c r="AG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  <c r="AD214" s="165"/>
      <c r="AE214" s="165"/>
      <c r="AF214" s="165"/>
      <c r="AG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  <c r="AD215" s="165"/>
      <c r="AE215" s="165"/>
      <c r="AF215" s="165"/>
      <c r="AG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  <c r="AD216" s="165"/>
      <c r="AE216" s="165"/>
      <c r="AF216" s="165"/>
      <c r="AG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  <c r="AD217" s="165"/>
      <c r="AE217" s="165"/>
      <c r="AF217" s="165"/>
      <c r="AG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  <c r="AD218" s="165"/>
      <c r="AE218" s="165"/>
      <c r="AF218" s="165"/>
      <c r="AG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  <c r="AD219" s="165"/>
      <c r="AE219" s="165"/>
      <c r="AF219" s="165"/>
      <c r="AG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  <c r="AD220" s="165"/>
      <c r="AE220" s="165"/>
      <c r="AF220" s="165"/>
      <c r="AG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  <c r="AD221" s="165"/>
      <c r="AE221" s="165"/>
      <c r="AF221" s="165"/>
      <c r="AG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  <c r="AD222" s="165"/>
      <c r="AE222" s="165"/>
      <c r="AF222" s="165"/>
      <c r="AG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  <c r="AD223" s="165"/>
      <c r="AE223" s="165"/>
      <c r="AF223" s="165"/>
      <c r="AG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  <c r="AD224" s="165"/>
      <c r="AE224" s="165"/>
      <c r="AF224" s="165"/>
      <c r="AG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  <c r="AD225" s="165"/>
      <c r="AE225" s="165"/>
      <c r="AF225" s="165"/>
      <c r="AG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  <c r="AD226" s="165"/>
      <c r="AE226" s="165"/>
      <c r="AF226" s="165"/>
      <c r="AG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  <c r="AD227" s="165"/>
      <c r="AE227" s="165"/>
      <c r="AF227" s="165"/>
      <c r="AG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  <c r="AD228" s="165"/>
      <c r="AE228" s="165"/>
      <c r="AF228" s="165"/>
      <c r="AG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  <c r="AD229" s="165"/>
      <c r="AE229" s="165"/>
      <c r="AF229" s="165"/>
      <c r="AG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  <c r="AD230" s="165"/>
      <c r="AE230" s="165"/>
      <c r="AF230" s="165"/>
      <c r="AG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  <c r="AD231" s="165"/>
      <c r="AE231" s="165"/>
      <c r="AF231" s="165"/>
      <c r="AG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  <c r="AD232" s="165"/>
      <c r="AE232" s="165"/>
      <c r="AF232" s="165"/>
      <c r="AG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  <c r="AD233" s="165"/>
      <c r="AE233" s="165"/>
      <c r="AF233" s="165"/>
      <c r="AG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  <c r="AD234" s="165"/>
      <c r="AE234" s="165"/>
      <c r="AF234" s="165"/>
      <c r="AG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  <c r="AD235" s="165"/>
      <c r="AE235" s="165"/>
      <c r="AF235" s="165"/>
      <c r="AG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  <c r="AD236" s="165"/>
      <c r="AE236" s="165"/>
      <c r="AF236" s="165"/>
      <c r="AG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  <c r="AD237" s="165"/>
      <c r="AE237" s="165"/>
      <c r="AF237" s="165"/>
      <c r="AG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  <c r="AD238" s="165"/>
      <c r="AE238" s="165"/>
      <c r="AF238" s="165"/>
      <c r="AG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  <c r="AD239" s="165"/>
      <c r="AE239" s="165"/>
      <c r="AF239" s="165"/>
      <c r="AG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  <c r="AD240" s="165"/>
      <c r="AE240" s="165"/>
      <c r="AF240" s="165"/>
      <c r="AG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  <c r="AD241" s="165"/>
      <c r="AE241" s="165"/>
      <c r="AF241" s="165"/>
      <c r="AG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  <c r="AD242" s="165"/>
      <c r="AE242" s="165"/>
      <c r="AF242" s="165"/>
      <c r="AG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  <c r="AD243" s="165"/>
      <c r="AE243" s="165"/>
      <c r="AF243" s="165"/>
      <c r="AG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  <c r="AA244" s="165"/>
      <c r="AB244" s="165"/>
      <c r="AC244" s="165"/>
      <c r="AD244" s="165"/>
      <c r="AE244" s="165"/>
      <c r="AF244" s="165"/>
      <c r="AG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  <c r="AA245" s="165"/>
      <c r="AB245" s="165"/>
      <c r="AC245" s="165"/>
      <c r="AD245" s="165"/>
      <c r="AE245" s="165"/>
      <c r="AF245" s="165"/>
      <c r="AG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  <c r="AA246" s="165"/>
      <c r="AB246" s="165"/>
      <c r="AC246" s="165"/>
      <c r="AD246" s="165"/>
      <c r="AE246" s="165"/>
      <c r="AF246" s="165"/>
      <c r="AG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  <c r="AC247" s="165"/>
      <c r="AD247" s="165"/>
      <c r="AE247" s="165"/>
      <c r="AF247" s="165"/>
      <c r="AG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  <c r="AA248" s="165"/>
      <c r="AB248" s="165"/>
      <c r="AC248" s="165"/>
      <c r="AD248" s="165"/>
      <c r="AE248" s="165"/>
      <c r="AF248" s="165"/>
      <c r="AG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  <c r="AA249" s="165"/>
      <c r="AB249" s="165"/>
      <c r="AC249" s="165"/>
      <c r="AD249" s="165"/>
      <c r="AE249" s="165"/>
      <c r="AF249" s="165"/>
      <c r="AG249" s="165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56">
    <mergeCell ref="B40:D40"/>
    <mergeCell ref="B46:D46"/>
    <mergeCell ref="B47:D47"/>
    <mergeCell ref="B48:D48"/>
    <mergeCell ref="B49:D49"/>
    <mergeCell ref="B30:D30"/>
    <mergeCell ref="B31:D31"/>
    <mergeCell ref="B32:D32"/>
    <mergeCell ref="B36:D36"/>
    <mergeCell ref="B37:D37"/>
    <mergeCell ref="B38:D38"/>
    <mergeCell ref="B39:D39"/>
    <mergeCell ref="A2:B2"/>
    <mergeCell ref="C2:E2"/>
    <mergeCell ref="F2:K2"/>
    <mergeCell ref="L2:T2"/>
    <mergeCell ref="C3:E3"/>
    <mergeCell ref="F3:K3"/>
    <mergeCell ref="L3:T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A6:B6"/>
    <mergeCell ref="C6:E6"/>
    <mergeCell ref="F6:K6"/>
    <mergeCell ref="L6:N6"/>
    <mergeCell ref="A7:B7"/>
    <mergeCell ref="C7:E7"/>
    <mergeCell ref="F7:K7"/>
    <mergeCell ref="A9:D9"/>
    <mergeCell ref="F9:G9"/>
    <mergeCell ref="H9:I9"/>
    <mergeCell ref="J9:M9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dataValidations>
    <dataValidation type="list" allowBlank="1" showInputMessage="1" showErrorMessage="1" prompt="Click and enter a value from the list of items" sqref="F47:M47">
      <formula1>"P,F"</formula1>
    </dataValidation>
    <dataValidation type="list" allowBlank="1" showInputMessage="1" showErrorMessage="1" prompt=" - " sqref="F12:M15 F18:M19 F21:M24 F26:M31 F33:M40 F42:M45">
      <formula1>"O"</formula1>
    </dataValidation>
    <dataValidation type="list" allowBlank="1" showInputMessage="1" showErrorMessage="1" prompt=" - " sqref="F46:M46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ht="13.5" customHeight="1">
      <c r="A2" s="167" t="s">
        <v>314</v>
      </c>
      <c r="B2" s="168"/>
      <c r="C2" s="169" t="str">
        <f>Functions!E15</f>
        <v>createStudentManual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Functions!D15</f>
        <v>createStudentManual</v>
      </c>
      <c r="M2" s="170"/>
      <c r="N2" s="170"/>
      <c r="O2" s="170"/>
      <c r="P2" s="170"/>
      <c r="Q2" s="170"/>
      <c r="R2" s="176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</row>
    <row r="5" ht="13.5" customHeight="1">
      <c r="A5" s="178" t="s">
        <v>319</v>
      </c>
      <c r="B5" s="26"/>
      <c r="C5" s="191" t="str">
        <f>Functions!G15</f>
        <v>Manually create new student account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</row>
    <row r="7" ht="13.5" customHeight="1">
      <c r="A7" s="197">
        <f>COUNTIF(F69:HI69,"P")</f>
        <v>13</v>
      </c>
      <c r="B7" s="198"/>
      <c r="C7" s="199">
        <f>COUNTIF(F69:HI69,"F")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COUNTIF(E68:HI68,"N")</f>
        <v>1</v>
      </c>
      <c r="M7" s="201">
        <f>COUNTIF(E68:HI68,"A")</f>
        <v>11</v>
      </c>
      <c r="N7" s="201">
        <f>COUNTIF(E68:HI68,"B")</f>
        <v>1</v>
      </c>
      <c r="O7" s="199">
        <f>COUNTA(E9:HL9)</f>
        <v>13</v>
      </c>
      <c r="P7" s="200"/>
      <c r="Q7" s="200"/>
      <c r="R7" s="202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209" t="s">
        <v>393</v>
      </c>
      <c r="P9" s="209" t="s">
        <v>442</v>
      </c>
      <c r="Q9" s="209" t="s">
        <v>443</v>
      </c>
      <c r="R9" s="209" t="s">
        <v>555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</row>
    <row r="11" ht="13.5" customHeight="1">
      <c r="A11" s="223"/>
      <c r="B11" s="224"/>
      <c r="C11" s="225"/>
      <c r="D11" s="226" t="s">
        <v>643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220" t="s">
        <v>332</v>
      </c>
      <c r="P11" s="220" t="s">
        <v>332</v>
      </c>
      <c r="Q11" s="220" t="s">
        <v>332</v>
      </c>
      <c r="R11" s="220" t="s">
        <v>332</v>
      </c>
    </row>
    <row r="12" ht="13.5" customHeight="1">
      <c r="A12" s="223"/>
      <c r="B12" s="224"/>
      <c r="C12" s="225"/>
      <c r="D12" s="226" t="s">
        <v>644</v>
      </c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  <c r="N12" s="220" t="s">
        <v>332</v>
      </c>
      <c r="O12" s="220" t="s">
        <v>332</v>
      </c>
      <c r="P12" s="220" t="s">
        <v>332</v>
      </c>
      <c r="Q12" s="220" t="s">
        <v>332</v>
      </c>
      <c r="R12" s="220" t="s">
        <v>332</v>
      </c>
    </row>
    <row r="13" ht="13.5" customHeight="1">
      <c r="A13" s="223"/>
      <c r="B13" s="278" t="s">
        <v>645</v>
      </c>
      <c r="C13" s="25"/>
      <c r="D13" s="26"/>
      <c r="E13" s="231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</row>
    <row r="14" ht="13.5" customHeight="1">
      <c r="A14" s="223"/>
      <c r="B14" s="337" t="s">
        <v>524</v>
      </c>
      <c r="C14" s="25"/>
      <c r="D14" s="26"/>
      <c r="E14" s="356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</row>
    <row r="15" ht="13.5" customHeight="1">
      <c r="A15" s="223"/>
      <c r="B15" s="285" t="s">
        <v>646</v>
      </c>
      <c r="C15" s="25"/>
      <c r="D15" s="26"/>
      <c r="E15" s="356"/>
      <c r="F15" s="220" t="s">
        <v>332</v>
      </c>
      <c r="G15" s="215"/>
      <c r="H15" s="220" t="s">
        <v>332</v>
      </c>
      <c r="I15" s="220" t="s">
        <v>332</v>
      </c>
      <c r="J15" s="220" t="s">
        <v>332</v>
      </c>
      <c r="K15" s="220" t="s">
        <v>332</v>
      </c>
      <c r="L15" s="220" t="s">
        <v>332</v>
      </c>
      <c r="M15" s="220" t="s">
        <v>332</v>
      </c>
      <c r="N15" s="220" t="s">
        <v>332</v>
      </c>
      <c r="O15" s="220" t="s">
        <v>332</v>
      </c>
      <c r="P15" s="220" t="s">
        <v>332</v>
      </c>
      <c r="Q15" s="220" t="s">
        <v>332</v>
      </c>
      <c r="R15" s="220" t="s">
        <v>332</v>
      </c>
    </row>
    <row r="16" ht="13.5" customHeight="1">
      <c r="A16" s="223"/>
      <c r="B16" s="337" t="s">
        <v>526</v>
      </c>
      <c r="C16" s="25"/>
      <c r="D16" s="26"/>
      <c r="E16" s="356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</row>
    <row r="17" ht="13.5" customHeight="1">
      <c r="A17" s="223"/>
      <c r="B17" s="285" t="s">
        <v>527</v>
      </c>
      <c r="C17" s="25"/>
      <c r="D17" s="26"/>
      <c r="E17" s="357"/>
      <c r="F17" s="220"/>
      <c r="G17" s="220" t="s">
        <v>332</v>
      </c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</row>
    <row r="18" ht="13.5" customHeight="1">
      <c r="A18" s="223"/>
      <c r="B18" s="278" t="s">
        <v>647</v>
      </c>
      <c r="C18" s="25"/>
      <c r="D18" s="26"/>
      <c r="E18" s="231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</row>
    <row r="19" ht="13.5" customHeight="1">
      <c r="A19" s="223"/>
      <c r="B19" s="337" t="s">
        <v>524</v>
      </c>
      <c r="C19" s="25"/>
      <c r="D19" s="26"/>
      <c r="E19" s="231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</row>
    <row r="20" ht="13.5" customHeight="1">
      <c r="A20" s="223"/>
      <c r="B20" s="285" t="s">
        <v>648</v>
      </c>
      <c r="C20" s="25"/>
      <c r="D20" s="26"/>
      <c r="E20" s="231"/>
      <c r="F20" s="220" t="s">
        <v>332</v>
      </c>
      <c r="G20" s="220" t="s">
        <v>332</v>
      </c>
      <c r="H20" s="220" t="s">
        <v>332</v>
      </c>
      <c r="I20" s="220" t="s">
        <v>332</v>
      </c>
      <c r="J20" s="220" t="s">
        <v>332</v>
      </c>
      <c r="K20" s="220" t="s">
        <v>332</v>
      </c>
      <c r="L20" s="220" t="s">
        <v>332</v>
      </c>
      <c r="M20" s="220" t="s">
        <v>332</v>
      </c>
      <c r="N20" s="215"/>
      <c r="O20" s="215"/>
      <c r="P20" s="220"/>
      <c r="Q20" s="215"/>
      <c r="R20" s="215"/>
    </row>
    <row r="21" ht="13.5" customHeight="1">
      <c r="A21" s="223"/>
      <c r="B21" s="285" t="s">
        <v>649</v>
      </c>
      <c r="C21" s="25"/>
      <c r="D21" s="26"/>
      <c r="E21" s="231"/>
      <c r="F21" s="215"/>
      <c r="G21" s="215"/>
      <c r="H21" s="215"/>
      <c r="I21" s="215"/>
      <c r="J21" s="215"/>
      <c r="K21" s="215"/>
      <c r="L21" s="215"/>
      <c r="M21" s="215"/>
      <c r="N21" s="220" t="s">
        <v>332</v>
      </c>
      <c r="O21" s="220" t="s">
        <v>332</v>
      </c>
      <c r="P21" s="220" t="s">
        <v>332</v>
      </c>
      <c r="Q21" s="220" t="s">
        <v>332</v>
      </c>
      <c r="R21" s="220" t="s">
        <v>332</v>
      </c>
    </row>
    <row r="22" ht="13.5" customHeight="1">
      <c r="A22" s="223"/>
      <c r="B22" s="337" t="s">
        <v>526</v>
      </c>
      <c r="C22" s="25"/>
      <c r="D22" s="26"/>
      <c r="E22" s="231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</row>
    <row r="23" ht="13.5" customHeight="1">
      <c r="A23" s="223"/>
      <c r="B23" s="285" t="s">
        <v>527</v>
      </c>
      <c r="C23" s="25"/>
      <c r="D23" s="26"/>
      <c r="E23" s="231"/>
      <c r="F23" s="215"/>
      <c r="G23" s="215"/>
      <c r="H23" s="220" t="s">
        <v>332</v>
      </c>
      <c r="I23" s="215"/>
      <c r="J23" s="215"/>
      <c r="K23" s="215"/>
      <c r="L23" s="215"/>
      <c r="M23" s="215"/>
      <c r="N23" s="215"/>
      <c r="O23" s="215"/>
      <c r="P23" s="215"/>
      <c r="Q23" s="220"/>
      <c r="R23" s="215"/>
    </row>
    <row r="24" ht="13.5" customHeight="1">
      <c r="A24" s="223"/>
      <c r="B24" s="278" t="s">
        <v>650</v>
      </c>
      <c r="C24" s="25"/>
      <c r="D24" s="26"/>
      <c r="E24" s="228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</row>
    <row r="25" ht="13.5" customHeight="1">
      <c r="A25" s="223"/>
      <c r="B25" s="337" t="s">
        <v>524</v>
      </c>
      <c r="C25" s="25"/>
      <c r="D25" s="26"/>
      <c r="E25" s="231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</row>
    <row r="26" ht="13.5" customHeight="1">
      <c r="A26" s="223"/>
      <c r="B26" s="285" t="s">
        <v>651</v>
      </c>
      <c r="C26" s="25"/>
      <c r="D26" s="26"/>
      <c r="E26" s="231"/>
      <c r="F26" s="220" t="s">
        <v>332</v>
      </c>
      <c r="G26" s="220" t="s">
        <v>332</v>
      </c>
      <c r="H26" s="220" t="s">
        <v>332</v>
      </c>
      <c r="I26" s="215"/>
      <c r="J26" s="220" t="s">
        <v>332</v>
      </c>
      <c r="K26" s="220" t="s">
        <v>332</v>
      </c>
      <c r="L26" s="220" t="s">
        <v>332</v>
      </c>
      <c r="M26" s="220" t="s">
        <v>332</v>
      </c>
      <c r="N26" s="215"/>
      <c r="O26" s="220" t="s">
        <v>332</v>
      </c>
      <c r="P26" s="220" t="s">
        <v>332</v>
      </c>
      <c r="Q26" s="220" t="s">
        <v>332</v>
      </c>
      <c r="R26" s="220" t="s">
        <v>332</v>
      </c>
    </row>
    <row r="27" ht="13.5" customHeight="1">
      <c r="A27" s="223"/>
      <c r="B27" s="285"/>
      <c r="C27" s="25"/>
      <c r="D27" s="26"/>
      <c r="E27" s="231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</row>
    <row r="28" ht="13.5" customHeight="1">
      <c r="A28" s="223"/>
      <c r="B28" s="337" t="s">
        <v>526</v>
      </c>
      <c r="C28" s="25"/>
      <c r="D28" s="26"/>
      <c r="E28" s="231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</row>
    <row r="29" ht="13.5" customHeight="1">
      <c r="A29" s="223"/>
      <c r="B29" s="285" t="s">
        <v>527</v>
      </c>
      <c r="C29" s="25"/>
      <c r="D29" s="26"/>
      <c r="E29" s="231"/>
      <c r="F29" s="215"/>
      <c r="G29" s="215"/>
      <c r="H29" s="215"/>
      <c r="I29" s="220" t="s">
        <v>332</v>
      </c>
      <c r="J29" s="215"/>
      <c r="K29" s="215"/>
      <c r="L29" s="215"/>
      <c r="M29" s="215"/>
      <c r="N29" s="215"/>
      <c r="O29" s="215"/>
      <c r="P29" s="215"/>
      <c r="Q29" s="220"/>
      <c r="R29" s="215"/>
    </row>
    <row r="30" ht="13.5" customHeight="1">
      <c r="A30" s="223"/>
      <c r="B30" s="285" t="s">
        <v>67</v>
      </c>
      <c r="C30" s="25"/>
      <c r="D30" s="26"/>
      <c r="E30" s="231"/>
      <c r="F30" s="215"/>
      <c r="G30" s="215"/>
      <c r="H30" s="215"/>
      <c r="I30" s="215"/>
      <c r="J30" s="215"/>
      <c r="K30" s="215"/>
      <c r="L30" s="215"/>
      <c r="M30" s="215"/>
      <c r="N30" s="220" t="s">
        <v>332</v>
      </c>
      <c r="O30" s="215"/>
      <c r="P30" s="215"/>
      <c r="Q30" s="215"/>
      <c r="R30" s="220"/>
    </row>
    <row r="31" ht="13.5" customHeight="1">
      <c r="A31" s="223"/>
      <c r="B31" s="278" t="s">
        <v>652</v>
      </c>
      <c r="C31" s="25"/>
      <c r="D31" s="26"/>
      <c r="E31" s="228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</row>
    <row r="32" ht="13.5" customHeight="1">
      <c r="A32" s="223"/>
      <c r="B32" s="337" t="s">
        <v>524</v>
      </c>
      <c r="C32" s="25"/>
      <c r="D32" s="26"/>
      <c r="E32" s="231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</row>
    <row r="33" ht="13.5" customHeight="1">
      <c r="A33" s="223"/>
      <c r="B33" s="285" t="s">
        <v>653</v>
      </c>
      <c r="C33" s="25"/>
      <c r="D33" s="26"/>
      <c r="E33" s="231"/>
      <c r="F33" s="220" t="s">
        <v>332</v>
      </c>
      <c r="G33" s="220" t="s">
        <v>332</v>
      </c>
      <c r="H33" s="220" t="s">
        <v>332</v>
      </c>
      <c r="I33" s="220" t="s">
        <v>332</v>
      </c>
      <c r="J33" s="215"/>
      <c r="K33" s="220" t="s">
        <v>332</v>
      </c>
      <c r="L33" s="220" t="s">
        <v>332</v>
      </c>
      <c r="M33" s="220" t="s">
        <v>332</v>
      </c>
      <c r="N33" s="220" t="s">
        <v>332</v>
      </c>
      <c r="O33" s="215"/>
      <c r="P33" s="220" t="s">
        <v>332</v>
      </c>
      <c r="Q33" s="220" t="s">
        <v>332</v>
      </c>
      <c r="R33" s="220" t="s">
        <v>332</v>
      </c>
    </row>
    <row r="34" ht="13.5" customHeight="1">
      <c r="A34" s="223"/>
      <c r="B34" s="285"/>
      <c r="C34" s="25"/>
      <c r="D34" s="26"/>
      <c r="E34" s="231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</row>
    <row r="35" ht="13.5" customHeight="1">
      <c r="A35" s="223"/>
      <c r="B35" s="337" t="s">
        <v>526</v>
      </c>
      <c r="C35" s="25"/>
      <c r="D35" s="26"/>
      <c r="E35" s="231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</row>
    <row r="36" ht="13.5" customHeight="1">
      <c r="A36" s="223"/>
      <c r="B36" s="285" t="s">
        <v>527</v>
      </c>
      <c r="C36" s="25"/>
      <c r="D36" s="26"/>
      <c r="E36" s="231"/>
      <c r="F36" s="215"/>
      <c r="G36" s="215"/>
      <c r="H36" s="215"/>
      <c r="I36" s="215"/>
      <c r="J36" s="220" t="s">
        <v>332</v>
      </c>
      <c r="K36" s="215"/>
      <c r="L36" s="215"/>
      <c r="M36" s="215"/>
      <c r="N36" s="215"/>
      <c r="O36" s="215"/>
      <c r="P36" s="215"/>
      <c r="Q36" s="220"/>
      <c r="R36" s="215"/>
    </row>
    <row r="37" ht="13.5" customHeight="1">
      <c r="A37" s="223"/>
      <c r="B37" s="285" t="s">
        <v>654</v>
      </c>
      <c r="C37" s="25"/>
      <c r="D37" s="26"/>
      <c r="E37" s="231"/>
      <c r="F37" s="215"/>
      <c r="G37" s="215"/>
      <c r="H37" s="215"/>
      <c r="I37" s="215"/>
      <c r="J37" s="215"/>
      <c r="K37" s="215"/>
      <c r="L37" s="215"/>
      <c r="M37" s="215"/>
      <c r="N37" s="215"/>
      <c r="O37" s="220" t="s">
        <v>332</v>
      </c>
      <c r="P37" s="215"/>
      <c r="Q37" s="220"/>
      <c r="R37" s="215"/>
    </row>
    <row r="38" ht="13.5" customHeight="1">
      <c r="A38" s="223"/>
      <c r="B38" s="278" t="s">
        <v>655</v>
      </c>
      <c r="C38" s="25"/>
      <c r="D38" s="26"/>
      <c r="E38" s="228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</row>
    <row r="39" ht="13.5" customHeight="1">
      <c r="A39" s="223"/>
      <c r="B39" s="337" t="s">
        <v>524</v>
      </c>
      <c r="C39" s="25"/>
      <c r="D39" s="26"/>
      <c r="E39" s="231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</row>
    <row r="40" ht="13.5" customHeight="1">
      <c r="A40" s="223"/>
      <c r="B40" s="285" t="s">
        <v>656</v>
      </c>
      <c r="C40" s="25"/>
      <c r="D40" s="26"/>
      <c r="E40" s="231"/>
      <c r="F40" s="220" t="s">
        <v>332</v>
      </c>
      <c r="G40" s="220" t="s">
        <v>332</v>
      </c>
      <c r="H40" s="220" t="s">
        <v>332</v>
      </c>
      <c r="I40" s="220" t="s">
        <v>332</v>
      </c>
      <c r="J40" s="220" t="s">
        <v>332</v>
      </c>
      <c r="K40" s="215"/>
      <c r="L40" s="220" t="s">
        <v>332</v>
      </c>
      <c r="M40" s="220" t="s">
        <v>332</v>
      </c>
      <c r="N40" s="220" t="s">
        <v>332</v>
      </c>
      <c r="O40" s="220" t="s">
        <v>332</v>
      </c>
      <c r="P40" s="220"/>
      <c r="Q40" s="220" t="s">
        <v>332</v>
      </c>
      <c r="R40" s="220" t="s">
        <v>332</v>
      </c>
    </row>
    <row r="41" ht="13.5" customHeight="1">
      <c r="A41" s="223"/>
      <c r="B41" s="337" t="s">
        <v>526</v>
      </c>
      <c r="C41" s="25"/>
      <c r="D41" s="26"/>
      <c r="E41" s="231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</row>
    <row r="42" ht="13.5" customHeight="1">
      <c r="A42" s="223"/>
      <c r="B42" s="285" t="s">
        <v>527</v>
      </c>
      <c r="C42" s="25"/>
      <c r="D42" s="26"/>
      <c r="E42" s="231"/>
      <c r="F42" s="215"/>
      <c r="G42" s="215"/>
      <c r="H42" s="215"/>
      <c r="I42" s="215"/>
      <c r="J42" s="215"/>
      <c r="K42" s="220" t="s">
        <v>332</v>
      </c>
      <c r="L42" s="215"/>
      <c r="M42" s="215"/>
      <c r="N42" s="215"/>
      <c r="O42" s="215"/>
      <c r="P42" s="215"/>
      <c r="Q42" s="220"/>
      <c r="R42" s="215"/>
    </row>
    <row r="43" ht="13.5" customHeight="1">
      <c r="A43" s="223"/>
      <c r="B43" s="285" t="s">
        <v>657</v>
      </c>
      <c r="C43" s="25"/>
      <c r="D43" s="26"/>
      <c r="E43" s="231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20" t="s">
        <v>332</v>
      </c>
      <c r="Q43" s="220"/>
      <c r="R43" s="215"/>
    </row>
    <row r="44" ht="13.5" customHeight="1">
      <c r="A44" s="223"/>
      <c r="B44" s="278" t="s">
        <v>658</v>
      </c>
      <c r="C44" s="25"/>
      <c r="D44" s="26"/>
      <c r="E44" s="228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</row>
    <row r="45" ht="13.5" customHeight="1">
      <c r="A45" s="223"/>
      <c r="B45" s="337" t="s">
        <v>524</v>
      </c>
      <c r="C45" s="25"/>
      <c r="D45" s="26"/>
      <c r="E45" s="231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</row>
    <row r="46" ht="13.5" customHeight="1">
      <c r="A46" s="223"/>
      <c r="B46" s="285" t="s">
        <v>659</v>
      </c>
      <c r="C46" s="25"/>
      <c r="D46" s="26"/>
      <c r="E46" s="231"/>
      <c r="F46" s="220" t="s">
        <v>332</v>
      </c>
      <c r="G46" s="220" t="s">
        <v>332</v>
      </c>
      <c r="H46" s="220" t="s">
        <v>332</v>
      </c>
      <c r="I46" s="220" t="s">
        <v>332</v>
      </c>
      <c r="J46" s="220" t="s">
        <v>332</v>
      </c>
      <c r="K46" s="220" t="s">
        <v>332</v>
      </c>
      <c r="L46" s="215"/>
      <c r="M46" s="220" t="s">
        <v>332</v>
      </c>
      <c r="N46" s="220" t="s">
        <v>332</v>
      </c>
      <c r="O46" s="220" t="s">
        <v>332</v>
      </c>
      <c r="P46" s="220" t="s">
        <v>332</v>
      </c>
      <c r="Q46" s="215"/>
      <c r="R46" s="215"/>
    </row>
    <row r="47" ht="13.5" customHeight="1">
      <c r="A47" s="223"/>
      <c r="B47" s="337" t="s">
        <v>526</v>
      </c>
      <c r="C47" s="25"/>
      <c r="D47" s="26"/>
      <c r="E47" s="231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</row>
    <row r="48" ht="13.5" customHeight="1">
      <c r="A48" s="223"/>
      <c r="B48" s="285" t="s">
        <v>527</v>
      </c>
      <c r="C48" s="25"/>
      <c r="D48" s="26"/>
      <c r="E48" s="231"/>
      <c r="F48" s="215"/>
      <c r="G48" s="215"/>
      <c r="H48" s="215"/>
      <c r="I48" s="215"/>
      <c r="J48" s="215"/>
      <c r="K48" s="215"/>
      <c r="L48" s="220" t="s">
        <v>332</v>
      </c>
      <c r="M48" s="215"/>
      <c r="N48" s="215"/>
      <c r="O48" s="215"/>
      <c r="P48" s="215"/>
      <c r="Q48" s="215"/>
      <c r="R48" s="215"/>
    </row>
    <row r="49" ht="13.5" customHeight="1">
      <c r="A49" s="223"/>
      <c r="B49" s="285" t="s">
        <v>660</v>
      </c>
      <c r="C49" s="25"/>
      <c r="D49" s="26"/>
      <c r="E49" s="231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20" t="s">
        <v>332</v>
      </c>
      <c r="R49" s="215"/>
    </row>
    <row r="50" ht="13.5" customHeight="1">
      <c r="A50" s="223"/>
      <c r="B50" s="285" t="s">
        <v>661</v>
      </c>
      <c r="C50" s="25"/>
      <c r="D50" s="26"/>
      <c r="E50" s="231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20" t="s">
        <v>332</v>
      </c>
    </row>
    <row r="51" ht="13.5" customHeight="1">
      <c r="A51" s="223"/>
      <c r="B51" s="278" t="s">
        <v>662</v>
      </c>
      <c r="C51" s="25"/>
      <c r="D51" s="26"/>
      <c r="E51" s="228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</row>
    <row r="52" ht="13.5" customHeight="1">
      <c r="A52" s="223"/>
      <c r="B52" s="337" t="s">
        <v>524</v>
      </c>
      <c r="C52" s="25"/>
      <c r="D52" s="26"/>
      <c r="E52" s="231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</row>
    <row r="53" ht="13.5" customHeight="1">
      <c r="A53" s="223"/>
      <c r="B53" s="285" t="s">
        <v>663</v>
      </c>
      <c r="C53" s="25"/>
      <c r="D53" s="26"/>
      <c r="E53" s="231"/>
      <c r="F53" s="220" t="s">
        <v>332</v>
      </c>
      <c r="G53" s="220" t="s">
        <v>332</v>
      </c>
      <c r="H53" s="220" t="s">
        <v>332</v>
      </c>
      <c r="I53" s="220" t="s">
        <v>332</v>
      </c>
      <c r="J53" s="220" t="s">
        <v>332</v>
      </c>
      <c r="K53" s="220" t="s">
        <v>332</v>
      </c>
      <c r="L53" s="220" t="s">
        <v>332</v>
      </c>
      <c r="M53" s="215"/>
      <c r="N53" s="215"/>
      <c r="O53" s="215"/>
      <c r="P53" s="220"/>
      <c r="Q53" s="215"/>
      <c r="R53" s="215"/>
    </row>
    <row r="54" ht="13.5" customHeight="1">
      <c r="A54" s="223"/>
      <c r="B54" s="285" t="s">
        <v>664</v>
      </c>
      <c r="C54" s="25"/>
      <c r="D54" s="26"/>
      <c r="E54" s="231"/>
      <c r="F54" s="215"/>
      <c r="G54" s="215"/>
      <c r="H54" s="215"/>
      <c r="I54" s="215"/>
      <c r="J54" s="215"/>
      <c r="K54" s="215"/>
      <c r="L54" s="215"/>
      <c r="M54" s="215"/>
      <c r="N54" s="220" t="s">
        <v>332</v>
      </c>
      <c r="O54" s="220" t="s">
        <v>332</v>
      </c>
      <c r="P54" s="220" t="s">
        <v>332</v>
      </c>
      <c r="Q54" s="220" t="s">
        <v>332</v>
      </c>
      <c r="R54" s="220" t="s">
        <v>332</v>
      </c>
    </row>
    <row r="55" ht="13.5" customHeight="1">
      <c r="A55" s="223"/>
      <c r="B55" s="337" t="s">
        <v>526</v>
      </c>
      <c r="C55" s="25"/>
      <c r="D55" s="26"/>
      <c r="E55" s="231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</row>
    <row r="56" ht="13.5" customHeight="1">
      <c r="A56" s="216"/>
      <c r="B56" s="371" t="s">
        <v>527</v>
      </c>
      <c r="C56" s="372"/>
      <c r="D56" s="373"/>
      <c r="E56" s="231"/>
      <c r="F56" s="215"/>
      <c r="G56" s="215"/>
      <c r="H56" s="215"/>
      <c r="I56" s="215"/>
      <c r="J56" s="215"/>
      <c r="K56" s="215"/>
      <c r="L56" s="215"/>
      <c r="M56" s="220" t="s">
        <v>332</v>
      </c>
      <c r="N56" s="215"/>
      <c r="O56" s="215"/>
      <c r="P56" s="215"/>
      <c r="Q56" s="215"/>
      <c r="R56" s="215"/>
    </row>
    <row r="57" ht="13.5" customHeight="1">
      <c r="A57" s="238" t="s">
        <v>348</v>
      </c>
      <c r="B57" s="239" t="s">
        <v>349</v>
      </c>
      <c r="C57" s="240"/>
      <c r="D57" s="241"/>
      <c r="E57" s="24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</row>
    <row r="58" ht="13.5" customHeight="1">
      <c r="A58" s="243"/>
      <c r="B58" s="244"/>
      <c r="C58" s="245"/>
      <c r="D58" s="246" t="s">
        <v>665</v>
      </c>
      <c r="E58" s="247"/>
      <c r="F58" s="220" t="s">
        <v>332</v>
      </c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  <c r="R58" s="220"/>
    </row>
    <row r="59" ht="20.25" customHeight="1">
      <c r="A59" s="243"/>
      <c r="B59" s="244"/>
      <c r="C59" s="245"/>
      <c r="D59" s="246" t="s">
        <v>666</v>
      </c>
      <c r="E59" s="247"/>
      <c r="F59" s="220"/>
      <c r="G59" s="220"/>
      <c r="H59" s="220"/>
      <c r="I59" s="220"/>
      <c r="J59" s="220"/>
      <c r="K59" s="220"/>
      <c r="L59" s="220"/>
      <c r="M59" s="220"/>
      <c r="N59" s="220" t="s">
        <v>332</v>
      </c>
      <c r="O59" s="220" t="s">
        <v>332</v>
      </c>
      <c r="P59" s="220" t="s">
        <v>332</v>
      </c>
      <c r="Q59" s="220" t="s">
        <v>332</v>
      </c>
      <c r="R59" s="220" t="s">
        <v>332</v>
      </c>
    </row>
    <row r="60" ht="20.25" customHeight="1">
      <c r="A60" s="243"/>
      <c r="B60" s="244"/>
      <c r="C60" s="245"/>
      <c r="D60" s="246" t="s">
        <v>667</v>
      </c>
      <c r="E60" s="247"/>
      <c r="F60" s="220"/>
      <c r="G60" s="220" t="s">
        <v>332</v>
      </c>
      <c r="H60" s="220" t="s">
        <v>332</v>
      </c>
      <c r="I60" s="220" t="s">
        <v>332</v>
      </c>
      <c r="J60" s="220" t="s">
        <v>332</v>
      </c>
      <c r="K60" s="220" t="s">
        <v>332</v>
      </c>
      <c r="L60" s="220" t="s">
        <v>332</v>
      </c>
      <c r="M60" s="220" t="s">
        <v>332</v>
      </c>
      <c r="N60" s="220"/>
      <c r="O60" s="220"/>
      <c r="P60" s="220"/>
      <c r="Q60" s="220"/>
      <c r="R60" s="220"/>
    </row>
    <row r="61" ht="13.5" customHeight="1">
      <c r="A61" s="243"/>
      <c r="B61" s="244" t="s">
        <v>354</v>
      </c>
      <c r="C61" s="245"/>
      <c r="D61" s="248"/>
      <c r="E61" s="247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</row>
    <row r="62" ht="13.5" customHeight="1">
      <c r="A62" s="243"/>
      <c r="B62" s="244"/>
      <c r="C62" s="245"/>
      <c r="D62" s="281" t="s">
        <v>668</v>
      </c>
      <c r="E62" s="247"/>
      <c r="F62" s="220" t="s">
        <v>332</v>
      </c>
      <c r="G62" s="215"/>
      <c r="H62" s="215"/>
      <c r="I62" s="215"/>
      <c r="J62" s="215"/>
      <c r="K62" s="220"/>
      <c r="L62" s="215"/>
      <c r="M62" s="215"/>
      <c r="N62" s="215"/>
      <c r="O62" s="220"/>
      <c r="P62" s="220"/>
      <c r="Q62" s="215"/>
      <c r="R62" s="215"/>
    </row>
    <row r="63" ht="20.25" customHeight="1">
      <c r="A63" s="243"/>
      <c r="B63" s="290"/>
      <c r="C63" s="291"/>
      <c r="D63" s="292" t="s">
        <v>669</v>
      </c>
      <c r="E63" s="293"/>
      <c r="F63" s="294"/>
      <c r="G63" s="295" t="s">
        <v>332</v>
      </c>
      <c r="H63" s="295" t="s">
        <v>332</v>
      </c>
      <c r="I63" s="295" t="s">
        <v>332</v>
      </c>
      <c r="J63" s="295" t="s">
        <v>332</v>
      </c>
      <c r="K63" s="295" t="s">
        <v>332</v>
      </c>
      <c r="L63" s="295" t="s">
        <v>332</v>
      </c>
      <c r="M63" s="295" t="s">
        <v>332</v>
      </c>
      <c r="N63" s="294"/>
      <c r="O63" s="294"/>
      <c r="P63" s="294"/>
      <c r="Q63" s="294"/>
      <c r="R63" s="295"/>
    </row>
    <row r="64" ht="13.5" customHeight="1">
      <c r="A64" s="243"/>
      <c r="B64" s="290"/>
      <c r="C64" s="363"/>
      <c r="D64" s="292" t="s">
        <v>670</v>
      </c>
      <c r="E64" s="364"/>
      <c r="F64" s="294"/>
      <c r="G64" s="294"/>
      <c r="H64" s="295"/>
      <c r="I64" s="294"/>
      <c r="J64" s="294"/>
      <c r="K64" s="294"/>
      <c r="L64" s="294"/>
      <c r="M64" s="294"/>
      <c r="N64" s="295" t="s">
        <v>332</v>
      </c>
      <c r="O64" s="294"/>
      <c r="P64" s="294"/>
      <c r="Q64" s="294"/>
      <c r="R64" s="294"/>
    </row>
    <row r="65" ht="13.5" customHeight="1">
      <c r="A65" s="243"/>
      <c r="B65" s="290"/>
      <c r="C65" s="363"/>
      <c r="D65" s="292" t="s">
        <v>671</v>
      </c>
      <c r="E65" s="364"/>
      <c r="F65" s="294"/>
      <c r="G65" s="294"/>
      <c r="H65" s="295"/>
      <c r="I65" s="294"/>
      <c r="J65" s="294"/>
      <c r="K65" s="294"/>
      <c r="L65" s="294"/>
      <c r="M65" s="294"/>
      <c r="N65" s="294"/>
      <c r="O65" s="295" t="s">
        <v>332</v>
      </c>
      <c r="P65" s="294"/>
      <c r="Q65" s="294"/>
      <c r="R65" s="294"/>
    </row>
    <row r="66" ht="13.5" customHeight="1">
      <c r="A66" s="243"/>
      <c r="B66" s="290"/>
      <c r="C66" s="363"/>
      <c r="D66" s="292" t="s">
        <v>672</v>
      </c>
      <c r="E66" s="364"/>
      <c r="F66" s="294"/>
      <c r="G66" s="294"/>
      <c r="H66" s="295"/>
      <c r="I66" s="294"/>
      <c r="J66" s="294"/>
      <c r="K66" s="294"/>
      <c r="L66" s="294"/>
      <c r="M66" s="294"/>
      <c r="N66" s="294"/>
      <c r="O66" s="294"/>
      <c r="P66" s="295" t="s">
        <v>332</v>
      </c>
      <c r="Q66" s="294"/>
      <c r="R66" s="294"/>
    </row>
    <row r="67" ht="13.5" customHeight="1">
      <c r="A67" s="243"/>
      <c r="B67" s="290"/>
      <c r="C67" s="363"/>
      <c r="D67" s="292" t="s">
        <v>673</v>
      </c>
      <c r="E67" s="364"/>
      <c r="F67" s="294"/>
      <c r="G67" s="294"/>
      <c r="H67" s="294"/>
      <c r="I67" s="294"/>
      <c r="J67" s="294"/>
      <c r="K67" s="294"/>
      <c r="L67" s="295"/>
      <c r="M67" s="294"/>
      <c r="N67" s="294"/>
      <c r="O67" s="294"/>
      <c r="P67" s="294"/>
      <c r="Q67" s="295" t="s">
        <v>332</v>
      </c>
      <c r="R67" s="295" t="s">
        <v>332</v>
      </c>
    </row>
    <row r="68" ht="13.5" customHeight="1">
      <c r="A68" s="238" t="s">
        <v>357</v>
      </c>
      <c r="B68" s="252" t="s">
        <v>358</v>
      </c>
      <c r="C68" s="240"/>
      <c r="D68" s="241"/>
      <c r="E68" s="242"/>
      <c r="F68" s="232" t="s">
        <v>304</v>
      </c>
      <c r="G68" s="232" t="s">
        <v>67</v>
      </c>
      <c r="H68" s="232" t="s">
        <v>67</v>
      </c>
      <c r="I68" s="232" t="s">
        <v>67</v>
      </c>
      <c r="J68" s="232" t="s">
        <v>67</v>
      </c>
      <c r="K68" s="232" t="s">
        <v>67</v>
      </c>
      <c r="L68" s="232" t="s">
        <v>67</v>
      </c>
      <c r="M68" s="232" t="s">
        <v>67</v>
      </c>
      <c r="N68" s="232" t="s">
        <v>67</v>
      </c>
      <c r="O68" s="232" t="s">
        <v>67</v>
      </c>
      <c r="P68" s="232" t="s">
        <v>67</v>
      </c>
      <c r="Q68" s="232" t="s">
        <v>67</v>
      </c>
      <c r="R68" s="232" t="s">
        <v>305</v>
      </c>
    </row>
    <row r="69" ht="13.5" customHeight="1">
      <c r="A69" s="243"/>
      <c r="B69" s="253" t="s">
        <v>359</v>
      </c>
      <c r="C69" s="25"/>
      <c r="D69" s="26"/>
      <c r="E69" s="254"/>
      <c r="F69" s="255" t="s">
        <v>360</v>
      </c>
      <c r="G69" s="255" t="s">
        <v>360</v>
      </c>
      <c r="H69" s="255" t="s">
        <v>360</v>
      </c>
      <c r="I69" s="255" t="s">
        <v>360</v>
      </c>
      <c r="J69" s="255" t="s">
        <v>360</v>
      </c>
      <c r="K69" s="255" t="s">
        <v>360</v>
      </c>
      <c r="L69" s="255" t="s">
        <v>360</v>
      </c>
      <c r="M69" s="255" t="s">
        <v>360</v>
      </c>
      <c r="N69" s="255" t="s">
        <v>360</v>
      </c>
      <c r="O69" s="255" t="s">
        <v>360</v>
      </c>
      <c r="P69" s="255" t="s">
        <v>360</v>
      </c>
      <c r="Q69" s="255" t="s">
        <v>360</v>
      </c>
      <c r="R69" s="255" t="s">
        <v>360</v>
      </c>
    </row>
    <row r="70" ht="13.5" customHeight="1">
      <c r="A70" s="243"/>
      <c r="B70" s="256" t="s">
        <v>361</v>
      </c>
      <c r="C70" s="25"/>
      <c r="D70" s="26"/>
      <c r="E70" s="257"/>
      <c r="F70" s="258">
        <v>45858.0</v>
      </c>
      <c r="G70" s="258">
        <v>45858.0</v>
      </c>
      <c r="H70" s="258">
        <v>45858.0</v>
      </c>
      <c r="I70" s="258">
        <v>45858.0</v>
      </c>
      <c r="J70" s="258">
        <v>45858.0</v>
      </c>
      <c r="K70" s="258">
        <v>45858.0</v>
      </c>
      <c r="L70" s="258">
        <v>45858.0</v>
      </c>
      <c r="M70" s="258">
        <v>45858.0</v>
      </c>
      <c r="N70" s="258">
        <v>45858.0</v>
      </c>
      <c r="O70" s="258">
        <v>45858.0</v>
      </c>
      <c r="P70" s="258">
        <v>45858.0</v>
      </c>
      <c r="Q70" s="258">
        <v>45858.0</v>
      </c>
      <c r="R70" s="258">
        <v>45858.0</v>
      </c>
    </row>
    <row r="71" ht="71.25" customHeight="1">
      <c r="A71" s="259"/>
      <c r="B71" s="260" t="s">
        <v>362</v>
      </c>
      <c r="C71" s="261"/>
      <c r="D71" s="262"/>
      <c r="E71" s="263"/>
      <c r="F71" s="264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</row>
    <row r="72" ht="10.5" customHeight="1">
      <c r="A72" s="2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</row>
    <row r="256" ht="13.5" customHeight="1">
      <c r="A256" s="165"/>
      <c r="B256" s="204"/>
      <c r="C256" s="165"/>
      <c r="D256" s="166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</row>
    <row r="257" ht="13.5" customHeight="1">
      <c r="A257" s="165"/>
      <c r="B257" s="204"/>
      <c r="C257" s="165"/>
      <c r="D257" s="166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</row>
    <row r="258" ht="13.5" customHeight="1">
      <c r="A258" s="165"/>
      <c r="B258" s="204"/>
      <c r="C258" s="165"/>
      <c r="D258" s="166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</row>
    <row r="259" ht="13.5" customHeight="1">
      <c r="A259" s="165"/>
      <c r="B259" s="204"/>
      <c r="C259" s="165"/>
      <c r="D259" s="166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</row>
    <row r="260" ht="13.5" customHeight="1">
      <c r="A260" s="165"/>
      <c r="B260" s="204"/>
      <c r="C260" s="165"/>
      <c r="D260" s="166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</row>
    <row r="261" ht="13.5" customHeight="1">
      <c r="A261" s="165"/>
      <c r="B261" s="204"/>
      <c r="C261" s="165"/>
      <c r="D261" s="166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</row>
    <row r="262" ht="13.5" customHeight="1">
      <c r="A262" s="165"/>
      <c r="B262" s="204"/>
      <c r="C262" s="165"/>
      <c r="D262" s="166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</row>
    <row r="263" ht="13.5" customHeight="1">
      <c r="A263" s="165"/>
      <c r="B263" s="204"/>
      <c r="C263" s="165"/>
      <c r="D263" s="166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</row>
    <row r="264" ht="13.5" customHeight="1">
      <c r="A264" s="165"/>
      <c r="B264" s="204"/>
      <c r="C264" s="165"/>
      <c r="D264" s="166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</row>
    <row r="265" ht="13.5" customHeight="1">
      <c r="A265" s="165"/>
      <c r="B265" s="204"/>
      <c r="C265" s="165"/>
      <c r="D265" s="166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</row>
    <row r="266" ht="13.5" customHeight="1">
      <c r="A266" s="165"/>
      <c r="B266" s="204"/>
      <c r="C266" s="165"/>
      <c r="D266" s="166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</row>
    <row r="267" ht="13.5" customHeight="1">
      <c r="A267" s="165"/>
      <c r="B267" s="204"/>
      <c r="C267" s="165"/>
      <c r="D267" s="166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</row>
    <row r="268" ht="13.5" customHeight="1">
      <c r="A268" s="165"/>
      <c r="B268" s="204"/>
      <c r="C268" s="165"/>
      <c r="D268" s="166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</row>
    <row r="269" ht="13.5" customHeight="1">
      <c r="A269" s="165"/>
      <c r="B269" s="204"/>
      <c r="C269" s="165"/>
      <c r="D269" s="166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</row>
    <row r="270" ht="13.5" customHeight="1">
      <c r="A270" s="165"/>
      <c r="B270" s="204"/>
      <c r="C270" s="165"/>
      <c r="D270" s="166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</row>
    <row r="271" ht="13.5" customHeight="1">
      <c r="A271" s="165"/>
      <c r="B271" s="204"/>
      <c r="C271" s="165"/>
      <c r="D271" s="166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72"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55:D55"/>
    <mergeCell ref="B56:D56"/>
    <mergeCell ref="B57:D57"/>
    <mergeCell ref="B68:D68"/>
    <mergeCell ref="B69:D69"/>
    <mergeCell ref="B70:D70"/>
    <mergeCell ref="B71:D71"/>
    <mergeCell ref="B48:D48"/>
    <mergeCell ref="B49:D49"/>
    <mergeCell ref="B50:D50"/>
    <mergeCell ref="B51:D51"/>
    <mergeCell ref="B52:D52"/>
    <mergeCell ref="B53:D53"/>
    <mergeCell ref="B54:D54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dataValidations>
    <dataValidation type="list" allowBlank="1" showInputMessage="1" showErrorMessage="1" prompt="Click and enter a value from the list of items" sqref="F69:R69">
      <formula1>"P,F"</formula1>
    </dataValidation>
    <dataValidation type="list" allowBlank="1" showInputMessage="1" showErrorMessage="1" prompt=" - " sqref="F11:R12 F15:R17 F20:R23 F26:R30 F33:R37 F40:R43 F46:R50 F53:R56 F58:R60 F62:R67">
      <formula1>"O"</formula1>
    </dataValidation>
    <dataValidation type="list" allowBlank="1" showInputMessage="1" showErrorMessage="1" prompt=" - " sqref="F68:R6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ht="13.5" customHeight="1">
      <c r="A2" s="167" t="s">
        <v>314</v>
      </c>
      <c r="B2" s="168"/>
      <c r="C2" s="169" t="str">
        <f>Functions!E16</f>
        <v>importStudentExcel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Functions!D16</f>
        <v>importStudentExcel</v>
      </c>
      <c r="M2" s="170"/>
      <c r="N2" s="170"/>
      <c r="O2" s="170"/>
      <c r="P2" s="170"/>
      <c r="Q2" s="170"/>
      <c r="R2" s="176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</row>
    <row r="5" ht="13.5" customHeight="1">
      <c r="A5" s="178" t="s">
        <v>319</v>
      </c>
      <c r="B5" s="26"/>
      <c r="C5" s="191" t="str">
        <f>Functions!G16</f>
        <v>Import multiple students using Excel file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</row>
    <row r="7" ht="13.5" customHeight="1">
      <c r="A7" s="197">
        <f>COUNTIF(F45:HI45,"P")</f>
        <v>9</v>
      </c>
      <c r="B7" s="198"/>
      <c r="C7" s="199">
        <f>COUNTIF(F45:HI45,"F")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COUNTIF(E44:HI44,"N")</f>
        <v>1</v>
      </c>
      <c r="M7" s="201">
        <f>COUNTIF(E44:HI44,"A")</f>
        <v>8</v>
      </c>
      <c r="N7" s="201">
        <f>COUNTIF(E44:HI44,"B")</f>
        <v>0</v>
      </c>
      <c r="O7" s="199">
        <f>COUNTA(E9:HL9)</f>
        <v>9</v>
      </c>
      <c r="P7" s="200"/>
      <c r="Q7" s="200"/>
      <c r="R7" s="202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</row>
    <row r="11" ht="13.5" customHeight="1">
      <c r="A11" s="223"/>
      <c r="B11" s="224"/>
      <c r="C11" s="225"/>
      <c r="D11" s="226" t="s">
        <v>643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</row>
    <row r="12" ht="13.5" customHeight="1">
      <c r="A12" s="223"/>
      <c r="B12" s="224"/>
      <c r="C12" s="225"/>
      <c r="D12" s="226" t="s">
        <v>674</v>
      </c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  <c r="N12" s="220"/>
    </row>
    <row r="13" ht="13.5" customHeight="1">
      <c r="A13" s="223"/>
      <c r="B13" s="224"/>
      <c r="C13" s="225"/>
      <c r="D13" s="226" t="s">
        <v>675</v>
      </c>
      <c r="E13" s="277"/>
      <c r="F13" s="220"/>
      <c r="G13" s="220"/>
      <c r="H13" s="220"/>
      <c r="I13" s="220"/>
      <c r="J13" s="220"/>
      <c r="K13" s="220"/>
      <c r="L13" s="220"/>
      <c r="M13" s="220"/>
      <c r="N13" s="220" t="s">
        <v>332</v>
      </c>
    </row>
    <row r="14" ht="13.5" customHeight="1">
      <c r="A14" s="223"/>
      <c r="B14" s="278" t="s">
        <v>645</v>
      </c>
      <c r="C14" s="25"/>
      <c r="D14" s="26"/>
      <c r="E14" s="231"/>
      <c r="F14" s="215"/>
      <c r="G14" s="215"/>
      <c r="H14" s="215"/>
      <c r="I14" s="215"/>
      <c r="J14" s="215"/>
      <c r="K14" s="215"/>
      <c r="L14" s="215"/>
      <c r="M14" s="215"/>
      <c r="N14" s="215"/>
    </row>
    <row r="15" ht="13.5" customHeight="1">
      <c r="A15" s="223"/>
      <c r="B15" s="337" t="s">
        <v>524</v>
      </c>
      <c r="C15" s="25"/>
      <c r="D15" s="26"/>
      <c r="E15" s="356"/>
      <c r="F15" s="215"/>
      <c r="G15" s="215"/>
      <c r="H15" s="215"/>
      <c r="I15" s="215"/>
      <c r="J15" s="215"/>
      <c r="K15" s="215"/>
      <c r="L15" s="215"/>
      <c r="M15" s="215"/>
      <c r="N15" s="215"/>
    </row>
    <row r="16" ht="13.5" customHeight="1">
      <c r="A16" s="223"/>
      <c r="B16" s="285" t="s">
        <v>646</v>
      </c>
      <c r="C16" s="25"/>
      <c r="D16" s="26"/>
      <c r="E16" s="356"/>
      <c r="F16" s="220" t="s">
        <v>332</v>
      </c>
      <c r="G16" s="215"/>
      <c r="H16" s="220" t="s">
        <v>332</v>
      </c>
      <c r="I16" s="220" t="s">
        <v>332</v>
      </c>
      <c r="J16" s="220" t="s">
        <v>332</v>
      </c>
      <c r="K16" s="220" t="s">
        <v>332</v>
      </c>
      <c r="L16" s="220" t="s">
        <v>332</v>
      </c>
      <c r="M16" s="220" t="s">
        <v>332</v>
      </c>
      <c r="N16" s="220"/>
    </row>
    <row r="17" ht="13.5" customHeight="1">
      <c r="A17" s="223"/>
      <c r="B17" s="337" t="s">
        <v>526</v>
      </c>
      <c r="C17" s="25"/>
      <c r="D17" s="26"/>
      <c r="E17" s="356"/>
      <c r="F17" s="215"/>
      <c r="G17" s="215"/>
      <c r="H17" s="215"/>
      <c r="I17" s="215"/>
      <c r="J17" s="215"/>
      <c r="K17" s="215"/>
      <c r="L17" s="215"/>
      <c r="M17" s="215"/>
      <c r="N17" s="215"/>
    </row>
    <row r="18" ht="13.5" customHeight="1">
      <c r="A18" s="223"/>
      <c r="B18" s="285" t="s">
        <v>527</v>
      </c>
      <c r="C18" s="25"/>
      <c r="D18" s="26"/>
      <c r="E18" s="357"/>
      <c r="F18" s="220"/>
      <c r="G18" s="220" t="s">
        <v>332</v>
      </c>
      <c r="H18" s="220"/>
      <c r="I18" s="220"/>
      <c r="J18" s="220"/>
      <c r="K18" s="220"/>
      <c r="L18" s="220"/>
      <c r="M18" s="220"/>
      <c r="N18" s="220"/>
    </row>
    <row r="19" ht="13.5" customHeight="1">
      <c r="A19" s="223"/>
      <c r="B19" s="278" t="s">
        <v>647</v>
      </c>
      <c r="C19" s="25"/>
      <c r="D19" s="26"/>
      <c r="E19" s="231"/>
      <c r="F19" s="215"/>
      <c r="G19" s="215"/>
      <c r="H19" s="215"/>
      <c r="I19" s="215"/>
      <c r="J19" s="215"/>
      <c r="K19" s="215"/>
      <c r="L19" s="215"/>
      <c r="M19" s="215"/>
      <c r="N19" s="215"/>
    </row>
    <row r="20" ht="13.5" customHeight="1">
      <c r="A20" s="223"/>
      <c r="B20" s="337" t="s">
        <v>524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  <c r="N20" s="215"/>
    </row>
    <row r="21" ht="13.5" customHeight="1">
      <c r="A21" s="223"/>
      <c r="B21" s="285" t="s">
        <v>648</v>
      </c>
      <c r="C21" s="25"/>
      <c r="D21" s="26"/>
      <c r="E21" s="231"/>
      <c r="F21" s="220" t="s">
        <v>332</v>
      </c>
      <c r="G21" s="220" t="s">
        <v>332</v>
      </c>
      <c r="H21" s="220" t="s">
        <v>332</v>
      </c>
      <c r="I21" s="220" t="s">
        <v>332</v>
      </c>
      <c r="J21" s="220" t="s">
        <v>332</v>
      </c>
      <c r="K21" s="220" t="s">
        <v>332</v>
      </c>
      <c r="L21" s="220" t="s">
        <v>332</v>
      </c>
      <c r="M21" s="220" t="s">
        <v>332</v>
      </c>
      <c r="N21" s="215"/>
    </row>
    <row r="22" ht="13.5" customHeight="1">
      <c r="A22" s="223"/>
      <c r="B22" s="285" t="s">
        <v>649</v>
      </c>
      <c r="C22" s="25"/>
      <c r="D22" s="26"/>
      <c r="E22" s="231"/>
      <c r="F22" s="215"/>
      <c r="G22" s="215"/>
      <c r="H22" s="215"/>
      <c r="I22" s="215"/>
      <c r="J22" s="215"/>
      <c r="K22" s="215"/>
      <c r="L22" s="215"/>
      <c r="M22" s="215"/>
      <c r="N22" s="220"/>
    </row>
    <row r="23" ht="13.5" customHeight="1">
      <c r="A23" s="223"/>
      <c r="B23" s="337" t="s">
        <v>526</v>
      </c>
      <c r="C23" s="25"/>
      <c r="D23" s="26"/>
      <c r="E23" s="231"/>
      <c r="F23" s="215"/>
      <c r="G23" s="215"/>
      <c r="H23" s="215"/>
      <c r="I23" s="215"/>
      <c r="J23" s="215"/>
      <c r="K23" s="215"/>
      <c r="L23" s="215"/>
      <c r="M23" s="215"/>
      <c r="N23" s="215"/>
    </row>
    <row r="24" ht="13.5" customHeight="1">
      <c r="A24" s="223"/>
      <c r="B24" s="285" t="s">
        <v>527</v>
      </c>
      <c r="C24" s="25"/>
      <c r="D24" s="26"/>
      <c r="E24" s="231"/>
      <c r="F24" s="215"/>
      <c r="G24" s="215"/>
      <c r="H24" s="220" t="s">
        <v>332</v>
      </c>
      <c r="I24" s="215"/>
      <c r="J24" s="215"/>
      <c r="K24" s="215"/>
      <c r="L24" s="215"/>
      <c r="M24" s="215"/>
      <c r="N24" s="215"/>
    </row>
    <row r="25" ht="13.5" customHeight="1">
      <c r="A25" s="223"/>
      <c r="B25" s="278" t="s">
        <v>676</v>
      </c>
      <c r="C25" s="25"/>
      <c r="D25" s="26"/>
      <c r="E25" s="228"/>
      <c r="F25" s="215"/>
      <c r="G25" s="215"/>
      <c r="H25" s="215"/>
      <c r="I25" s="215"/>
      <c r="J25" s="215"/>
      <c r="K25" s="215"/>
      <c r="L25" s="215"/>
      <c r="M25" s="215"/>
      <c r="N25" s="215"/>
    </row>
    <row r="26" ht="13.5" customHeight="1">
      <c r="A26" s="223"/>
      <c r="B26" s="337" t="s">
        <v>524</v>
      </c>
      <c r="C26" s="25"/>
      <c r="D26" s="26"/>
      <c r="E26" s="231"/>
      <c r="F26" s="215"/>
      <c r="G26" s="215"/>
      <c r="H26" s="215"/>
      <c r="I26" s="215"/>
      <c r="J26" s="215"/>
      <c r="K26" s="215"/>
      <c r="L26" s="215"/>
      <c r="M26" s="215"/>
      <c r="N26" s="215"/>
    </row>
    <row r="27" ht="13.5" customHeight="1">
      <c r="A27" s="223"/>
      <c r="B27" s="285" t="s">
        <v>677</v>
      </c>
      <c r="C27" s="25"/>
      <c r="D27" s="26"/>
      <c r="E27" s="231"/>
      <c r="F27" s="220" t="s">
        <v>332</v>
      </c>
      <c r="G27" s="220" t="s">
        <v>332</v>
      </c>
      <c r="H27" s="220" t="s">
        <v>332</v>
      </c>
      <c r="I27" s="215"/>
      <c r="J27" s="215"/>
      <c r="K27" s="215"/>
      <c r="L27" s="215"/>
      <c r="M27" s="215"/>
      <c r="N27" s="215"/>
    </row>
    <row r="28" ht="13.5" customHeight="1">
      <c r="A28" s="223"/>
      <c r="B28" s="337" t="s">
        <v>526</v>
      </c>
      <c r="C28" s="25"/>
      <c r="D28" s="26"/>
      <c r="E28" s="231"/>
      <c r="F28" s="215"/>
      <c r="G28" s="215"/>
      <c r="H28" s="215"/>
      <c r="I28" s="215"/>
      <c r="J28" s="215"/>
      <c r="K28" s="215"/>
      <c r="L28" s="215"/>
      <c r="M28" s="215"/>
      <c r="N28" s="215"/>
    </row>
    <row r="29" ht="13.5" customHeight="1">
      <c r="A29" s="223"/>
      <c r="B29" s="285" t="s">
        <v>678</v>
      </c>
      <c r="C29" s="25"/>
      <c r="D29" s="26"/>
      <c r="E29" s="231"/>
      <c r="F29" s="215"/>
      <c r="G29" s="215"/>
      <c r="H29" s="215"/>
      <c r="I29" s="220" t="s">
        <v>332</v>
      </c>
      <c r="J29" s="220" t="s">
        <v>332</v>
      </c>
      <c r="K29" s="220" t="s">
        <v>332</v>
      </c>
      <c r="L29" s="220" t="s">
        <v>332</v>
      </c>
      <c r="M29" s="220"/>
      <c r="N29" s="215"/>
    </row>
    <row r="30" ht="13.5" customHeight="1">
      <c r="A30" s="216"/>
      <c r="B30" s="217" t="s">
        <v>679</v>
      </c>
      <c r="C30" s="218"/>
      <c r="D30" s="219"/>
      <c r="E30" s="231"/>
      <c r="F30" s="297"/>
      <c r="G30" s="297"/>
      <c r="H30" s="297"/>
      <c r="I30" s="235"/>
      <c r="J30" s="235"/>
      <c r="K30" s="235"/>
      <c r="L30" s="235"/>
      <c r="M30" s="235" t="s">
        <v>332</v>
      </c>
      <c r="N30" s="297"/>
    </row>
    <row r="31" ht="13.5" customHeight="1">
      <c r="A31" s="238" t="s">
        <v>348</v>
      </c>
      <c r="B31" s="239" t="s">
        <v>349</v>
      </c>
      <c r="C31" s="240"/>
      <c r="D31" s="241"/>
      <c r="E31" s="242"/>
      <c r="F31" s="232"/>
      <c r="G31" s="232"/>
      <c r="H31" s="232"/>
      <c r="I31" s="232"/>
      <c r="J31" s="232"/>
      <c r="K31" s="232"/>
      <c r="L31" s="232"/>
      <c r="M31" s="232"/>
      <c r="N31" s="232"/>
    </row>
    <row r="32" ht="13.5" customHeight="1">
      <c r="A32" s="243"/>
      <c r="B32" s="244"/>
      <c r="C32" s="245"/>
      <c r="D32" s="246" t="s">
        <v>665</v>
      </c>
      <c r="E32" s="247"/>
      <c r="F32" s="220" t="s">
        <v>332</v>
      </c>
      <c r="G32" s="220"/>
      <c r="H32" s="220"/>
      <c r="I32" s="220"/>
      <c r="J32" s="220"/>
      <c r="K32" s="220"/>
      <c r="L32" s="220"/>
      <c r="M32" s="220"/>
      <c r="N32" s="220"/>
    </row>
    <row r="33">
      <c r="A33" s="243"/>
      <c r="B33" s="244"/>
      <c r="C33" s="245"/>
      <c r="D33" s="246" t="s">
        <v>680</v>
      </c>
      <c r="E33" s="247"/>
      <c r="F33" s="220"/>
      <c r="G33" s="220"/>
      <c r="H33" s="220"/>
      <c r="I33" s="220"/>
      <c r="J33" s="220"/>
      <c r="K33" s="220"/>
      <c r="L33" s="220"/>
      <c r="M33" s="220" t="s">
        <v>332</v>
      </c>
      <c r="N33" s="220"/>
    </row>
    <row r="34">
      <c r="A34" s="243"/>
      <c r="B34" s="244"/>
      <c r="C34" s="245"/>
      <c r="D34" s="246" t="s">
        <v>681</v>
      </c>
      <c r="E34" s="247"/>
      <c r="F34" s="220"/>
      <c r="G34" s="220"/>
      <c r="H34" s="220"/>
      <c r="I34" s="220"/>
      <c r="J34" s="220"/>
      <c r="K34" s="220"/>
      <c r="L34" s="220"/>
      <c r="M34" s="220"/>
      <c r="N34" s="220" t="s">
        <v>332</v>
      </c>
    </row>
    <row r="35">
      <c r="A35" s="243"/>
      <c r="B35" s="244" t="s">
        <v>354</v>
      </c>
      <c r="C35" s="245"/>
      <c r="D35" s="248"/>
      <c r="E35" s="247"/>
      <c r="F35" s="215"/>
      <c r="G35" s="215"/>
      <c r="H35" s="215"/>
      <c r="I35" s="215"/>
      <c r="J35" s="215"/>
      <c r="K35" s="215"/>
      <c r="L35" s="215"/>
      <c r="M35" s="215"/>
      <c r="N35" s="215"/>
    </row>
    <row r="36">
      <c r="A36" s="243"/>
      <c r="B36" s="244"/>
      <c r="C36" s="245"/>
      <c r="D36" s="281" t="s">
        <v>668</v>
      </c>
      <c r="E36" s="247"/>
      <c r="F36" s="220" t="s">
        <v>332</v>
      </c>
      <c r="G36" s="215"/>
      <c r="H36" s="215"/>
      <c r="I36" s="215"/>
      <c r="J36" s="215"/>
      <c r="K36" s="215"/>
      <c r="L36" s="215"/>
      <c r="M36" s="215"/>
      <c r="N36" s="215"/>
    </row>
    <row r="37">
      <c r="A37" s="243"/>
      <c r="B37" s="313"/>
      <c r="C37" s="314"/>
      <c r="D37" s="315" t="s">
        <v>669</v>
      </c>
      <c r="E37" s="316"/>
      <c r="F37" s="295"/>
      <c r="G37" s="295" t="s">
        <v>332</v>
      </c>
      <c r="H37" s="295" t="s">
        <v>332</v>
      </c>
      <c r="I37" s="294"/>
      <c r="J37" s="294"/>
      <c r="K37" s="294"/>
      <c r="L37" s="294"/>
      <c r="M37" s="294"/>
      <c r="N37" s="294"/>
    </row>
    <row r="38">
      <c r="A38" s="243"/>
      <c r="B38" s="290"/>
      <c r="C38" s="291"/>
      <c r="D38" s="292" t="s">
        <v>682</v>
      </c>
      <c r="E38" s="293"/>
      <c r="F38" s="294"/>
      <c r="G38" s="295"/>
      <c r="H38" s="295"/>
      <c r="I38" s="295" t="s">
        <v>332</v>
      </c>
      <c r="J38" s="295"/>
      <c r="K38" s="295"/>
      <c r="L38" s="295"/>
      <c r="M38" s="295"/>
      <c r="N38" s="294"/>
    </row>
    <row r="39">
      <c r="A39" s="243"/>
      <c r="B39" s="290"/>
      <c r="C39" s="363"/>
      <c r="D39" s="292" t="s">
        <v>683</v>
      </c>
      <c r="E39" s="364"/>
      <c r="F39" s="294"/>
      <c r="G39" s="294"/>
      <c r="H39" s="295"/>
      <c r="I39" s="294"/>
      <c r="J39" s="295" t="s">
        <v>332</v>
      </c>
      <c r="K39" s="294"/>
      <c r="L39" s="294"/>
      <c r="M39" s="294"/>
      <c r="N39" s="295"/>
    </row>
    <row r="40">
      <c r="A40" s="243"/>
      <c r="B40" s="313"/>
      <c r="C40" s="374"/>
      <c r="D40" s="315" t="s">
        <v>684</v>
      </c>
      <c r="E40" s="375"/>
      <c r="F40" s="294"/>
      <c r="G40" s="294"/>
      <c r="H40" s="295"/>
      <c r="I40" s="294"/>
      <c r="J40" s="294"/>
      <c r="K40" s="295" t="s">
        <v>332</v>
      </c>
      <c r="L40" s="294"/>
      <c r="M40" s="294"/>
      <c r="N40" s="294"/>
    </row>
    <row r="41">
      <c r="A41" s="243"/>
      <c r="B41" s="376"/>
      <c r="C41" s="377"/>
      <c r="D41" s="378" t="s">
        <v>685</v>
      </c>
      <c r="E41" s="379"/>
      <c r="F41" s="215"/>
      <c r="G41" s="215"/>
      <c r="H41" s="220"/>
      <c r="I41" s="215"/>
      <c r="J41" s="215"/>
      <c r="K41" s="215"/>
      <c r="L41" s="220" t="s">
        <v>332</v>
      </c>
      <c r="M41" s="215"/>
      <c r="N41" s="215"/>
    </row>
    <row r="42">
      <c r="A42" s="249"/>
      <c r="B42" s="376"/>
      <c r="C42" s="377"/>
      <c r="D42" s="378" t="s">
        <v>686</v>
      </c>
      <c r="E42" s="379"/>
      <c r="F42" s="215"/>
      <c r="G42" s="215"/>
      <c r="H42" s="220"/>
      <c r="I42" s="215"/>
      <c r="J42" s="215"/>
      <c r="K42" s="215"/>
      <c r="L42" s="220"/>
      <c r="M42" s="220" t="s">
        <v>332</v>
      </c>
      <c r="N42" s="215"/>
    </row>
    <row r="43">
      <c r="A43" s="249"/>
      <c r="B43" s="380"/>
      <c r="C43" s="381"/>
      <c r="D43" s="349" t="s">
        <v>687</v>
      </c>
      <c r="E43" s="382"/>
      <c r="F43" s="350"/>
      <c r="G43" s="350"/>
      <c r="H43" s="280"/>
      <c r="I43" s="350"/>
      <c r="J43" s="350"/>
      <c r="K43" s="350"/>
      <c r="L43" s="280"/>
      <c r="M43" s="280"/>
      <c r="N43" s="280" t="s">
        <v>332</v>
      </c>
    </row>
    <row r="44" ht="13.5" customHeight="1">
      <c r="A44" s="238" t="s">
        <v>357</v>
      </c>
      <c r="B44" s="252" t="s">
        <v>358</v>
      </c>
      <c r="C44" s="240"/>
      <c r="D44" s="241"/>
      <c r="E44" s="242"/>
      <c r="F44" s="232" t="s">
        <v>304</v>
      </c>
      <c r="G44" s="232" t="s">
        <v>67</v>
      </c>
      <c r="H44" s="232" t="s">
        <v>67</v>
      </c>
      <c r="I44" s="232" t="s">
        <v>67</v>
      </c>
      <c r="J44" s="232" t="s">
        <v>67</v>
      </c>
      <c r="K44" s="232" t="s">
        <v>67</v>
      </c>
      <c r="L44" s="232" t="s">
        <v>67</v>
      </c>
      <c r="M44" s="232" t="s">
        <v>67</v>
      </c>
      <c r="N44" s="232" t="s">
        <v>67</v>
      </c>
    </row>
    <row r="45" ht="13.5" customHeight="1">
      <c r="A45" s="243"/>
      <c r="B45" s="253" t="s">
        <v>359</v>
      </c>
      <c r="C45" s="25"/>
      <c r="D45" s="26"/>
      <c r="E45" s="254"/>
      <c r="F45" s="255" t="s">
        <v>360</v>
      </c>
      <c r="G45" s="255" t="s">
        <v>360</v>
      </c>
      <c r="H45" s="255" t="s">
        <v>360</v>
      </c>
      <c r="I45" s="255" t="s">
        <v>360</v>
      </c>
      <c r="J45" s="255" t="s">
        <v>360</v>
      </c>
      <c r="K45" s="255" t="s">
        <v>360</v>
      </c>
      <c r="L45" s="255" t="s">
        <v>360</v>
      </c>
      <c r="M45" s="255" t="s">
        <v>360</v>
      </c>
      <c r="N45" s="255" t="s">
        <v>360</v>
      </c>
    </row>
    <row r="46" ht="13.5" customHeight="1">
      <c r="A46" s="243"/>
      <c r="B46" s="256" t="s">
        <v>361</v>
      </c>
      <c r="C46" s="25"/>
      <c r="D46" s="26"/>
      <c r="E46" s="257"/>
      <c r="F46" s="258">
        <v>45858.0</v>
      </c>
      <c r="G46" s="258">
        <v>45858.0</v>
      </c>
      <c r="H46" s="258">
        <v>45858.0</v>
      </c>
      <c r="I46" s="258">
        <v>45858.0</v>
      </c>
      <c r="J46" s="258">
        <v>45858.0</v>
      </c>
      <c r="K46" s="258">
        <v>45858.0</v>
      </c>
      <c r="L46" s="258">
        <v>45858.0</v>
      </c>
      <c r="M46" s="258">
        <v>45858.0</v>
      </c>
      <c r="N46" s="258">
        <v>45858.0</v>
      </c>
    </row>
    <row r="47" ht="71.25" customHeight="1">
      <c r="A47" s="259"/>
      <c r="B47" s="260" t="s">
        <v>362</v>
      </c>
      <c r="C47" s="261"/>
      <c r="D47" s="262"/>
      <c r="E47" s="263"/>
      <c r="F47" s="264"/>
      <c r="G47" s="264"/>
      <c r="H47" s="264"/>
      <c r="I47" s="264"/>
      <c r="J47" s="264"/>
      <c r="K47" s="264"/>
      <c r="L47" s="264"/>
      <c r="M47" s="264"/>
      <c r="N47" s="264"/>
    </row>
    <row r="48" ht="10.5" customHeight="1">
      <c r="A48" s="2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5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4:D14"/>
    <mergeCell ref="B15:D15"/>
    <mergeCell ref="B16:D16"/>
    <mergeCell ref="B17:D17"/>
    <mergeCell ref="B18:D18"/>
    <mergeCell ref="B19:D19"/>
    <mergeCell ref="B20:D20"/>
    <mergeCell ref="B28:D28"/>
    <mergeCell ref="B29:D29"/>
    <mergeCell ref="B30:D30"/>
    <mergeCell ref="B31:D31"/>
    <mergeCell ref="B44:D44"/>
    <mergeCell ref="B45:D45"/>
    <mergeCell ref="B46:D46"/>
    <mergeCell ref="B47:D47"/>
    <mergeCell ref="B21:D21"/>
    <mergeCell ref="B22:D22"/>
    <mergeCell ref="B23:D23"/>
    <mergeCell ref="B24:D24"/>
    <mergeCell ref="B25:D25"/>
    <mergeCell ref="B26:D26"/>
    <mergeCell ref="B27:D27"/>
  </mergeCells>
  <dataValidations>
    <dataValidation type="list" allowBlank="1" showInputMessage="1" showErrorMessage="1" prompt="Click and enter a value from the list of items" sqref="F45:N45">
      <formula1>"P,F"</formula1>
    </dataValidation>
    <dataValidation type="list" allowBlank="1" showInputMessage="1" showErrorMessage="1" prompt=" - " sqref="F11:N13 F16:N18 F21:N24 F27:N30 F32:N34 F36:N43">
      <formula1>"O"</formula1>
    </dataValidation>
    <dataValidation type="list" allowBlank="1" showInputMessage="1" showErrorMessage="1" prompt=" - " sqref="F44:N44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ht="13.5" customHeight="1">
      <c r="A2" s="167" t="s">
        <v>314</v>
      </c>
      <c r="B2" s="168"/>
      <c r="C2" s="169" t="str">
        <f>Functions!E18</f>
        <v>createLecturerManual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Functions!D18</f>
        <v>createLecturerManual</v>
      </c>
      <c r="M2" s="170"/>
      <c r="N2" s="170"/>
      <c r="O2" s="170"/>
      <c r="P2" s="170"/>
      <c r="Q2" s="170"/>
      <c r="R2" s="176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</row>
    <row r="5" ht="13.5" customHeight="1">
      <c r="A5" s="178" t="s">
        <v>319</v>
      </c>
      <c r="B5" s="26"/>
      <c r="C5" s="191" t="str">
        <f>Functions!G18</f>
        <v>Manually create new lecturer account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</row>
    <row r="7" ht="13.5" customHeight="1">
      <c r="A7" s="197">
        <f>COUNTIF(F49:HI49,"P")</f>
        <v>9</v>
      </c>
      <c r="B7" s="198"/>
      <c r="C7" s="199">
        <f>COUNTIF(F49:HI49,"F")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COUNTIF(E48:HI48,"N")</f>
        <v>1</v>
      </c>
      <c r="M7" s="201">
        <f>COUNTIF(E48:HI48,"A")</f>
        <v>7</v>
      </c>
      <c r="N7" s="201">
        <f>COUNTIF(E48:HI48,"B")</f>
        <v>1</v>
      </c>
      <c r="O7" s="199">
        <f>COUNTA(E9:HL9)</f>
        <v>9</v>
      </c>
      <c r="P7" s="200"/>
      <c r="Q7" s="200"/>
      <c r="R7" s="202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165"/>
      <c r="P9" s="165"/>
      <c r="Q9" s="165"/>
      <c r="R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  <c r="O10" s="165"/>
      <c r="P10" s="165"/>
      <c r="Q10" s="165"/>
      <c r="R10" s="165"/>
    </row>
    <row r="11" ht="13.5" customHeight="1">
      <c r="A11" s="223"/>
      <c r="B11" s="224"/>
      <c r="C11" s="225"/>
      <c r="D11" s="226" t="s">
        <v>643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165"/>
      <c r="P11" s="165"/>
      <c r="Q11" s="165"/>
      <c r="R11" s="165"/>
    </row>
    <row r="12" ht="13.5" customHeight="1">
      <c r="A12" s="223"/>
      <c r="B12" s="278" t="s">
        <v>650</v>
      </c>
      <c r="C12" s="25"/>
      <c r="D12" s="26"/>
      <c r="E12" s="228"/>
      <c r="F12" s="215"/>
      <c r="G12" s="215"/>
      <c r="H12" s="215"/>
      <c r="I12" s="215"/>
      <c r="J12" s="215"/>
      <c r="K12" s="215"/>
      <c r="L12" s="215"/>
      <c r="M12" s="215"/>
      <c r="N12" s="215"/>
      <c r="O12" s="165"/>
      <c r="P12" s="165"/>
      <c r="Q12" s="165"/>
      <c r="R12" s="165"/>
    </row>
    <row r="13" ht="13.5" customHeight="1">
      <c r="A13" s="223"/>
      <c r="B13" s="337" t="s">
        <v>524</v>
      </c>
      <c r="C13" s="25"/>
      <c r="D13" s="26"/>
      <c r="E13" s="231"/>
      <c r="F13" s="215"/>
      <c r="G13" s="215"/>
      <c r="H13" s="215"/>
      <c r="I13" s="215"/>
      <c r="J13" s="215"/>
      <c r="K13" s="215"/>
      <c r="L13" s="215"/>
      <c r="M13" s="215"/>
      <c r="N13" s="215"/>
      <c r="O13" s="165"/>
      <c r="P13" s="165"/>
      <c r="Q13" s="165"/>
      <c r="R13" s="165"/>
    </row>
    <row r="14" ht="13.5" customHeight="1">
      <c r="A14" s="223"/>
      <c r="B14" s="285" t="s">
        <v>651</v>
      </c>
      <c r="C14" s="25"/>
      <c r="D14" s="26"/>
      <c r="E14" s="231"/>
      <c r="F14" s="220" t="s">
        <v>332</v>
      </c>
      <c r="G14" s="220"/>
      <c r="H14" s="220" t="s">
        <v>332</v>
      </c>
      <c r="I14" s="220" t="s">
        <v>332</v>
      </c>
      <c r="J14" s="220" t="s">
        <v>332</v>
      </c>
      <c r="K14" s="220"/>
      <c r="L14" s="220" t="s">
        <v>332</v>
      </c>
      <c r="M14" s="220" t="s">
        <v>332</v>
      </c>
      <c r="N14" s="215"/>
      <c r="O14" s="165"/>
      <c r="P14" s="165"/>
      <c r="Q14" s="165"/>
      <c r="R14" s="165"/>
    </row>
    <row r="15" ht="13.5" customHeight="1">
      <c r="A15" s="223"/>
      <c r="B15" s="337" t="s">
        <v>526</v>
      </c>
      <c r="C15" s="25"/>
      <c r="D15" s="26"/>
      <c r="E15" s="231"/>
      <c r="F15" s="215"/>
      <c r="G15" s="215"/>
      <c r="H15" s="215"/>
      <c r="I15" s="215"/>
      <c r="J15" s="215"/>
      <c r="K15" s="215"/>
      <c r="L15" s="215"/>
      <c r="M15" s="215"/>
      <c r="N15" s="215"/>
      <c r="O15" s="165"/>
      <c r="P15" s="165"/>
      <c r="Q15" s="165"/>
      <c r="R15" s="165"/>
    </row>
    <row r="16" ht="13.5" customHeight="1">
      <c r="A16" s="223"/>
      <c r="B16" s="285" t="s">
        <v>527</v>
      </c>
      <c r="C16" s="25"/>
      <c r="D16" s="26"/>
      <c r="E16" s="231"/>
      <c r="F16" s="215"/>
      <c r="G16" s="220" t="s">
        <v>332</v>
      </c>
      <c r="H16" s="215"/>
      <c r="I16" s="220"/>
      <c r="J16" s="215"/>
      <c r="K16" s="215"/>
      <c r="L16" s="215"/>
      <c r="M16" s="215"/>
      <c r="N16" s="215"/>
      <c r="O16" s="165"/>
      <c r="P16" s="165"/>
      <c r="Q16" s="165"/>
      <c r="R16" s="165"/>
    </row>
    <row r="17" ht="13.5" customHeight="1">
      <c r="A17" s="223"/>
      <c r="B17" s="285" t="s">
        <v>67</v>
      </c>
      <c r="C17" s="25"/>
      <c r="D17" s="26"/>
      <c r="E17" s="231"/>
      <c r="F17" s="215"/>
      <c r="G17" s="215"/>
      <c r="H17" s="215"/>
      <c r="I17" s="215"/>
      <c r="J17" s="215"/>
      <c r="K17" s="220" t="s">
        <v>332</v>
      </c>
      <c r="L17" s="215"/>
      <c r="M17" s="215"/>
      <c r="N17" s="220"/>
      <c r="O17" s="165"/>
      <c r="P17" s="165"/>
      <c r="Q17" s="165"/>
      <c r="R17" s="165"/>
    </row>
    <row r="18" ht="13.5" customHeight="1">
      <c r="A18" s="223"/>
      <c r="B18" s="285" t="s">
        <v>688</v>
      </c>
      <c r="C18" s="25"/>
      <c r="D18" s="26"/>
      <c r="E18" s="231"/>
      <c r="F18" s="215"/>
      <c r="G18" s="215"/>
      <c r="H18" s="215"/>
      <c r="I18" s="215"/>
      <c r="J18" s="215"/>
      <c r="K18" s="220"/>
      <c r="L18" s="215"/>
      <c r="M18" s="215"/>
      <c r="N18" s="220" t="s">
        <v>332</v>
      </c>
      <c r="O18" s="165"/>
      <c r="P18" s="165"/>
      <c r="Q18" s="165"/>
      <c r="R18" s="165"/>
    </row>
    <row r="19" ht="13.5" customHeight="1">
      <c r="A19" s="223"/>
      <c r="B19" s="278" t="s">
        <v>652</v>
      </c>
      <c r="C19" s="25"/>
      <c r="D19" s="26"/>
      <c r="E19" s="228"/>
      <c r="F19" s="215"/>
      <c r="G19" s="215"/>
      <c r="H19" s="215"/>
      <c r="I19" s="215"/>
      <c r="J19" s="215"/>
      <c r="K19" s="215"/>
      <c r="L19" s="215"/>
      <c r="M19" s="215"/>
      <c r="N19" s="215"/>
      <c r="O19" s="165"/>
      <c r="P19" s="165"/>
      <c r="Q19" s="165"/>
      <c r="R19" s="165"/>
    </row>
    <row r="20" ht="13.5" customHeight="1">
      <c r="A20" s="223"/>
      <c r="B20" s="337" t="s">
        <v>524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  <c r="N20" s="215"/>
      <c r="O20" s="165"/>
      <c r="P20" s="165"/>
      <c r="Q20" s="165"/>
      <c r="R20" s="165"/>
    </row>
    <row r="21" ht="13.5" customHeight="1">
      <c r="A21" s="223"/>
      <c r="B21" s="285" t="s">
        <v>653</v>
      </c>
      <c r="C21" s="25"/>
      <c r="D21" s="26"/>
      <c r="E21" s="231"/>
      <c r="F21" s="220" t="s">
        <v>332</v>
      </c>
      <c r="G21" s="220" t="s">
        <v>332</v>
      </c>
      <c r="H21" s="220"/>
      <c r="I21" s="220" t="s">
        <v>332</v>
      </c>
      <c r="J21" s="220" t="s">
        <v>332</v>
      </c>
      <c r="K21" s="220" t="s">
        <v>332</v>
      </c>
      <c r="L21" s="220"/>
      <c r="M21" s="220" t="s">
        <v>332</v>
      </c>
      <c r="N21" s="220" t="s">
        <v>332</v>
      </c>
      <c r="O21" s="165"/>
      <c r="P21" s="165"/>
      <c r="Q21" s="165"/>
      <c r="R21" s="165"/>
    </row>
    <row r="22" ht="13.5" customHeight="1">
      <c r="A22" s="223"/>
      <c r="B22" s="285"/>
      <c r="C22" s="25"/>
      <c r="D22" s="26"/>
      <c r="E22" s="231"/>
      <c r="F22" s="215"/>
      <c r="G22" s="215"/>
      <c r="H22" s="215"/>
      <c r="I22" s="215"/>
      <c r="J22" s="215"/>
      <c r="K22" s="215"/>
      <c r="L22" s="215"/>
      <c r="M22" s="215"/>
      <c r="N22" s="215"/>
      <c r="O22" s="165"/>
      <c r="P22" s="165"/>
      <c r="Q22" s="165"/>
      <c r="R22" s="165"/>
    </row>
    <row r="23" ht="13.5" customHeight="1">
      <c r="A23" s="223"/>
      <c r="B23" s="337" t="s">
        <v>526</v>
      </c>
      <c r="C23" s="25"/>
      <c r="D23" s="26"/>
      <c r="E23" s="231"/>
      <c r="F23" s="215"/>
      <c r="G23" s="215"/>
      <c r="H23" s="215"/>
      <c r="I23" s="215"/>
      <c r="J23" s="215"/>
      <c r="K23" s="215"/>
      <c r="L23" s="215"/>
      <c r="M23" s="215"/>
      <c r="N23" s="215"/>
      <c r="O23" s="165"/>
      <c r="P23" s="165"/>
      <c r="Q23" s="165"/>
      <c r="R23" s="165"/>
    </row>
    <row r="24" ht="13.5" customHeight="1">
      <c r="A24" s="223"/>
      <c r="B24" s="285" t="s">
        <v>527</v>
      </c>
      <c r="C24" s="25"/>
      <c r="D24" s="26"/>
      <c r="E24" s="231"/>
      <c r="F24" s="215"/>
      <c r="G24" s="215"/>
      <c r="H24" s="220" t="s">
        <v>332</v>
      </c>
      <c r="I24" s="215"/>
      <c r="J24" s="220"/>
      <c r="K24" s="215"/>
      <c r="L24" s="215"/>
      <c r="M24" s="215"/>
      <c r="N24" s="215"/>
      <c r="O24" s="165"/>
      <c r="P24" s="165"/>
      <c r="Q24" s="165"/>
      <c r="R24" s="165"/>
    </row>
    <row r="25" ht="13.5" customHeight="1">
      <c r="A25" s="223"/>
      <c r="B25" s="285" t="s">
        <v>654</v>
      </c>
      <c r="C25" s="25"/>
      <c r="D25" s="26"/>
      <c r="E25" s="231"/>
      <c r="F25" s="215"/>
      <c r="G25" s="215"/>
      <c r="H25" s="215"/>
      <c r="I25" s="215"/>
      <c r="J25" s="215"/>
      <c r="K25" s="215"/>
      <c r="L25" s="220" t="s">
        <v>332</v>
      </c>
      <c r="M25" s="215"/>
      <c r="N25" s="215"/>
      <c r="O25" s="165"/>
      <c r="P25" s="165"/>
      <c r="Q25" s="165"/>
      <c r="R25" s="165"/>
    </row>
    <row r="26" ht="13.5" customHeight="1">
      <c r="A26" s="223"/>
      <c r="B26" s="278" t="s">
        <v>655</v>
      </c>
      <c r="C26" s="25"/>
      <c r="D26" s="26"/>
      <c r="E26" s="228"/>
      <c r="F26" s="215"/>
      <c r="G26" s="215"/>
      <c r="H26" s="215"/>
      <c r="I26" s="215"/>
      <c r="J26" s="215"/>
      <c r="K26" s="215"/>
      <c r="L26" s="215"/>
      <c r="M26" s="215"/>
      <c r="N26" s="215"/>
      <c r="O26" s="165"/>
      <c r="P26" s="165"/>
      <c r="Q26" s="165"/>
      <c r="R26" s="165"/>
    </row>
    <row r="27" ht="13.5" customHeight="1">
      <c r="A27" s="223"/>
      <c r="B27" s="337" t="s">
        <v>524</v>
      </c>
      <c r="C27" s="25"/>
      <c r="D27" s="26"/>
      <c r="E27" s="231"/>
      <c r="F27" s="215"/>
      <c r="G27" s="215"/>
      <c r="H27" s="215"/>
      <c r="I27" s="215"/>
      <c r="J27" s="215"/>
      <c r="K27" s="215"/>
      <c r="L27" s="215"/>
      <c r="M27" s="215"/>
      <c r="N27" s="215"/>
      <c r="O27" s="165"/>
      <c r="P27" s="165"/>
      <c r="Q27" s="165"/>
      <c r="R27" s="165"/>
    </row>
    <row r="28" ht="13.5" customHeight="1">
      <c r="A28" s="223"/>
      <c r="B28" s="285" t="s">
        <v>656</v>
      </c>
      <c r="C28" s="25"/>
      <c r="D28" s="26"/>
      <c r="E28" s="231"/>
      <c r="F28" s="220" t="s">
        <v>332</v>
      </c>
      <c r="G28" s="220" t="s">
        <v>332</v>
      </c>
      <c r="H28" s="220" t="s">
        <v>332</v>
      </c>
      <c r="I28" s="220"/>
      <c r="J28" s="220" t="s">
        <v>332</v>
      </c>
      <c r="K28" s="220" t="s">
        <v>332</v>
      </c>
      <c r="L28" s="220" t="s">
        <v>332</v>
      </c>
      <c r="M28" s="220"/>
      <c r="N28" s="220" t="s">
        <v>332</v>
      </c>
      <c r="O28" s="165"/>
      <c r="P28" s="165"/>
      <c r="Q28" s="165"/>
      <c r="R28" s="165"/>
    </row>
    <row r="29" ht="13.5" customHeight="1">
      <c r="A29" s="223"/>
      <c r="B29" s="337" t="s">
        <v>526</v>
      </c>
      <c r="C29" s="25"/>
      <c r="D29" s="26"/>
      <c r="E29" s="231"/>
      <c r="F29" s="215"/>
      <c r="G29" s="215"/>
      <c r="H29" s="215"/>
      <c r="I29" s="215"/>
      <c r="J29" s="215"/>
      <c r="K29" s="215"/>
      <c r="L29" s="215"/>
      <c r="M29" s="215"/>
      <c r="N29" s="215"/>
      <c r="O29" s="165"/>
      <c r="P29" s="165"/>
      <c r="Q29" s="165"/>
      <c r="R29" s="165"/>
    </row>
    <row r="30" ht="13.5" customHeight="1">
      <c r="A30" s="223"/>
      <c r="B30" s="285" t="s">
        <v>527</v>
      </c>
      <c r="C30" s="25"/>
      <c r="D30" s="26"/>
      <c r="E30" s="231"/>
      <c r="F30" s="215"/>
      <c r="G30" s="215"/>
      <c r="H30" s="215"/>
      <c r="I30" s="220" t="s">
        <v>332</v>
      </c>
      <c r="J30" s="215"/>
      <c r="K30" s="220"/>
      <c r="L30" s="215"/>
      <c r="M30" s="215"/>
      <c r="N30" s="215"/>
      <c r="O30" s="165"/>
      <c r="P30" s="165"/>
      <c r="Q30" s="165"/>
      <c r="R30" s="165"/>
    </row>
    <row r="31" ht="13.5" customHeight="1">
      <c r="A31" s="223"/>
      <c r="B31" s="285">
        <v>1.23456789E9</v>
      </c>
      <c r="C31" s="25"/>
      <c r="D31" s="26"/>
      <c r="E31" s="231"/>
      <c r="F31" s="215"/>
      <c r="G31" s="215"/>
      <c r="H31" s="215"/>
      <c r="I31" s="215"/>
      <c r="J31" s="215"/>
      <c r="K31" s="215"/>
      <c r="L31" s="215"/>
      <c r="M31" s="220" t="s">
        <v>332</v>
      </c>
      <c r="N31" s="215"/>
      <c r="O31" s="165"/>
      <c r="P31" s="165"/>
      <c r="Q31" s="165"/>
      <c r="R31" s="165"/>
    </row>
    <row r="32" ht="13.5" customHeight="1">
      <c r="A32" s="223"/>
      <c r="B32" s="278" t="s">
        <v>662</v>
      </c>
      <c r="C32" s="25"/>
      <c r="D32" s="26"/>
      <c r="E32" s="228"/>
      <c r="F32" s="215"/>
      <c r="G32" s="215"/>
      <c r="H32" s="215"/>
      <c r="I32" s="215"/>
      <c r="J32" s="215"/>
      <c r="K32" s="215"/>
      <c r="L32" s="215"/>
      <c r="M32" s="215"/>
      <c r="N32" s="215"/>
      <c r="O32" s="165"/>
      <c r="P32" s="165"/>
      <c r="Q32" s="165"/>
      <c r="R32" s="165"/>
    </row>
    <row r="33" ht="13.5" customHeight="1">
      <c r="A33" s="223"/>
      <c r="B33" s="337" t="s">
        <v>524</v>
      </c>
      <c r="C33" s="25"/>
      <c r="D33" s="26"/>
      <c r="E33" s="231"/>
      <c r="F33" s="215"/>
      <c r="G33" s="215"/>
      <c r="H33" s="215"/>
      <c r="I33" s="215"/>
      <c r="J33" s="215"/>
      <c r="K33" s="215"/>
      <c r="L33" s="215"/>
      <c r="M33" s="215"/>
      <c r="N33" s="215"/>
      <c r="O33" s="165"/>
      <c r="P33" s="165"/>
      <c r="Q33" s="165"/>
      <c r="R33" s="165"/>
    </row>
    <row r="34" ht="13.5" customHeight="1">
      <c r="A34" s="223"/>
      <c r="B34" s="285" t="s">
        <v>663</v>
      </c>
      <c r="C34" s="25"/>
      <c r="D34" s="26"/>
      <c r="E34" s="231"/>
      <c r="F34" s="220" t="s">
        <v>332</v>
      </c>
      <c r="G34" s="220" t="s">
        <v>332</v>
      </c>
      <c r="H34" s="220" t="s">
        <v>332</v>
      </c>
      <c r="I34" s="220" t="s">
        <v>332</v>
      </c>
      <c r="J34" s="220"/>
      <c r="K34" s="220" t="s">
        <v>332</v>
      </c>
      <c r="L34" s="220" t="s">
        <v>332</v>
      </c>
      <c r="M34" s="220"/>
      <c r="N34" s="215"/>
      <c r="O34" s="165"/>
      <c r="P34" s="165"/>
      <c r="Q34" s="165"/>
      <c r="R34" s="165"/>
    </row>
    <row r="35" ht="13.5" customHeight="1">
      <c r="A35" s="223"/>
      <c r="B35" s="285" t="s">
        <v>664</v>
      </c>
      <c r="C35" s="25"/>
      <c r="D35" s="26"/>
      <c r="E35" s="231"/>
      <c r="F35" s="215"/>
      <c r="G35" s="215"/>
      <c r="H35" s="215"/>
      <c r="I35" s="215"/>
      <c r="J35" s="215"/>
      <c r="K35" s="215"/>
      <c r="L35" s="215"/>
      <c r="M35" s="220" t="s">
        <v>332</v>
      </c>
      <c r="N35" s="220" t="s">
        <v>332</v>
      </c>
      <c r="O35" s="165"/>
      <c r="P35" s="165"/>
      <c r="Q35" s="165"/>
      <c r="R35" s="165"/>
    </row>
    <row r="36" ht="13.5" customHeight="1">
      <c r="A36" s="223"/>
      <c r="B36" s="337" t="s">
        <v>526</v>
      </c>
      <c r="C36" s="25"/>
      <c r="D36" s="26"/>
      <c r="E36" s="231"/>
      <c r="F36" s="215"/>
      <c r="G36" s="215"/>
      <c r="H36" s="215"/>
      <c r="I36" s="215"/>
      <c r="J36" s="215"/>
      <c r="K36" s="215"/>
      <c r="L36" s="215"/>
      <c r="M36" s="215"/>
      <c r="N36" s="215"/>
      <c r="O36" s="165"/>
      <c r="P36" s="165"/>
      <c r="Q36" s="165"/>
      <c r="R36" s="165"/>
    </row>
    <row r="37" ht="13.5" customHeight="1">
      <c r="A37" s="216"/>
      <c r="B37" s="285" t="s">
        <v>527</v>
      </c>
      <c r="C37" s="25"/>
      <c r="D37" s="26"/>
      <c r="E37" s="231"/>
      <c r="F37" s="215"/>
      <c r="G37" s="215"/>
      <c r="H37" s="215"/>
      <c r="I37" s="215"/>
      <c r="J37" s="220" t="s">
        <v>332</v>
      </c>
      <c r="K37" s="215"/>
      <c r="L37" s="215"/>
      <c r="M37" s="220"/>
      <c r="N37" s="215"/>
      <c r="O37" s="165"/>
      <c r="P37" s="165"/>
      <c r="Q37" s="165"/>
      <c r="R37" s="165"/>
    </row>
    <row r="38" ht="13.5" customHeight="1">
      <c r="A38" s="238" t="s">
        <v>348</v>
      </c>
      <c r="B38" s="239" t="s">
        <v>349</v>
      </c>
      <c r="C38" s="240"/>
      <c r="D38" s="241"/>
      <c r="E38" s="242"/>
      <c r="F38" s="232"/>
      <c r="G38" s="232"/>
      <c r="H38" s="232"/>
      <c r="I38" s="232"/>
      <c r="J38" s="232"/>
      <c r="K38" s="232"/>
      <c r="L38" s="232"/>
      <c r="M38" s="232"/>
      <c r="N38" s="232"/>
      <c r="O38" s="165"/>
      <c r="P38" s="165"/>
      <c r="Q38" s="165"/>
      <c r="R38" s="165"/>
    </row>
    <row r="39" ht="13.5" customHeight="1">
      <c r="A39" s="243"/>
      <c r="B39" s="244"/>
      <c r="C39" s="245"/>
      <c r="D39" s="246" t="s">
        <v>665</v>
      </c>
      <c r="E39" s="247"/>
      <c r="F39" s="220" t="s">
        <v>332</v>
      </c>
      <c r="G39" s="220"/>
      <c r="H39" s="220"/>
      <c r="I39" s="220"/>
      <c r="J39" s="220"/>
      <c r="K39" s="220"/>
      <c r="L39" s="220"/>
      <c r="M39" s="220"/>
      <c r="N39" s="220" t="s">
        <v>332</v>
      </c>
      <c r="O39" s="165"/>
      <c r="P39" s="165"/>
      <c r="Q39" s="165"/>
      <c r="R39" s="165"/>
    </row>
    <row r="40" ht="20.25" customHeight="1">
      <c r="A40" s="243"/>
      <c r="B40" s="244"/>
      <c r="C40" s="245"/>
      <c r="D40" s="246" t="s">
        <v>689</v>
      </c>
      <c r="E40" s="247"/>
      <c r="F40" s="220"/>
      <c r="G40" s="220"/>
      <c r="H40" s="220"/>
      <c r="I40" s="220"/>
      <c r="J40" s="220"/>
      <c r="K40" s="220" t="s">
        <v>332</v>
      </c>
      <c r="L40" s="220" t="s">
        <v>332</v>
      </c>
      <c r="M40" s="220" t="s">
        <v>332</v>
      </c>
      <c r="N40" s="220"/>
      <c r="O40" s="165"/>
      <c r="P40" s="165"/>
      <c r="Q40" s="165"/>
      <c r="R40" s="165"/>
    </row>
    <row r="41" ht="20.25" customHeight="1">
      <c r="A41" s="243"/>
      <c r="B41" s="244"/>
      <c r="C41" s="245"/>
      <c r="D41" s="246" t="s">
        <v>690</v>
      </c>
      <c r="E41" s="247"/>
      <c r="F41" s="220"/>
      <c r="G41" s="220" t="s">
        <v>332</v>
      </c>
      <c r="H41" s="220" t="s">
        <v>332</v>
      </c>
      <c r="I41" s="220" t="s">
        <v>332</v>
      </c>
      <c r="J41" s="220" t="s">
        <v>332</v>
      </c>
      <c r="K41" s="220"/>
      <c r="L41" s="220"/>
      <c r="M41" s="220"/>
      <c r="N41" s="220"/>
      <c r="O41" s="165"/>
      <c r="P41" s="165"/>
      <c r="Q41" s="165"/>
      <c r="R41" s="165"/>
    </row>
    <row r="42" ht="13.5" customHeight="1">
      <c r="A42" s="243"/>
      <c r="B42" s="244" t="s">
        <v>354</v>
      </c>
      <c r="C42" s="245"/>
      <c r="D42" s="248"/>
      <c r="E42" s="247"/>
      <c r="F42" s="215"/>
      <c r="G42" s="215"/>
      <c r="H42" s="215"/>
      <c r="I42" s="215"/>
      <c r="J42" s="215"/>
      <c r="K42" s="215"/>
      <c r="L42" s="215"/>
      <c r="M42" s="215"/>
      <c r="N42" s="215"/>
      <c r="O42" s="165"/>
      <c r="P42" s="165"/>
      <c r="Q42" s="165"/>
      <c r="R42" s="165"/>
    </row>
    <row r="43" ht="13.5" customHeight="1">
      <c r="A43" s="243"/>
      <c r="B43" s="244"/>
      <c r="C43" s="245"/>
      <c r="D43" s="281" t="s">
        <v>668</v>
      </c>
      <c r="E43" s="247"/>
      <c r="F43" s="220" t="s">
        <v>332</v>
      </c>
      <c r="G43" s="215"/>
      <c r="H43" s="215"/>
      <c r="I43" s="215"/>
      <c r="J43" s="215"/>
      <c r="K43" s="220"/>
      <c r="L43" s="215"/>
      <c r="M43" s="215"/>
      <c r="N43" s="220" t="s">
        <v>332</v>
      </c>
      <c r="O43" s="165"/>
      <c r="P43" s="165"/>
      <c r="Q43" s="165"/>
      <c r="R43" s="165"/>
    </row>
    <row r="44" ht="20.25" customHeight="1">
      <c r="A44" s="243"/>
      <c r="B44" s="290"/>
      <c r="C44" s="291"/>
      <c r="D44" s="292" t="s">
        <v>691</v>
      </c>
      <c r="E44" s="293"/>
      <c r="F44" s="294"/>
      <c r="G44" s="295" t="s">
        <v>332</v>
      </c>
      <c r="H44" s="295" t="s">
        <v>332</v>
      </c>
      <c r="I44" s="295" t="s">
        <v>332</v>
      </c>
      <c r="J44" s="295" t="s">
        <v>332</v>
      </c>
      <c r="K44" s="295"/>
      <c r="L44" s="295"/>
      <c r="M44" s="295"/>
      <c r="N44" s="294"/>
      <c r="O44" s="165"/>
      <c r="P44" s="165"/>
      <c r="Q44" s="165"/>
      <c r="R44" s="165"/>
    </row>
    <row r="45" ht="13.5" customHeight="1">
      <c r="A45" s="243"/>
      <c r="B45" s="290"/>
      <c r="C45" s="363"/>
      <c r="D45" s="292" t="s">
        <v>670</v>
      </c>
      <c r="E45" s="364"/>
      <c r="F45" s="294"/>
      <c r="G45" s="294"/>
      <c r="H45" s="295"/>
      <c r="I45" s="294"/>
      <c r="J45" s="294"/>
      <c r="K45" s="295" t="s">
        <v>332</v>
      </c>
      <c r="L45" s="294"/>
      <c r="M45" s="294"/>
      <c r="N45" s="295"/>
      <c r="O45" s="165"/>
      <c r="P45" s="165"/>
      <c r="Q45" s="165"/>
      <c r="R45" s="165"/>
    </row>
    <row r="46" ht="13.5" customHeight="1">
      <c r="A46" s="243"/>
      <c r="B46" s="290"/>
      <c r="C46" s="363"/>
      <c r="D46" s="292" t="s">
        <v>671</v>
      </c>
      <c r="E46" s="364"/>
      <c r="F46" s="294"/>
      <c r="G46" s="294"/>
      <c r="H46" s="295"/>
      <c r="I46" s="294"/>
      <c r="J46" s="294"/>
      <c r="K46" s="294"/>
      <c r="L46" s="295" t="s">
        <v>332</v>
      </c>
      <c r="M46" s="294"/>
      <c r="N46" s="294"/>
      <c r="O46" s="165"/>
      <c r="P46" s="165"/>
      <c r="Q46" s="165"/>
      <c r="R46" s="165"/>
    </row>
    <row r="47" ht="13.5" customHeight="1">
      <c r="A47" s="243"/>
      <c r="B47" s="290"/>
      <c r="C47" s="363"/>
      <c r="D47" s="292" t="s">
        <v>672</v>
      </c>
      <c r="E47" s="364"/>
      <c r="F47" s="294"/>
      <c r="G47" s="294"/>
      <c r="H47" s="295"/>
      <c r="I47" s="294"/>
      <c r="J47" s="294"/>
      <c r="K47" s="294"/>
      <c r="L47" s="295"/>
      <c r="M47" s="295" t="s">
        <v>332</v>
      </c>
      <c r="N47" s="294"/>
      <c r="O47" s="165"/>
      <c r="P47" s="165"/>
      <c r="Q47" s="165"/>
      <c r="R47" s="165"/>
    </row>
    <row r="48" ht="13.5" customHeight="1">
      <c r="A48" s="238" t="s">
        <v>357</v>
      </c>
      <c r="B48" s="252" t="s">
        <v>358</v>
      </c>
      <c r="C48" s="240"/>
      <c r="D48" s="241"/>
      <c r="E48" s="242"/>
      <c r="F48" s="232" t="s">
        <v>304</v>
      </c>
      <c r="G48" s="232" t="s">
        <v>67</v>
      </c>
      <c r="H48" s="232" t="s">
        <v>67</v>
      </c>
      <c r="I48" s="232" t="s">
        <v>67</v>
      </c>
      <c r="J48" s="232" t="s">
        <v>67</v>
      </c>
      <c r="K48" s="232" t="s">
        <v>67</v>
      </c>
      <c r="L48" s="232" t="s">
        <v>67</v>
      </c>
      <c r="M48" s="232" t="s">
        <v>67</v>
      </c>
      <c r="N48" s="232" t="s">
        <v>305</v>
      </c>
      <c r="O48" s="165"/>
      <c r="P48" s="165"/>
      <c r="Q48" s="165"/>
      <c r="R48" s="165"/>
    </row>
    <row r="49" ht="13.5" customHeight="1">
      <c r="A49" s="243"/>
      <c r="B49" s="253" t="s">
        <v>359</v>
      </c>
      <c r="C49" s="25"/>
      <c r="D49" s="26"/>
      <c r="E49" s="254"/>
      <c r="F49" s="255" t="s">
        <v>360</v>
      </c>
      <c r="G49" s="255" t="s">
        <v>360</v>
      </c>
      <c r="H49" s="255" t="s">
        <v>360</v>
      </c>
      <c r="I49" s="255" t="s">
        <v>360</v>
      </c>
      <c r="J49" s="255" t="s">
        <v>360</v>
      </c>
      <c r="K49" s="255" t="s">
        <v>360</v>
      </c>
      <c r="L49" s="255" t="s">
        <v>360</v>
      </c>
      <c r="M49" s="255" t="s">
        <v>360</v>
      </c>
      <c r="N49" s="255" t="s">
        <v>360</v>
      </c>
      <c r="O49" s="165"/>
      <c r="P49" s="165"/>
      <c r="Q49" s="165"/>
      <c r="R49" s="165"/>
    </row>
    <row r="50" ht="13.5" customHeight="1">
      <c r="A50" s="243"/>
      <c r="B50" s="256" t="s">
        <v>361</v>
      </c>
      <c r="C50" s="25"/>
      <c r="D50" s="26"/>
      <c r="E50" s="257"/>
      <c r="F50" s="258">
        <v>45858.0</v>
      </c>
      <c r="G50" s="258">
        <v>45858.0</v>
      </c>
      <c r="H50" s="258">
        <v>45858.0</v>
      </c>
      <c r="I50" s="258">
        <v>45858.0</v>
      </c>
      <c r="J50" s="258">
        <v>45858.0</v>
      </c>
      <c r="K50" s="258">
        <v>45858.0</v>
      </c>
      <c r="L50" s="258">
        <v>45858.0</v>
      </c>
      <c r="M50" s="258">
        <v>45858.0</v>
      </c>
      <c r="N50" s="258">
        <v>45858.0</v>
      </c>
      <c r="O50" s="165"/>
      <c r="P50" s="165"/>
      <c r="Q50" s="165"/>
      <c r="R50" s="165"/>
    </row>
    <row r="51" ht="71.25" customHeight="1">
      <c r="A51" s="259"/>
      <c r="B51" s="260" t="s">
        <v>362</v>
      </c>
      <c r="C51" s="261"/>
      <c r="D51" s="262"/>
      <c r="E51" s="263"/>
      <c r="F51" s="264"/>
      <c r="G51" s="264"/>
      <c r="H51" s="264"/>
      <c r="I51" s="264"/>
      <c r="J51" s="264"/>
      <c r="K51" s="264"/>
      <c r="L51" s="264"/>
      <c r="M51" s="264"/>
      <c r="N51" s="264"/>
      <c r="O51" s="165"/>
      <c r="P51" s="165"/>
      <c r="Q51" s="165"/>
      <c r="R51" s="165"/>
    </row>
    <row r="52" ht="10.5" customHeight="1">
      <c r="A52" s="2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4">
    <mergeCell ref="B49:D49"/>
    <mergeCell ref="B50:D50"/>
    <mergeCell ref="B51:D51"/>
    <mergeCell ref="B33:D33"/>
    <mergeCell ref="B34:D34"/>
    <mergeCell ref="B35:D35"/>
    <mergeCell ref="B36:D36"/>
    <mergeCell ref="B37:D37"/>
    <mergeCell ref="B38:D38"/>
    <mergeCell ref="B48:D48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dataValidations>
    <dataValidation type="list" allowBlank="1" showInputMessage="1" showErrorMessage="1" prompt="Click and enter a value from the list of items" sqref="F49:N49">
      <formula1>"P,F"</formula1>
    </dataValidation>
    <dataValidation type="list" allowBlank="1" showInputMessage="1" showErrorMessage="1" prompt=" - " sqref="F11:N11 F14:N18 F21:N25 F28:N31 F34:N37 F39:N41 F43:N47">
      <formula1>"O"</formula1>
    </dataValidation>
    <dataValidation type="list" allowBlank="1" showInputMessage="1" showErrorMessage="1" prompt=" - " sqref="F48:N4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ht="13.5" customHeight="1">
      <c r="A2" s="167" t="s">
        <v>314</v>
      </c>
      <c r="B2" s="168"/>
      <c r="C2" s="169" t="str">
        <f>Functions!E19</f>
        <v>importLecturerExcel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Functions!D19</f>
        <v>importLecturerExcel</v>
      </c>
      <c r="M2" s="170"/>
      <c r="N2" s="170"/>
      <c r="O2" s="170"/>
      <c r="P2" s="170"/>
      <c r="Q2" s="170"/>
      <c r="R2" s="176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</row>
    <row r="5" ht="13.5" customHeight="1">
      <c r="A5" s="178" t="s">
        <v>319</v>
      </c>
      <c r="B5" s="26"/>
      <c r="C5" s="191" t="str">
        <f>Functions!G19</f>
        <v>Import multiple lecturers using Excel file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</row>
    <row r="7" ht="13.5" customHeight="1">
      <c r="A7" s="197">
        <f>COUNTIF(F29:HI29,"P")</f>
        <v>5</v>
      </c>
      <c r="B7" s="198"/>
      <c r="C7" s="199">
        <f>COUNTIF(F29:HI29,"F")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COUNTIF(E28:HI28,"N")</f>
        <v>1</v>
      </c>
      <c r="M7" s="201">
        <f>COUNTIF(E28:HI28,"A")</f>
        <v>4</v>
      </c>
      <c r="N7" s="201">
        <f>COUNTIF(E28:HI28,"B")</f>
        <v>0</v>
      </c>
      <c r="O7" s="199">
        <f>COUNTA(E9:HL9)</f>
        <v>5</v>
      </c>
      <c r="P7" s="200"/>
      <c r="Q7" s="200"/>
      <c r="R7" s="202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165"/>
      <c r="L9" s="165"/>
      <c r="M9" s="165"/>
      <c r="N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165"/>
      <c r="L10" s="165"/>
      <c r="M10" s="165"/>
      <c r="N10" s="165"/>
    </row>
    <row r="11" ht="13.5" customHeight="1">
      <c r="A11" s="223"/>
      <c r="B11" s="224"/>
      <c r="C11" s="225"/>
      <c r="D11" s="226" t="s">
        <v>643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165"/>
      <c r="L11" s="165"/>
      <c r="M11" s="165"/>
      <c r="N11" s="165"/>
    </row>
    <row r="12" ht="13.5" customHeight="1">
      <c r="A12" s="223"/>
      <c r="B12" s="278" t="s">
        <v>676</v>
      </c>
      <c r="C12" s="25"/>
      <c r="D12" s="26"/>
      <c r="E12" s="231"/>
      <c r="F12" s="215"/>
      <c r="G12" s="215"/>
      <c r="H12" s="215"/>
      <c r="I12" s="215"/>
      <c r="J12" s="215"/>
      <c r="K12" s="165"/>
      <c r="L12" s="165"/>
      <c r="M12" s="165"/>
      <c r="N12" s="165"/>
    </row>
    <row r="13" ht="13.5" customHeight="1">
      <c r="A13" s="223"/>
      <c r="B13" s="337" t="s">
        <v>524</v>
      </c>
      <c r="C13" s="25"/>
      <c r="D13" s="26"/>
      <c r="E13" s="231"/>
      <c r="F13" s="215"/>
      <c r="G13" s="215"/>
      <c r="H13" s="215"/>
      <c r="I13" s="215"/>
      <c r="J13" s="215"/>
      <c r="K13" s="165"/>
      <c r="L13" s="165"/>
      <c r="M13" s="165"/>
      <c r="N13" s="165"/>
    </row>
    <row r="14" ht="13.5" customHeight="1">
      <c r="A14" s="223"/>
      <c r="B14" s="285" t="s">
        <v>677</v>
      </c>
      <c r="C14" s="25"/>
      <c r="D14" s="26"/>
      <c r="E14" s="231"/>
      <c r="F14" s="220" t="s">
        <v>332</v>
      </c>
      <c r="G14" s="215"/>
      <c r="H14" s="215"/>
      <c r="I14" s="215"/>
      <c r="J14" s="215"/>
      <c r="K14" s="165"/>
      <c r="L14" s="165"/>
      <c r="M14" s="165"/>
      <c r="N14" s="165"/>
    </row>
    <row r="15" ht="13.5" customHeight="1">
      <c r="A15" s="223"/>
      <c r="B15" s="337" t="s">
        <v>526</v>
      </c>
      <c r="C15" s="25"/>
      <c r="D15" s="26"/>
      <c r="E15" s="231"/>
      <c r="F15" s="215"/>
      <c r="G15" s="215"/>
      <c r="H15" s="215"/>
      <c r="I15" s="215"/>
      <c r="J15" s="215"/>
      <c r="K15" s="165"/>
      <c r="L15" s="165"/>
      <c r="M15" s="165"/>
      <c r="N15" s="165"/>
    </row>
    <row r="16" ht="13.5" customHeight="1">
      <c r="A16" s="216"/>
      <c r="B16" s="285" t="s">
        <v>678</v>
      </c>
      <c r="C16" s="25"/>
      <c r="D16" s="26"/>
      <c r="E16" s="231"/>
      <c r="F16" s="215"/>
      <c r="G16" s="220" t="s">
        <v>332</v>
      </c>
      <c r="H16" s="220" t="s">
        <v>332</v>
      </c>
      <c r="I16" s="220" t="s">
        <v>332</v>
      </c>
      <c r="J16" s="215"/>
      <c r="K16" s="165"/>
      <c r="L16" s="165"/>
      <c r="M16" s="165"/>
      <c r="N16" s="165"/>
    </row>
    <row r="17" ht="13.5" customHeight="1">
      <c r="A17" s="216"/>
      <c r="B17" s="217" t="s">
        <v>679</v>
      </c>
      <c r="C17" s="218"/>
      <c r="D17" s="219"/>
      <c r="E17" s="231"/>
      <c r="F17" s="215"/>
      <c r="G17" s="215"/>
      <c r="H17" s="215"/>
      <c r="I17" s="215"/>
      <c r="J17" s="220" t="s">
        <v>332</v>
      </c>
      <c r="K17" s="165"/>
      <c r="L17" s="165"/>
      <c r="M17" s="165"/>
      <c r="N17" s="165"/>
    </row>
    <row r="18" ht="13.5" customHeight="1">
      <c r="A18" s="238" t="s">
        <v>348</v>
      </c>
      <c r="B18" s="383" t="s">
        <v>349</v>
      </c>
      <c r="C18" s="240"/>
      <c r="D18" s="241"/>
      <c r="E18" s="242"/>
      <c r="F18" s="232"/>
      <c r="G18" s="232"/>
      <c r="H18" s="232"/>
      <c r="I18" s="232"/>
      <c r="J18" s="232"/>
      <c r="K18" s="165"/>
      <c r="L18" s="165"/>
      <c r="M18" s="165"/>
      <c r="N18" s="165"/>
    </row>
    <row r="19">
      <c r="A19" s="243"/>
      <c r="B19" s="244"/>
      <c r="C19" s="245"/>
      <c r="D19" s="246" t="s">
        <v>665</v>
      </c>
      <c r="E19" s="247"/>
      <c r="F19" s="220" t="s">
        <v>332</v>
      </c>
      <c r="G19" s="220"/>
      <c r="H19" s="220"/>
      <c r="I19" s="220"/>
      <c r="J19" s="220"/>
      <c r="K19" s="165"/>
      <c r="L19" s="165"/>
      <c r="M19" s="165"/>
      <c r="N19" s="165"/>
    </row>
    <row r="20">
      <c r="A20" s="243"/>
      <c r="B20" s="244"/>
      <c r="C20" s="245"/>
      <c r="D20" s="246" t="s">
        <v>680</v>
      </c>
      <c r="E20" s="247"/>
      <c r="F20" s="220"/>
      <c r="G20" s="220" t="s">
        <v>332</v>
      </c>
      <c r="H20" s="220" t="s">
        <v>332</v>
      </c>
      <c r="I20" s="220" t="s">
        <v>332</v>
      </c>
      <c r="J20" s="220"/>
      <c r="K20" s="165"/>
      <c r="L20" s="165"/>
      <c r="M20" s="165"/>
      <c r="N20" s="165"/>
    </row>
    <row r="21">
      <c r="A21" s="243"/>
      <c r="B21" s="244"/>
      <c r="C21" s="245"/>
      <c r="D21" s="246" t="s">
        <v>681</v>
      </c>
      <c r="E21" s="247"/>
      <c r="F21" s="220"/>
      <c r="G21" s="220"/>
      <c r="H21" s="220"/>
      <c r="I21" s="220"/>
      <c r="J21" s="220" t="s">
        <v>332</v>
      </c>
      <c r="K21" s="165"/>
      <c r="L21" s="165"/>
      <c r="M21" s="165"/>
      <c r="N21" s="165"/>
    </row>
    <row r="22">
      <c r="A22" s="243"/>
      <c r="B22" s="244" t="s">
        <v>354</v>
      </c>
      <c r="C22" s="245"/>
      <c r="D22" s="248"/>
      <c r="E22" s="247"/>
      <c r="F22" s="215"/>
      <c r="G22" s="215"/>
      <c r="H22" s="215"/>
      <c r="I22" s="215"/>
      <c r="J22" s="215"/>
      <c r="K22" s="165"/>
      <c r="L22" s="165"/>
      <c r="M22" s="165"/>
      <c r="N22" s="165"/>
    </row>
    <row r="23">
      <c r="A23" s="243"/>
      <c r="B23" s="244"/>
      <c r="C23" s="245"/>
      <c r="D23" s="281" t="s">
        <v>668</v>
      </c>
      <c r="E23" s="247"/>
      <c r="F23" s="220" t="s">
        <v>332</v>
      </c>
      <c r="G23" s="215"/>
      <c r="H23" s="215"/>
      <c r="I23" s="215"/>
      <c r="J23" s="215"/>
      <c r="K23" s="165"/>
      <c r="L23" s="165"/>
      <c r="M23" s="165"/>
      <c r="N23" s="165"/>
    </row>
    <row r="24">
      <c r="A24" s="243"/>
      <c r="B24" s="290"/>
      <c r="C24" s="291"/>
      <c r="D24" s="292" t="s">
        <v>682</v>
      </c>
      <c r="E24" s="364"/>
      <c r="F24" s="294"/>
      <c r="G24" s="295" t="s">
        <v>332</v>
      </c>
      <c r="H24" s="295"/>
      <c r="I24" s="295"/>
      <c r="J24" s="294"/>
      <c r="K24" s="165"/>
      <c r="L24" s="165"/>
      <c r="M24" s="165"/>
      <c r="N24" s="165"/>
    </row>
    <row r="25">
      <c r="A25" s="243"/>
      <c r="B25" s="313"/>
      <c r="C25" s="374"/>
      <c r="D25" s="315" t="s">
        <v>684</v>
      </c>
      <c r="E25" s="364"/>
      <c r="F25" s="215"/>
      <c r="G25" s="215"/>
      <c r="H25" s="220" t="s">
        <v>332</v>
      </c>
      <c r="I25" s="220"/>
      <c r="J25" s="215"/>
      <c r="K25" s="165"/>
      <c r="L25" s="165"/>
      <c r="M25" s="165"/>
      <c r="N25" s="165"/>
    </row>
    <row r="26">
      <c r="A26" s="249"/>
      <c r="B26" s="376"/>
      <c r="C26" s="377"/>
      <c r="D26" s="378" t="s">
        <v>685</v>
      </c>
      <c r="E26" s="382"/>
      <c r="F26" s="215"/>
      <c r="G26" s="215"/>
      <c r="H26" s="215"/>
      <c r="I26" s="220" t="s">
        <v>332</v>
      </c>
      <c r="J26" s="215"/>
      <c r="K26" s="165"/>
      <c r="L26" s="165"/>
      <c r="M26" s="165"/>
      <c r="N26" s="165"/>
    </row>
    <row r="27">
      <c r="A27" s="249"/>
      <c r="B27" s="376"/>
      <c r="C27" s="377"/>
      <c r="D27" s="378" t="s">
        <v>686</v>
      </c>
      <c r="E27" s="382"/>
      <c r="F27" s="350"/>
      <c r="G27" s="350"/>
      <c r="H27" s="350"/>
      <c r="I27" s="350"/>
      <c r="J27" s="280" t="s">
        <v>332</v>
      </c>
      <c r="K27" s="165"/>
      <c r="L27" s="165"/>
      <c r="M27" s="165"/>
      <c r="N27" s="165"/>
    </row>
    <row r="28" ht="13.5" customHeight="1">
      <c r="A28" s="238" t="s">
        <v>357</v>
      </c>
      <c r="B28" s="252" t="s">
        <v>358</v>
      </c>
      <c r="C28" s="240"/>
      <c r="D28" s="241"/>
      <c r="E28" s="242"/>
      <c r="F28" s="232" t="s">
        <v>304</v>
      </c>
      <c r="G28" s="232" t="s">
        <v>67</v>
      </c>
      <c r="H28" s="232" t="s">
        <v>67</v>
      </c>
      <c r="I28" s="232" t="s">
        <v>67</v>
      </c>
      <c r="J28" s="232" t="s">
        <v>67</v>
      </c>
      <c r="K28" s="165"/>
      <c r="L28" s="165"/>
      <c r="M28" s="165"/>
      <c r="N28" s="165"/>
    </row>
    <row r="29" ht="13.5" customHeight="1">
      <c r="A29" s="243"/>
      <c r="B29" s="253" t="s">
        <v>359</v>
      </c>
      <c r="C29" s="25"/>
      <c r="D29" s="26"/>
      <c r="E29" s="254"/>
      <c r="F29" s="255" t="s">
        <v>360</v>
      </c>
      <c r="G29" s="255" t="s">
        <v>360</v>
      </c>
      <c r="H29" s="255" t="s">
        <v>360</v>
      </c>
      <c r="I29" s="255" t="s">
        <v>360</v>
      </c>
      <c r="J29" s="255" t="s">
        <v>360</v>
      </c>
      <c r="K29" s="165"/>
      <c r="L29" s="165"/>
      <c r="M29" s="165"/>
      <c r="N29" s="165"/>
    </row>
    <row r="30" ht="13.5" customHeight="1">
      <c r="A30" s="243"/>
      <c r="B30" s="256" t="s">
        <v>361</v>
      </c>
      <c r="C30" s="25"/>
      <c r="D30" s="26"/>
      <c r="E30" s="257"/>
      <c r="F30" s="258">
        <v>45858.0</v>
      </c>
      <c r="G30" s="258">
        <v>45858.0</v>
      </c>
      <c r="H30" s="258">
        <v>45858.0</v>
      </c>
      <c r="I30" s="258">
        <v>45858.0</v>
      </c>
      <c r="J30" s="258">
        <v>45858.0</v>
      </c>
      <c r="K30" s="165"/>
      <c r="L30" s="165"/>
      <c r="M30" s="165"/>
      <c r="N30" s="165"/>
    </row>
    <row r="31" ht="71.25" customHeight="1">
      <c r="A31" s="259"/>
      <c r="B31" s="260" t="s">
        <v>362</v>
      </c>
      <c r="C31" s="261"/>
      <c r="D31" s="262"/>
      <c r="E31" s="263"/>
      <c r="F31" s="264"/>
      <c r="G31" s="264"/>
      <c r="H31" s="264"/>
      <c r="I31" s="264"/>
      <c r="J31" s="264"/>
      <c r="K31" s="165"/>
      <c r="L31" s="165"/>
      <c r="M31" s="165"/>
      <c r="N31" s="165"/>
    </row>
    <row r="32" ht="10.5" customHeight="1">
      <c r="A32" s="2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34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28:D28"/>
    <mergeCell ref="B29:D29"/>
    <mergeCell ref="B30:D30"/>
    <mergeCell ref="B31:D31"/>
    <mergeCell ref="B12:D12"/>
    <mergeCell ref="B13:D13"/>
    <mergeCell ref="B14:D14"/>
    <mergeCell ref="B15:D15"/>
    <mergeCell ref="B16:D16"/>
    <mergeCell ref="B17:D17"/>
    <mergeCell ref="B18:D18"/>
  </mergeCells>
  <dataValidations>
    <dataValidation type="list" allowBlank="1" showInputMessage="1" showErrorMessage="1" prompt="Click and enter a value from the list of items" sqref="F29:J29">
      <formula1>"P,F"</formula1>
    </dataValidation>
    <dataValidation type="list" allowBlank="1" showInputMessage="1" showErrorMessage="1" prompt=" - " sqref="F11:J11 F14:J14 F16:J17 F19:J21 F23:J27">
      <formula1>"O"</formula1>
    </dataValidation>
    <dataValidation type="list" allowBlank="1" showInputMessage="1" showErrorMessage="1" prompt=" - " sqref="F28:J2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5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Functions!E20</f>
        <v>adminEditUser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Functions!D20</f>
        <v>adminEditUser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</row>
    <row r="5" ht="13.5" customHeight="1">
      <c r="A5" s="178" t="s">
        <v>319</v>
      </c>
      <c r="B5" s="26"/>
      <c r="C5" s="191" t="str">
        <f>Functions!G20</f>
        <v>Admin process edit student/lecturer information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</row>
    <row r="7" ht="13.5" customHeight="1">
      <c r="A7" s="197">
        <f>COUNTIF(F64:HP64,"P")</f>
        <v>20</v>
      </c>
      <c r="B7" s="198"/>
      <c r="C7" s="199">
        <f>COUNTIF(F64:HP64,"F")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COUNTIF(E63:HP63,"N")</f>
        <v>2</v>
      </c>
      <c r="M7" s="201">
        <f>COUNTIF(E63:HP63,"A")</f>
        <v>17</v>
      </c>
      <c r="N7" s="201">
        <f>COUNTIF(E63:HP63,"B")</f>
        <v>1</v>
      </c>
      <c r="O7" s="199">
        <f>COUNTA(E10:HS10)</f>
        <v>20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18.75" customHeight="1">
      <c r="A9" s="384" t="s">
        <v>518</v>
      </c>
      <c r="B9" s="25"/>
      <c r="C9" s="25"/>
      <c r="D9" s="26"/>
      <c r="E9" s="385"/>
      <c r="F9" s="386" t="s">
        <v>692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386" t="s">
        <v>693</v>
      </c>
      <c r="S9" s="25"/>
      <c r="T9" s="25"/>
      <c r="U9" s="25"/>
      <c r="V9" s="25"/>
      <c r="W9" s="25"/>
      <c r="X9" s="25"/>
      <c r="Y9" s="26"/>
    </row>
    <row r="10" ht="46.5" customHeight="1">
      <c r="A10" s="286"/>
      <c r="B10" s="287"/>
      <c r="C10" s="273"/>
      <c r="D10" s="288"/>
      <c r="E10" s="273"/>
      <c r="F10" s="274" t="s">
        <v>321</v>
      </c>
      <c r="G10" s="387" t="s">
        <v>322</v>
      </c>
      <c r="H10" s="274" t="s">
        <v>323</v>
      </c>
      <c r="I10" s="387" t="s">
        <v>324</v>
      </c>
      <c r="J10" s="274" t="s">
        <v>325</v>
      </c>
      <c r="K10" s="387" t="s">
        <v>326</v>
      </c>
      <c r="L10" s="274" t="s">
        <v>327</v>
      </c>
      <c r="M10" s="387" t="s">
        <v>328</v>
      </c>
      <c r="N10" s="274" t="s">
        <v>363</v>
      </c>
      <c r="O10" s="387" t="s">
        <v>393</v>
      </c>
      <c r="P10" s="274" t="s">
        <v>442</v>
      </c>
      <c r="Q10" s="387" t="s">
        <v>443</v>
      </c>
      <c r="R10" s="387" t="s">
        <v>555</v>
      </c>
      <c r="S10" s="274" t="s">
        <v>556</v>
      </c>
      <c r="T10" s="387" t="s">
        <v>557</v>
      </c>
      <c r="U10" s="387" t="s">
        <v>558</v>
      </c>
      <c r="V10" s="274" t="s">
        <v>559</v>
      </c>
      <c r="W10" s="387" t="s">
        <v>560</v>
      </c>
      <c r="X10" s="387" t="s">
        <v>561</v>
      </c>
      <c r="Y10" s="274" t="s">
        <v>562</v>
      </c>
    </row>
    <row r="11" ht="13.5" customHeight="1">
      <c r="A11" s="210" t="s">
        <v>329</v>
      </c>
      <c r="B11" s="211" t="s">
        <v>330</v>
      </c>
      <c r="C11" s="212"/>
      <c r="D11" s="213"/>
      <c r="E11" s="214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</row>
    <row r="12" ht="13.5" customHeight="1">
      <c r="A12" s="223"/>
      <c r="B12" s="224"/>
      <c r="C12" s="225"/>
      <c r="D12" s="226" t="s">
        <v>444</v>
      </c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  <c r="N12" s="220" t="s">
        <v>332</v>
      </c>
      <c r="O12" s="220" t="s">
        <v>332</v>
      </c>
      <c r="P12" s="220" t="s">
        <v>332</v>
      </c>
      <c r="Q12" s="220" t="s">
        <v>332</v>
      </c>
      <c r="R12" s="220" t="s">
        <v>332</v>
      </c>
      <c r="S12" s="220" t="s">
        <v>332</v>
      </c>
      <c r="T12" s="220" t="s">
        <v>332</v>
      </c>
      <c r="U12" s="220" t="s">
        <v>332</v>
      </c>
      <c r="V12" s="220" t="s">
        <v>332</v>
      </c>
      <c r="W12" s="220" t="s">
        <v>332</v>
      </c>
      <c r="X12" s="220" t="s">
        <v>332</v>
      </c>
      <c r="Y12" s="220" t="s">
        <v>332</v>
      </c>
    </row>
    <row r="13" ht="13.5" customHeight="1">
      <c r="A13" s="223"/>
      <c r="B13" s="278" t="s">
        <v>694</v>
      </c>
      <c r="C13" s="25"/>
      <c r="D13" s="26"/>
      <c r="E13" s="231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</row>
    <row r="14" ht="13.5" customHeight="1">
      <c r="A14" s="223"/>
      <c r="B14" s="337" t="s">
        <v>524</v>
      </c>
      <c r="C14" s="25"/>
      <c r="D14" s="26"/>
      <c r="E14" s="231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</row>
    <row r="15" ht="13.5" customHeight="1">
      <c r="A15" s="223"/>
      <c r="B15" s="285" t="s">
        <v>648</v>
      </c>
      <c r="C15" s="25"/>
      <c r="D15" s="26"/>
      <c r="E15" s="231"/>
      <c r="F15" s="220" t="s">
        <v>332</v>
      </c>
      <c r="G15" s="220" t="s">
        <v>332</v>
      </c>
      <c r="H15" s="220" t="s">
        <v>332</v>
      </c>
      <c r="I15" s="220" t="s">
        <v>332</v>
      </c>
      <c r="J15" s="220" t="s">
        <v>332</v>
      </c>
      <c r="K15" s="220" t="s">
        <v>332</v>
      </c>
      <c r="L15" s="220" t="s">
        <v>332</v>
      </c>
      <c r="M15" s="215"/>
      <c r="N15" s="215"/>
      <c r="O15" s="220"/>
      <c r="P15" s="215"/>
      <c r="Q15" s="215"/>
      <c r="R15" s="215"/>
      <c r="S15" s="215"/>
      <c r="T15" s="215"/>
      <c r="U15" s="215"/>
      <c r="V15" s="215"/>
      <c r="W15" s="215"/>
      <c r="X15" s="215"/>
      <c r="Y15" s="215"/>
    </row>
    <row r="16" ht="13.5" customHeight="1">
      <c r="A16" s="223"/>
      <c r="B16" s="285" t="s">
        <v>649</v>
      </c>
      <c r="C16" s="25"/>
      <c r="D16" s="26"/>
      <c r="E16" s="231"/>
      <c r="F16" s="215"/>
      <c r="G16" s="215"/>
      <c r="H16" s="215"/>
      <c r="I16" s="215"/>
      <c r="J16" s="215"/>
      <c r="K16" s="215"/>
      <c r="L16" s="215"/>
      <c r="M16" s="220" t="s">
        <v>332</v>
      </c>
      <c r="N16" s="220" t="s">
        <v>332</v>
      </c>
      <c r="O16" s="220" t="s">
        <v>332</v>
      </c>
      <c r="P16" s="220" t="s">
        <v>332</v>
      </c>
      <c r="Q16" s="220" t="s">
        <v>332</v>
      </c>
      <c r="R16" s="215"/>
      <c r="S16" s="215"/>
      <c r="T16" s="215"/>
      <c r="U16" s="215"/>
      <c r="V16" s="215"/>
      <c r="W16" s="215"/>
      <c r="X16" s="215"/>
      <c r="Y16" s="215"/>
    </row>
    <row r="17" ht="13.5" customHeight="1">
      <c r="A17" s="223"/>
      <c r="B17" s="337" t="s">
        <v>526</v>
      </c>
      <c r="C17" s="25"/>
      <c r="D17" s="26"/>
      <c r="E17" s="231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</row>
    <row r="18" ht="13.5" customHeight="1">
      <c r="A18" s="223"/>
      <c r="B18" s="285" t="s">
        <v>527</v>
      </c>
      <c r="C18" s="25"/>
      <c r="D18" s="26"/>
      <c r="E18" s="231"/>
      <c r="F18" s="215"/>
      <c r="G18" s="220" t="s">
        <v>332</v>
      </c>
      <c r="H18" s="215"/>
      <c r="I18" s="215"/>
      <c r="J18" s="215"/>
      <c r="K18" s="215"/>
      <c r="L18" s="215"/>
      <c r="M18" s="215"/>
      <c r="N18" s="215"/>
      <c r="O18" s="215"/>
      <c r="P18" s="220"/>
      <c r="Q18" s="215"/>
      <c r="R18" s="215"/>
      <c r="S18" s="215"/>
      <c r="T18" s="215"/>
      <c r="U18" s="215"/>
      <c r="V18" s="215"/>
      <c r="W18" s="215"/>
      <c r="X18" s="215"/>
      <c r="Y18" s="215"/>
    </row>
    <row r="19" ht="13.5" customHeight="1">
      <c r="A19" s="223"/>
      <c r="B19" s="278" t="s">
        <v>650</v>
      </c>
      <c r="C19" s="25"/>
      <c r="D19" s="26"/>
      <c r="E19" s="228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</row>
    <row r="20" ht="13.5" customHeight="1">
      <c r="A20" s="223"/>
      <c r="B20" s="337" t="s">
        <v>524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</row>
    <row r="21" ht="13.5" customHeight="1">
      <c r="A21" s="223"/>
      <c r="B21" s="285" t="s">
        <v>651</v>
      </c>
      <c r="C21" s="25"/>
      <c r="D21" s="26"/>
      <c r="E21" s="231"/>
      <c r="F21" s="220" t="s">
        <v>332</v>
      </c>
      <c r="G21" s="220" t="s">
        <v>332</v>
      </c>
      <c r="H21" s="215"/>
      <c r="I21" s="220" t="s">
        <v>332</v>
      </c>
      <c r="J21" s="220" t="s">
        <v>332</v>
      </c>
      <c r="K21" s="220" t="s">
        <v>332</v>
      </c>
      <c r="L21" s="220" t="s">
        <v>332</v>
      </c>
      <c r="M21" s="215"/>
      <c r="N21" s="220" t="s">
        <v>332</v>
      </c>
      <c r="O21" s="220" t="s">
        <v>332</v>
      </c>
      <c r="P21" s="220" t="s">
        <v>332</v>
      </c>
      <c r="Q21" s="220" t="s">
        <v>332</v>
      </c>
      <c r="R21" s="220" t="s">
        <v>332</v>
      </c>
      <c r="S21" s="220"/>
      <c r="T21" s="220"/>
      <c r="U21" s="220" t="s">
        <v>332</v>
      </c>
      <c r="V21" s="220" t="s">
        <v>332</v>
      </c>
      <c r="W21" s="220" t="s">
        <v>332</v>
      </c>
      <c r="X21" s="220" t="s">
        <v>332</v>
      </c>
      <c r="Y21" s="220" t="s">
        <v>332</v>
      </c>
    </row>
    <row r="22" ht="13.5" customHeight="1">
      <c r="A22" s="223"/>
      <c r="B22" s="285"/>
      <c r="C22" s="25"/>
      <c r="D22" s="26"/>
      <c r="E22" s="231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</row>
    <row r="23" ht="13.5" customHeight="1">
      <c r="A23" s="223"/>
      <c r="B23" s="337" t="s">
        <v>526</v>
      </c>
      <c r="C23" s="25"/>
      <c r="D23" s="26"/>
      <c r="E23" s="231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</row>
    <row r="24" ht="13.5" customHeight="1">
      <c r="A24" s="223"/>
      <c r="B24" s="285" t="s">
        <v>527</v>
      </c>
      <c r="C24" s="25"/>
      <c r="D24" s="26"/>
      <c r="E24" s="231"/>
      <c r="F24" s="215"/>
      <c r="G24" s="215"/>
      <c r="H24" s="220" t="s">
        <v>332</v>
      </c>
      <c r="I24" s="215"/>
      <c r="J24" s="215"/>
      <c r="K24" s="215"/>
      <c r="L24" s="215"/>
      <c r="M24" s="215"/>
      <c r="N24" s="215"/>
      <c r="O24" s="215"/>
      <c r="P24" s="220"/>
      <c r="Q24" s="215"/>
      <c r="R24" s="215"/>
      <c r="S24" s="220" t="s">
        <v>332</v>
      </c>
      <c r="T24" s="215"/>
      <c r="U24" s="215"/>
      <c r="V24" s="215"/>
      <c r="W24" s="215"/>
      <c r="X24" s="215"/>
      <c r="Y24" s="215"/>
    </row>
    <row r="25" ht="13.5" customHeight="1">
      <c r="A25" s="223"/>
      <c r="B25" s="285" t="s">
        <v>67</v>
      </c>
      <c r="C25" s="25"/>
      <c r="D25" s="26"/>
      <c r="E25" s="231"/>
      <c r="F25" s="215"/>
      <c r="G25" s="215"/>
      <c r="H25" s="215"/>
      <c r="I25" s="215"/>
      <c r="J25" s="215"/>
      <c r="K25" s="215"/>
      <c r="L25" s="215"/>
      <c r="M25" s="220" t="s">
        <v>332</v>
      </c>
      <c r="N25" s="215"/>
      <c r="O25" s="215"/>
      <c r="P25" s="215"/>
      <c r="Q25" s="220"/>
      <c r="R25" s="220"/>
      <c r="S25" s="220"/>
      <c r="T25" s="220" t="s">
        <v>332</v>
      </c>
      <c r="U25" s="220"/>
      <c r="V25" s="220"/>
      <c r="W25" s="220"/>
      <c r="X25" s="220"/>
      <c r="Y25" s="220"/>
    </row>
    <row r="26" ht="13.5" customHeight="1">
      <c r="A26" s="223"/>
      <c r="B26" s="278" t="s">
        <v>652</v>
      </c>
      <c r="C26" s="25"/>
      <c r="D26" s="26"/>
      <c r="E26" s="228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</row>
    <row r="27" ht="13.5" customHeight="1">
      <c r="A27" s="223"/>
      <c r="B27" s="337" t="s">
        <v>524</v>
      </c>
      <c r="C27" s="25"/>
      <c r="D27" s="26"/>
      <c r="E27" s="231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</row>
    <row r="28" ht="13.5" customHeight="1">
      <c r="A28" s="223"/>
      <c r="B28" s="285" t="s">
        <v>653</v>
      </c>
      <c r="C28" s="25"/>
      <c r="D28" s="26"/>
      <c r="E28" s="231"/>
      <c r="F28" s="220" t="s">
        <v>332</v>
      </c>
      <c r="G28" s="220" t="s">
        <v>332</v>
      </c>
      <c r="H28" s="220" t="s">
        <v>332</v>
      </c>
      <c r="I28" s="215"/>
      <c r="J28" s="220" t="s">
        <v>332</v>
      </c>
      <c r="K28" s="220" t="s">
        <v>332</v>
      </c>
      <c r="L28" s="220" t="s">
        <v>332</v>
      </c>
      <c r="M28" s="220" t="s">
        <v>332</v>
      </c>
      <c r="N28" s="215"/>
      <c r="O28" s="220" t="s">
        <v>332</v>
      </c>
      <c r="P28" s="220" t="s">
        <v>332</v>
      </c>
      <c r="Q28" s="220" t="s">
        <v>332</v>
      </c>
      <c r="R28" s="220" t="s">
        <v>332</v>
      </c>
      <c r="S28" s="220" t="s">
        <v>332</v>
      </c>
      <c r="T28" s="220" t="s">
        <v>332</v>
      </c>
      <c r="U28" s="220"/>
      <c r="V28" s="220"/>
      <c r="W28" s="220" t="s">
        <v>332</v>
      </c>
      <c r="X28" s="220" t="s">
        <v>332</v>
      </c>
      <c r="Y28" s="220" t="s">
        <v>332</v>
      </c>
    </row>
    <row r="29" ht="13.5" customHeight="1">
      <c r="A29" s="223"/>
      <c r="B29" s="285"/>
      <c r="C29" s="25"/>
      <c r="D29" s="26"/>
      <c r="E29" s="231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</row>
    <row r="30" ht="13.5" customHeight="1">
      <c r="A30" s="223"/>
      <c r="B30" s="337" t="s">
        <v>526</v>
      </c>
      <c r="C30" s="25"/>
      <c r="D30" s="26"/>
      <c r="E30" s="231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</row>
    <row r="31" ht="13.5" customHeight="1">
      <c r="A31" s="223"/>
      <c r="B31" s="285" t="s">
        <v>527</v>
      </c>
      <c r="C31" s="25"/>
      <c r="D31" s="26"/>
      <c r="E31" s="231"/>
      <c r="F31" s="215"/>
      <c r="G31" s="215"/>
      <c r="H31" s="215"/>
      <c r="I31" s="220" t="s">
        <v>332</v>
      </c>
      <c r="J31" s="215"/>
      <c r="K31" s="215"/>
      <c r="L31" s="215"/>
      <c r="M31" s="215"/>
      <c r="N31" s="215"/>
      <c r="O31" s="215"/>
      <c r="P31" s="220"/>
      <c r="Q31" s="215"/>
      <c r="R31" s="215"/>
      <c r="S31" s="215"/>
      <c r="T31" s="215"/>
      <c r="U31" s="220" t="s">
        <v>332</v>
      </c>
      <c r="V31" s="215"/>
      <c r="W31" s="215"/>
      <c r="X31" s="215"/>
      <c r="Y31" s="215"/>
    </row>
    <row r="32" ht="13.5" customHeight="1">
      <c r="A32" s="223"/>
      <c r="B32" s="285" t="s">
        <v>654</v>
      </c>
      <c r="C32" s="25"/>
      <c r="D32" s="26"/>
      <c r="E32" s="231"/>
      <c r="F32" s="215"/>
      <c r="G32" s="215"/>
      <c r="H32" s="215"/>
      <c r="I32" s="215"/>
      <c r="J32" s="215"/>
      <c r="K32" s="215"/>
      <c r="L32" s="215"/>
      <c r="M32" s="215"/>
      <c r="N32" s="220" t="s">
        <v>332</v>
      </c>
      <c r="O32" s="215"/>
      <c r="P32" s="220"/>
      <c r="Q32" s="215"/>
      <c r="R32" s="215"/>
      <c r="S32" s="215"/>
      <c r="T32" s="215"/>
      <c r="U32" s="215"/>
      <c r="V32" s="220" t="s">
        <v>332</v>
      </c>
      <c r="W32" s="215"/>
      <c r="X32" s="215"/>
      <c r="Y32" s="215"/>
    </row>
    <row r="33" ht="13.5" customHeight="1">
      <c r="A33" s="223"/>
      <c r="B33" s="278" t="s">
        <v>655</v>
      </c>
      <c r="C33" s="25"/>
      <c r="D33" s="26"/>
      <c r="E33" s="228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</row>
    <row r="34" ht="13.5" customHeight="1">
      <c r="A34" s="223"/>
      <c r="B34" s="337" t="s">
        <v>524</v>
      </c>
      <c r="C34" s="25"/>
      <c r="D34" s="26"/>
      <c r="E34" s="231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</row>
    <row r="35" ht="13.5" customHeight="1">
      <c r="A35" s="223"/>
      <c r="B35" s="285" t="s">
        <v>656</v>
      </c>
      <c r="C35" s="25"/>
      <c r="D35" s="26"/>
      <c r="E35" s="231"/>
      <c r="F35" s="220" t="s">
        <v>332</v>
      </c>
      <c r="G35" s="220" t="s">
        <v>332</v>
      </c>
      <c r="H35" s="220" t="s">
        <v>332</v>
      </c>
      <c r="I35" s="220" t="s">
        <v>332</v>
      </c>
      <c r="J35" s="215"/>
      <c r="K35" s="220" t="s">
        <v>332</v>
      </c>
      <c r="L35" s="220" t="s">
        <v>332</v>
      </c>
      <c r="M35" s="220" t="s">
        <v>332</v>
      </c>
      <c r="N35" s="220" t="s">
        <v>332</v>
      </c>
      <c r="O35" s="220"/>
      <c r="P35" s="220" t="s">
        <v>332</v>
      </c>
      <c r="Q35" s="220" t="s">
        <v>332</v>
      </c>
      <c r="R35" s="220" t="s">
        <v>332</v>
      </c>
      <c r="S35" s="220" t="s">
        <v>332</v>
      </c>
      <c r="T35" s="220" t="s">
        <v>332</v>
      </c>
      <c r="U35" s="220" t="s">
        <v>332</v>
      </c>
      <c r="V35" s="220" t="s">
        <v>332</v>
      </c>
      <c r="W35" s="220"/>
      <c r="X35" s="220"/>
      <c r="Y35" s="220" t="s">
        <v>332</v>
      </c>
    </row>
    <row r="36" ht="13.5" customHeight="1">
      <c r="A36" s="223"/>
      <c r="B36" s="337" t="s">
        <v>526</v>
      </c>
      <c r="C36" s="25"/>
      <c r="D36" s="26"/>
      <c r="E36" s="231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</row>
    <row r="37" ht="13.5" customHeight="1">
      <c r="A37" s="223"/>
      <c r="B37" s="285" t="s">
        <v>527</v>
      </c>
      <c r="C37" s="25"/>
      <c r="D37" s="26"/>
      <c r="E37" s="231"/>
      <c r="F37" s="215"/>
      <c r="G37" s="215"/>
      <c r="H37" s="215"/>
      <c r="I37" s="215"/>
      <c r="J37" s="220" t="s">
        <v>332</v>
      </c>
      <c r="K37" s="215"/>
      <c r="L37" s="215"/>
      <c r="M37" s="215"/>
      <c r="N37" s="215"/>
      <c r="O37" s="215"/>
      <c r="P37" s="220"/>
      <c r="Q37" s="215"/>
      <c r="R37" s="215"/>
      <c r="S37" s="215"/>
      <c r="T37" s="215"/>
      <c r="U37" s="215"/>
      <c r="V37" s="215"/>
      <c r="W37" s="220" t="s">
        <v>332</v>
      </c>
      <c r="X37" s="215"/>
      <c r="Y37" s="215"/>
    </row>
    <row r="38" ht="13.5" customHeight="1">
      <c r="A38" s="223"/>
      <c r="B38" s="285" t="s">
        <v>657</v>
      </c>
      <c r="C38" s="25"/>
      <c r="D38" s="26"/>
      <c r="E38" s="231"/>
      <c r="F38" s="215"/>
      <c r="G38" s="215"/>
      <c r="H38" s="215"/>
      <c r="I38" s="215"/>
      <c r="J38" s="215"/>
      <c r="K38" s="215"/>
      <c r="L38" s="215"/>
      <c r="M38" s="215"/>
      <c r="N38" s="215"/>
      <c r="O38" s="220" t="s">
        <v>332</v>
      </c>
      <c r="P38" s="220"/>
      <c r="Q38" s="215"/>
      <c r="R38" s="215"/>
      <c r="S38" s="215"/>
      <c r="T38" s="215"/>
      <c r="U38" s="215"/>
      <c r="V38" s="215"/>
      <c r="W38" s="215"/>
      <c r="X38" s="220" t="s">
        <v>332</v>
      </c>
      <c r="Y38" s="220"/>
    </row>
    <row r="39" ht="13.5" customHeight="1">
      <c r="A39" s="223"/>
      <c r="B39" s="278" t="s">
        <v>695</v>
      </c>
      <c r="C39" s="25"/>
      <c r="D39" s="26"/>
      <c r="E39" s="228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</row>
    <row r="40" ht="13.5" customHeight="1">
      <c r="A40" s="223"/>
      <c r="B40" s="337" t="s">
        <v>524</v>
      </c>
      <c r="C40" s="25"/>
      <c r="D40" s="26"/>
      <c r="E40" s="231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</row>
    <row r="41" ht="13.5" customHeight="1">
      <c r="A41" s="223"/>
      <c r="B41" s="285" t="s">
        <v>659</v>
      </c>
      <c r="C41" s="25"/>
      <c r="D41" s="26"/>
      <c r="E41" s="231"/>
      <c r="F41" s="220" t="s">
        <v>332</v>
      </c>
      <c r="G41" s="220" t="s">
        <v>332</v>
      </c>
      <c r="H41" s="220" t="s">
        <v>332</v>
      </c>
      <c r="I41" s="220" t="s">
        <v>332</v>
      </c>
      <c r="J41" s="220" t="s">
        <v>332</v>
      </c>
      <c r="K41" s="215"/>
      <c r="L41" s="220" t="s">
        <v>332</v>
      </c>
      <c r="M41" s="220" t="s">
        <v>332</v>
      </c>
      <c r="N41" s="220" t="s">
        <v>332</v>
      </c>
      <c r="O41" s="220" t="s">
        <v>332</v>
      </c>
      <c r="P41" s="215"/>
      <c r="Q41" s="215"/>
      <c r="R41" s="215"/>
      <c r="S41" s="215"/>
      <c r="T41" s="215"/>
      <c r="U41" s="215"/>
      <c r="V41" s="215"/>
      <c r="W41" s="215"/>
      <c r="X41" s="215"/>
      <c r="Y41" s="215"/>
    </row>
    <row r="42" ht="13.5" customHeight="1">
      <c r="A42" s="223"/>
      <c r="B42" s="337" t="s">
        <v>526</v>
      </c>
      <c r="C42" s="25"/>
      <c r="D42" s="26"/>
      <c r="E42" s="231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</row>
    <row r="43" ht="13.5" customHeight="1">
      <c r="A43" s="223"/>
      <c r="B43" s="285" t="s">
        <v>527</v>
      </c>
      <c r="C43" s="25"/>
      <c r="D43" s="26"/>
      <c r="E43" s="231"/>
      <c r="F43" s="215"/>
      <c r="G43" s="215"/>
      <c r="H43" s="215"/>
      <c r="I43" s="215"/>
      <c r="J43" s="215"/>
      <c r="K43" s="220" t="s">
        <v>332</v>
      </c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</row>
    <row r="44" ht="13.5" customHeight="1">
      <c r="A44" s="223"/>
      <c r="B44" s="285" t="s">
        <v>660</v>
      </c>
      <c r="C44" s="25"/>
      <c r="D44" s="26"/>
      <c r="E44" s="231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20" t="s">
        <v>332</v>
      </c>
      <c r="Q44" s="215"/>
      <c r="R44" s="215"/>
      <c r="S44" s="215"/>
      <c r="T44" s="215"/>
      <c r="U44" s="215"/>
      <c r="V44" s="215"/>
      <c r="W44" s="215"/>
      <c r="X44" s="215"/>
      <c r="Y44" s="215"/>
    </row>
    <row r="45" ht="13.5" customHeight="1">
      <c r="A45" s="223"/>
      <c r="B45" s="285" t="s">
        <v>661</v>
      </c>
      <c r="C45" s="25"/>
      <c r="D45" s="26"/>
      <c r="E45" s="231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20" t="s">
        <v>332</v>
      </c>
      <c r="R45" s="215"/>
      <c r="S45" s="215"/>
      <c r="T45" s="215"/>
      <c r="U45" s="215"/>
      <c r="V45" s="215"/>
      <c r="W45" s="215"/>
      <c r="X45" s="215"/>
      <c r="Y45" s="215"/>
    </row>
    <row r="46" ht="13.5" customHeight="1">
      <c r="A46" s="223"/>
      <c r="B46" s="278" t="s">
        <v>662</v>
      </c>
      <c r="C46" s="25"/>
      <c r="D46" s="26"/>
      <c r="E46" s="228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</row>
    <row r="47" ht="13.5" customHeight="1">
      <c r="A47" s="223"/>
      <c r="B47" s="337" t="s">
        <v>524</v>
      </c>
      <c r="C47" s="25"/>
      <c r="D47" s="26"/>
      <c r="E47" s="231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</row>
    <row r="48" ht="13.5" customHeight="1">
      <c r="A48" s="223"/>
      <c r="B48" s="285" t="s">
        <v>663</v>
      </c>
      <c r="C48" s="25"/>
      <c r="D48" s="26"/>
      <c r="E48" s="231"/>
      <c r="F48" s="220" t="s">
        <v>332</v>
      </c>
      <c r="G48" s="220" t="s">
        <v>332</v>
      </c>
      <c r="H48" s="220" t="s">
        <v>332</v>
      </c>
      <c r="I48" s="220" t="s">
        <v>332</v>
      </c>
      <c r="J48" s="220" t="s">
        <v>332</v>
      </c>
      <c r="K48" s="220" t="s">
        <v>332</v>
      </c>
      <c r="L48" s="215"/>
      <c r="M48" s="215"/>
      <c r="N48" s="215"/>
      <c r="O48" s="220"/>
      <c r="P48" s="215"/>
      <c r="Q48" s="215"/>
      <c r="R48" s="220" t="s">
        <v>332</v>
      </c>
      <c r="S48" s="220" t="s">
        <v>332</v>
      </c>
      <c r="T48" s="220" t="s">
        <v>332</v>
      </c>
      <c r="U48" s="220"/>
      <c r="V48" s="215"/>
      <c r="W48" s="215"/>
      <c r="X48" s="215"/>
      <c r="Y48" s="215"/>
    </row>
    <row r="49" ht="13.5" customHeight="1">
      <c r="A49" s="223"/>
      <c r="B49" s="285" t="s">
        <v>664</v>
      </c>
      <c r="C49" s="25"/>
      <c r="D49" s="26"/>
      <c r="E49" s="231"/>
      <c r="F49" s="215"/>
      <c r="G49" s="215"/>
      <c r="H49" s="215"/>
      <c r="I49" s="215"/>
      <c r="J49" s="215"/>
      <c r="K49" s="215"/>
      <c r="L49" s="215"/>
      <c r="M49" s="220" t="s">
        <v>332</v>
      </c>
      <c r="N49" s="220" t="s">
        <v>332</v>
      </c>
      <c r="O49" s="220" t="s">
        <v>332</v>
      </c>
      <c r="P49" s="220" t="s">
        <v>332</v>
      </c>
      <c r="Q49" s="220" t="s">
        <v>332</v>
      </c>
      <c r="R49" s="220"/>
      <c r="S49" s="220"/>
      <c r="T49" s="220"/>
      <c r="U49" s="220" t="s">
        <v>332</v>
      </c>
      <c r="V49" s="220" t="s">
        <v>332</v>
      </c>
      <c r="W49" s="220"/>
      <c r="X49" s="220"/>
      <c r="Y49" s="220"/>
    </row>
    <row r="50" ht="13.5" customHeight="1">
      <c r="A50" s="223"/>
      <c r="B50" s="337" t="s">
        <v>526</v>
      </c>
      <c r="C50" s="25"/>
      <c r="D50" s="26"/>
      <c r="E50" s="231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</row>
    <row r="51" ht="13.5" customHeight="1">
      <c r="A51" s="216"/>
      <c r="B51" s="371" t="s">
        <v>527</v>
      </c>
      <c r="C51" s="372"/>
      <c r="D51" s="373"/>
      <c r="E51" s="231"/>
      <c r="F51" s="215"/>
      <c r="G51" s="215"/>
      <c r="H51" s="215"/>
      <c r="I51" s="215"/>
      <c r="J51" s="215"/>
      <c r="K51" s="215"/>
      <c r="L51" s="220" t="s">
        <v>332</v>
      </c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20" t="s">
        <v>332</v>
      </c>
    </row>
    <row r="52" ht="13.5" customHeight="1">
      <c r="A52" s="238" t="s">
        <v>348</v>
      </c>
      <c r="B52" s="239" t="s">
        <v>349</v>
      </c>
      <c r="C52" s="240"/>
      <c r="D52" s="241"/>
      <c r="E52" s="24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</row>
    <row r="53" ht="13.5" customHeight="1">
      <c r="A53" s="243"/>
      <c r="B53" s="244"/>
      <c r="C53" s="245"/>
      <c r="D53" s="246" t="s">
        <v>696</v>
      </c>
      <c r="E53" s="247"/>
      <c r="F53" s="220" t="s">
        <v>332</v>
      </c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 t="s">
        <v>332</v>
      </c>
      <c r="S53" s="220"/>
      <c r="T53" s="220"/>
      <c r="U53" s="220"/>
      <c r="V53" s="220"/>
      <c r="W53" s="220"/>
      <c r="X53" s="220"/>
      <c r="Y53" s="220"/>
    </row>
    <row r="54" ht="20.25" customHeight="1">
      <c r="A54" s="243"/>
      <c r="B54" s="244"/>
      <c r="C54" s="245"/>
      <c r="D54" s="246" t="s">
        <v>666</v>
      </c>
      <c r="E54" s="247"/>
      <c r="F54" s="220"/>
      <c r="G54" s="220"/>
      <c r="H54" s="220"/>
      <c r="I54" s="220"/>
      <c r="J54" s="220"/>
      <c r="K54" s="220"/>
      <c r="L54" s="220"/>
      <c r="M54" s="220" t="s">
        <v>332</v>
      </c>
      <c r="N54" s="220" t="s">
        <v>332</v>
      </c>
      <c r="O54" s="220" t="s">
        <v>332</v>
      </c>
      <c r="P54" s="220" t="s">
        <v>332</v>
      </c>
      <c r="Q54" s="220" t="s">
        <v>332</v>
      </c>
      <c r="R54" s="220"/>
      <c r="S54" s="220"/>
      <c r="T54" s="220" t="s">
        <v>332</v>
      </c>
      <c r="U54" s="220"/>
      <c r="V54" s="220" t="s">
        <v>332</v>
      </c>
      <c r="W54" s="220"/>
      <c r="X54" s="220" t="s">
        <v>332</v>
      </c>
      <c r="Y54" s="220"/>
    </row>
    <row r="55" ht="20.25" customHeight="1">
      <c r="A55" s="243"/>
      <c r="B55" s="244"/>
      <c r="C55" s="245"/>
      <c r="D55" s="246" t="s">
        <v>667</v>
      </c>
      <c r="E55" s="247"/>
      <c r="F55" s="220"/>
      <c r="G55" s="220" t="s">
        <v>332</v>
      </c>
      <c r="H55" s="220" t="s">
        <v>332</v>
      </c>
      <c r="I55" s="220" t="s">
        <v>332</v>
      </c>
      <c r="J55" s="220" t="s">
        <v>332</v>
      </c>
      <c r="K55" s="220" t="s">
        <v>332</v>
      </c>
      <c r="L55" s="220" t="s">
        <v>332</v>
      </c>
      <c r="M55" s="220"/>
      <c r="N55" s="220"/>
      <c r="O55" s="220"/>
      <c r="P55" s="220"/>
      <c r="Q55" s="220"/>
      <c r="R55" s="220"/>
      <c r="S55" s="220" t="s">
        <v>332</v>
      </c>
      <c r="T55" s="220"/>
      <c r="U55" s="220" t="s">
        <v>332</v>
      </c>
      <c r="V55" s="220"/>
      <c r="W55" s="220" t="s">
        <v>332</v>
      </c>
      <c r="X55" s="220"/>
      <c r="Y55" s="220" t="s">
        <v>332</v>
      </c>
    </row>
    <row r="56" ht="13.5" customHeight="1">
      <c r="A56" s="243"/>
      <c r="B56" s="244" t="s">
        <v>354</v>
      </c>
      <c r="C56" s="245"/>
      <c r="D56" s="248"/>
      <c r="E56" s="247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</row>
    <row r="57" ht="13.5" customHeight="1">
      <c r="A57" s="243"/>
      <c r="B57" s="244"/>
      <c r="C57" s="245"/>
      <c r="D57" s="281" t="s">
        <v>697</v>
      </c>
      <c r="E57" s="247"/>
      <c r="F57" s="220" t="s">
        <v>332</v>
      </c>
      <c r="G57" s="215"/>
      <c r="H57" s="215"/>
      <c r="I57" s="215"/>
      <c r="J57" s="220"/>
      <c r="K57" s="215"/>
      <c r="L57" s="215"/>
      <c r="M57" s="215"/>
      <c r="N57" s="220"/>
      <c r="O57" s="220"/>
      <c r="P57" s="215"/>
      <c r="Q57" s="215"/>
      <c r="R57" s="220" t="s">
        <v>332</v>
      </c>
      <c r="S57" s="215"/>
      <c r="T57" s="215"/>
      <c r="U57" s="215"/>
      <c r="V57" s="215"/>
      <c r="W57" s="215"/>
      <c r="X57" s="215"/>
      <c r="Y57" s="215"/>
    </row>
    <row r="58" ht="20.25" customHeight="1">
      <c r="A58" s="243"/>
      <c r="B58" s="290"/>
      <c r="C58" s="291"/>
      <c r="D58" s="292" t="s">
        <v>698</v>
      </c>
      <c r="E58" s="293"/>
      <c r="F58" s="294"/>
      <c r="G58" s="295" t="s">
        <v>332</v>
      </c>
      <c r="H58" s="295" t="s">
        <v>332</v>
      </c>
      <c r="I58" s="295" t="s">
        <v>332</v>
      </c>
      <c r="J58" s="295" t="s">
        <v>332</v>
      </c>
      <c r="K58" s="295" t="s">
        <v>332</v>
      </c>
      <c r="L58" s="295" t="s">
        <v>332</v>
      </c>
      <c r="M58" s="294"/>
      <c r="N58" s="294"/>
      <c r="O58" s="294"/>
      <c r="P58" s="294"/>
      <c r="Q58" s="295"/>
      <c r="R58" s="295"/>
      <c r="S58" s="295" t="s">
        <v>332</v>
      </c>
      <c r="T58" s="295"/>
      <c r="U58" s="295" t="s">
        <v>332</v>
      </c>
      <c r="V58" s="295"/>
      <c r="W58" s="295" t="s">
        <v>332</v>
      </c>
      <c r="X58" s="295"/>
      <c r="Y58" s="295" t="s">
        <v>332</v>
      </c>
    </row>
    <row r="59" ht="13.5" customHeight="1">
      <c r="A59" s="243"/>
      <c r="B59" s="290"/>
      <c r="C59" s="363"/>
      <c r="D59" s="292" t="s">
        <v>670</v>
      </c>
      <c r="E59" s="364"/>
      <c r="F59" s="294"/>
      <c r="G59" s="295"/>
      <c r="H59" s="294"/>
      <c r="I59" s="294"/>
      <c r="J59" s="294"/>
      <c r="K59" s="294"/>
      <c r="L59" s="294"/>
      <c r="M59" s="295" t="s">
        <v>332</v>
      </c>
      <c r="N59" s="294"/>
      <c r="O59" s="294"/>
      <c r="P59" s="294"/>
      <c r="Q59" s="294"/>
      <c r="R59" s="294"/>
      <c r="S59" s="294"/>
      <c r="T59" s="295" t="s">
        <v>332</v>
      </c>
      <c r="U59" s="294"/>
      <c r="V59" s="294"/>
      <c r="W59" s="294"/>
      <c r="X59" s="295"/>
      <c r="Y59" s="295"/>
    </row>
    <row r="60" ht="13.5" customHeight="1">
      <c r="A60" s="243"/>
      <c r="B60" s="290"/>
      <c r="C60" s="363"/>
      <c r="D60" s="292" t="s">
        <v>671</v>
      </c>
      <c r="E60" s="364"/>
      <c r="F60" s="294"/>
      <c r="G60" s="295"/>
      <c r="H60" s="294"/>
      <c r="I60" s="294"/>
      <c r="J60" s="294"/>
      <c r="K60" s="294"/>
      <c r="L60" s="294"/>
      <c r="M60" s="294"/>
      <c r="N60" s="295" t="s">
        <v>332</v>
      </c>
      <c r="O60" s="294"/>
      <c r="P60" s="294"/>
      <c r="Q60" s="294"/>
      <c r="R60" s="294"/>
      <c r="S60" s="294"/>
      <c r="T60" s="294"/>
      <c r="U60" s="294"/>
      <c r="V60" s="295" t="s">
        <v>332</v>
      </c>
      <c r="W60" s="294"/>
      <c r="X60" s="294"/>
      <c r="Y60" s="294"/>
    </row>
    <row r="61" ht="13.5" customHeight="1">
      <c r="A61" s="243"/>
      <c r="B61" s="290"/>
      <c r="C61" s="363"/>
      <c r="D61" s="292" t="s">
        <v>672</v>
      </c>
      <c r="E61" s="364"/>
      <c r="F61" s="294"/>
      <c r="G61" s="295"/>
      <c r="H61" s="294"/>
      <c r="I61" s="294"/>
      <c r="J61" s="294"/>
      <c r="K61" s="294"/>
      <c r="L61" s="294"/>
      <c r="M61" s="294"/>
      <c r="N61" s="294"/>
      <c r="O61" s="295" t="s">
        <v>332</v>
      </c>
      <c r="P61" s="294"/>
      <c r="Q61" s="294"/>
      <c r="R61" s="294"/>
      <c r="S61" s="294"/>
      <c r="T61" s="294"/>
      <c r="U61" s="294"/>
      <c r="V61" s="294"/>
      <c r="W61" s="294"/>
      <c r="X61" s="295" t="s">
        <v>332</v>
      </c>
      <c r="Y61" s="295"/>
    </row>
    <row r="62" ht="13.5" customHeight="1">
      <c r="A62" s="243"/>
      <c r="B62" s="290"/>
      <c r="C62" s="363"/>
      <c r="D62" s="292" t="s">
        <v>673</v>
      </c>
      <c r="E62" s="364"/>
      <c r="F62" s="294"/>
      <c r="G62" s="294"/>
      <c r="H62" s="294"/>
      <c r="I62" s="294"/>
      <c r="J62" s="294"/>
      <c r="K62" s="295"/>
      <c r="L62" s="294"/>
      <c r="M62" s="294"/>
      <c r="N62" s="294"/>
      <c r="O62" s="294"/>
      <c r="P62" s="295" t="s">
        <v>332</v>
      </c>
      <c r="Q62" s="295" t="s">
        <v>332</v>
      </c>
      <c r="R62" s="295"/>
      <c r="S62" s="295"/>
      <c r="T62" s="295"/>
      <c r="U62" s="295"/>
      <c r="V62" s="295"/>
      <c r="W62" s="295"/>
      <c r="X62" s="295"/>
      <c r="Y62" s="295"/>
    </row>
    <row r="63" ht="13.5" customHeight="1">
      <c r="A63" s="238" t="s">
        <v>357</v>
      </c>
      <c r="B63" s="252" t="s">
        <v>358</v>
      </c>
      <c r="C63" s="240"/>
      <c r="D63" s="241"/>
      <c r="E63" s="242"/>
      <c r="F63" s="232" t="s">
        <v>304</v>
      </c>
      <c r="G63" s="232" t="s">
        <v>67</v>
      </c>
      <c r="H63" s="232" t="s">
        <v>67</v>
      </c>
      <c r="I63" s="232" t="s">
        <v>67</v>
      </c>
      <c r="J63" s="232" t="s">
        <v>67</v>
      </c>
      <c r="K63" s="232" t="s">
        <v>67</v>
      </c>
      <c r="L63" s="232" t="s">
        <v>67</v>
      </c>
      <c r="M63" s="232" t="s">
        <v>67</v>
      </c>
      <c r="N63" s="232" t="s">
        <v>67</v>
      </c>
      <c r="O63" s="232" t="s">
        <v>67</v>
      </c>
      <c r="P63" s="232" t="s">
        <v>67</v>
      </c>
      <c r="Q63" s="232" t="s">
        <v>305</v>
      </c>
      <c r="R63" s="232" t="s">
        <v>304</v>
      </c>
      <c r="S63" s="232" t="s">
        <v>67</v>
      </c>
      <c r="T63" s="232" t="s">
        <v>67</v>
      </c>
      <c r="U63" s="232" t="s">
        <v>67</v>
      </c>
      <c r="V63" s="232" t="s">
        <v>67</v>
      </c>
      <c r="W63" s="232" t="s">
        <v>67</v>
      </c>
      <c r="X63" s="232" t="s">
        <v>67</v>
      </c>
      <c r="Y63" s="232" t="s">
        <v>67</v>
      </c>
    </row>
    <row r="64" ht="13.5" customHeight="1">
      <c r="A64" s="243"/>
      <c r="B64" s="253" t="s">
        <v>359</v>
      </c>
      <c r="C64" s="25"/>
      <c r="D64" s="26"/>
      <c r="E64" s="254"/>
      <c r="F64" s="255" t="s">
        <v>360</v>
      </c>
      <c r="G64" s="255" t="s">
        <v>360</v>
      </c>
      <c r="H64" s="255" t="s">
        <v>360</v>
      </c>
      <c r="I64" s="255" t="s">
        <v>360</v>
      </c>
      <c r="J64" s="255" t="s">
        <v>360</v>
      </c>
      <c r="K64" s="255" t="s">
        <v>360</v>
      </c>
      <c r="L64" s="255" t="s">
        <v>360</v>
      </c>
      <c r="M64" s="255" t="s">
        <v>360</v>
      </c>
      <c r="N64" s="255" t="s">
        <v>360</v>
      </c>
      <c r="O64" s="255" t="s">
        <v>360</v>
      </c>
      <c r="P64" s="255" t="s">
        <v>360</v>
      </c>
      <c r="Q64" s="255" t="s">
        <v>360</v>
      </c>
      <c r="R64" s="255" t="s">
        <v>360</v>
      </c>
      <c r="S64" s="255" t="s">
        <v>360</v>
      </c>
      <c r="T64" s="255" t="s">
        <v>360</v>
      </c>
      <c r="U64" s="255" t="s">
        <v>360</v>
      </c>
      <c r="V64" s="255" t="s">
        <v>360</v>
      </c>
      <c r="W64" s="255" t="s">
        <v>360</v>
      </c>
      <c r="X64" s="255" t="s">
        <v>360</v>
      </c>
      <c r="Y64" s="255" t="s">
        <v>360</v>
      </c>
    </row>
    <row r="65" ht="13.5" customHeight="1">
      <c r="A65" s="243"/>
      <c r="B65" s="256" t="s">
        <v>361</v>
      </c>
      <c r="C65" s="25"/>
      <c r="D65" s="26"/>
      <c r="E65" s="257"/>
      <c r="F65" s="258">
        <v>45888.0</v>
      </c>
      <c r="G65" s="258">
        <v>45888.0</v>
      </c>
      <c r="H65" s="258">
        <v>45888.0</v>
      </c>
      <c r="I65" s="258">
        <v>45888.0</v>
      </c>
      <c r="J65" s="258">
        <v>45888.0</v>
      </c>
      <c r="K65" s="258">
        <v>45888.0</v>
      </c>
      <c r="L65" s="258">
        <v>45888.0</v>
      </c>
      <c r="M65" s="258">
        <v>45888.0</v>
      </c>
      <c r="N65" s="258">
        <v>45888.0</v>
      </c>
      <c r="O65" s="258">
        <v>45888.0</v>
      </c>
      <c r="P65" s="258">
        <v>45888.0</v>
      </c>
      <c r="Q65" s="258">
        <v>45888.0</v>
      </c>
      <c r="R65" s="258">
        <v>45888.0</v>
      </c>
      <c r="S65" s="258">
        <v>45888.0</v>
      </c>
      <c r="T65" s="258">
        <v>45888.0</v>
      </c>
      <c r="U65" s="258">
        <v>45888.0</v>
      </c>
      <c r="V65" s="258">
        <v>45888.0</v>
      </c>
      <c r="W65" s="258">
        <v>45888.0</v>
      </c>
      <c r="X65" s="258">
        <v>45888.0</v>
      </c>
      <c r="Y65" s="258">
        <v>45888.0</v>
      </c>
    </row>
    <row r="66" ht="71.25" customHeight="1">
      <c r="A66" s="259"/>
      <c r="B66" s="260" t="s">
        <v>362</v>
      </c>
      <c r="C66" s="261"/>
      <c r="D66" s="262"/>
      <c r="E66" s="263"/>
      <c r="F66" s="264"/>
      <c r="G66" s="264"/>
      <c r="H66" s="264"/>
      <c r="I66" s="264"/>
      <c r="J66" s="264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</row>
    <row r="67" ht="10.5" customHeight="1">
      <c r="A67" s="2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</row>
    <row r="256" ht="13.5" customHeight="1">
      <c r="A256" s="165"/>
      <c r="B256" s="204"/>
      <c r="C256" s="165"/>
      <c r="D256" s="166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</row>
    <row r="257" ht="13.5" customHeight="1">
      <c r="A257" s="165"/>
      <c r="B257" s="204"/>
      <c r="C257" s="165"/>
      <c r="D257" s="166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</row>
    <row r="258" ht="13.5" customHeight="1">
      <c r="A258" s="165"/>
      <c r="B258" s="204"/>
      <c r="C258" s="165"/>
      <c r="D258" s="166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</row>
    <row r="259" ht="13.5" customHeight="1">
      <c r="A259" s="165"/>
      <c r="B259" s="204"/>
      <c r="C259" s="165"/>
      <c r="D259" s="166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</row>
    <row r="260" ht="13.5" customHeight="1">
      <c r="A260" s="165"/>
      <c r="B260" s="204"/>
      <c r="C260" s="165"/>
      <c r="D260" s="166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</row>
    <row r="261" ht="13.5" customHeight="1">
      <c r="A261" s="165"/>
      <c r="B261" s="204"/>
      <c r="C261" s="165"/>
      <c r="D261" s="166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</row>
    <row r="262" ht="13.5" customHeight="1">
      <c r="A262" s="165"/>
      <c r="B262" s="204"/>
      <c r="C262" s="165"/>
      <c r="D262" s="166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</row>
    <row r="263" ht="13.5" customHeight="1">
      <c r="A263" s="165"/>
      <c r="B263" s="204"/>
      <c r="C263" s="165"/>
      <c r="D263" s="166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</row>
    <row r="264" ht="13.5" customHeight="1">
      <c r="A264" s="165"/>
      <c r="B264" s="204"/>
      <c r="C264" s="165"/>
      <c r="D264" s="166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5"/>
      <c r="X264" s="165"/>
      <c r="Y264" s="165"/>
    </row>
    <row r="265" ht="13.5" customHeight="1">
      <c r="A265" s="165"/>
      <c r="B265" s="204"/>
      <c r="C265" s="165"/>
      <c r="D265" s="166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  <c r="V265" s="165"/>
      <c r="W265" s="165"/>
      <c r="X265" s="165"/>
      <c r="Y265" s="165"/>
    </row>
    <row r="266" ht="13.5" customHeight="1">
      <c r="A266" s="165"/>
      <c r="B266" s="204"/>
      <c r="C266" s="165"/>
      <c r="D266" s="166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70"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65:D65"/>
    <mergeCell ref="B66:D66"/>
    <mergeCell ref="B48:D48"/>
    <mergeCell ref="B49:D49"/>
    <mergeCell ref="B50:D50"/>
    <mergeCell ref="B51:D51"/>
    <mergeCell ref="B52:D52"/>
    <mergeCell ref="B63:D63"/>
    <mergeCell ref="B64:D64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9:D9"/>
    <mergeCell ref="F9:Q9"/>
    <mergeCell ref="R9:Y9"/>
    <mergeCell ref="A6:B6"/>
    <mergeCell ref="C6:E6"/>
    <mergeCell ref="F6:K6"/>
    <mergeCell ref="L6:N6"/>
    <mergeCell ref="A7:B7"/>
    <mergeCell ref="C7:E7"/>
    <mergeCell ref="F7:K7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</mergeCells>
  <dataValidations>
    <dataValidation type="list" allowBlank="1" showInputMessage="1" showErrorMessage="1" prompt="Click and enter a value from the list of items" sqref="F64:Y64">
      <formula1>"P,F"</formula1>
    </dataValidation>
    <dataValidation type="list" allowBlank="1" showInputMessage="1" showErrorMessage="1" prompt=" - " sqref="F12:Y12 F15:Q18 F21:Y25 F28:Y32 F35:Y38 F41:Q45 F48:Y51 F53:Y55 F57:Y62">
      <formula1>"O"</formula1>
    </dataValidation>
    <dataValidation type="list" allowBlank="1" showInputMessage="1" showErrorMessage="1" prompt=" - " sqref="F63:Y63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Functions!E21</f>
        <v>adminDeleteUser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Functions!D21</f>
        <v>adminDeleteUser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191" t="str">
        <f>Functions!G21</f>
        <v>Admin process delete student/lecturer information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COUNTIF(F30:HT30,"P")</f>
        <v>4</v>
      </c>
      <c r="B7" s="198"/>
      <c r="C7" s="199">
        <f>COUNTIF(F30:HT30,"F")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COUNTIF(E29:HT29,"N")</f>
        <v>2</v>
      </c>
      <c r="M7" s="201">
        <f>COUNTIF(E29:HT29,"A")</f>
        <v>2</v>
      </c>
      <c r="N7" s="201">
        <f>COUNTIF(E29:HT29,"B")</f>
        <v>0</v>
      </c>
      <c r="O7" s="199">
        <f>COUNTA(E10:HW10)</f>
        <v>4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>
      <c r="A9" s="326" t="s">
        <v>518</v>
      </c>
      <c r="B9" s="25"/>
      <c r="C9" s="25"/>
      <c r="D9" s="26"/>
      <c r="E9" s="327"/>
      <c r="F9" s="328" t="s">
        <v>699</v>
      </c>
      <c r="G9" s="26"/>
      <c r="H9" s="328" t="s">
        <v>700</v>
      </c>
      <c r="I9" s="26"/>
    </row>
    <row r="10" ht="46.5" customHeight="1">
      <c r="A10" s="286"/>
      <c r="B10" s="287"/>
      <c r="C10" s="273"/>
      <c r="D10" s="288"/>
      <c r="E10" s="273"/>
      <c r="F10" s="274" t="s">
        <v>321</v>
      </c>
      <c r="G10" s="300" t="s">
        <v>322</v>
      </c>
      <c r="H10" s="312" t="s">
        <v>323</v>
      </c>
      <c r="I10" s="387" t="s">
        <v>324</v>
      </c>
    </row>
    <row r="11" ht="13.5" customHeight="1">
      <c r="A11" s="210" t="s">
        <v>329</v>
      </c>
      <c r="B11" s="211" t="s">
        <v>330</v>
      </c>
      <c r="C11" s="212"/>
      <c r="D11" s="213"/>
      <c r="E11" s="214"/>
      <c r="F11" s="215"/>
      <c r="G11" s="215"/>
      <c r="H11" s="215"/>
      <c r="I11" s="215"/>
    </row>
    <row r="12">
      <c r="A12" s="223"/>
      <c r="B12" s="224"/>
      <c r="C12" s="225"/>
      <c r="D12" s="226" t="s">
        <v>444</v>
      </c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</row>
    <row r="13">
      <c r="A13" s="223"/>
      <c r="B13" s="267" t="s">
        <v>701</v>
      </c>
      <c r="C13" s="25"/>
      <c r="D13" s="26"/>
      <c r="E13" s="277"/>
      <c r="F13" s="220" t="s">
        <v>332</v>
      </c>
      <c r="G13" s="220"/>
      <c r="H13" s="220"/>
      <c r="I13" s="220"/>
    </row>
    <row r="14">
      <c r="A14" s="223"/>
      <c r="B14" s="267" t="s">
        <v>702</v>
      </c>
      <c r="C14" s="25"/>
      <c r="D14" s="26"/>
      <c r="E14" s="277"/>
      <c r="F14" s="220"/>
      <c r="G14" s="220" t="s">
        <v>332</v>
      </c>
      <c r="H14" s="220"/>
      <c r="I14" s="220"/>
    </row>
    <row r="15">
      <c r="A15" s="223"/>
      <c r="B15" s="267" t="s">
        <v>703</v>
      </c>
      <c r="C15" s="25"/>
      <c r="D15" s="26"/>
      <c r="E15" s="277"/>
      <c r="F15" s="220"/>
      <c r="G15" s="220"/>
      <c r="H15" s="220" t="s">
        <v>332</v>
      </c>
      <c r="I15" s="220"/>
    </row>
    <row r="16">
      <c r="A16" s="223"/>
      <c r="B16" s="267" t="s">
        <v>704</v>
      </c>
      <c r="C16" s="25"/>
      <c r="D16" s="26"/>
      <c r="E16" s="277"/>
      <c r="F16" s="220"/>
      <c r="G16" s="220"/>
      <c r="H16" s="220"/>
      <c r="I16" s="220" t="s">
        <v>332</v>
      </c>
    </row>
    <row r="17">
      <c r="A17" s="223"/>
      <c r="B17" s="278" t="s">
        <v>388</v>
      </c>
      <c r="C17" s="25"/>
      <c r="D17" s="26"/>
      <c r="E17" s="231"/>
      <c r="F17" s="215"/>
      <c r="G17" s="215"/>
      <c r="H17" s="215"/>
      <c r="I17" s="215"/>
    </row>
    <row r="18">
      <c r="A18" s="223"/>
      <c r="B18" s="337"/>
      <c r="C18" s="25"/>
      <c r="D18" s="26"/>
      <c r="E18" s="231"/>
      <c r="F18" s="215"/>
      <c r="G18" s="215"/>
      <c r="H18" s="215"/>
      <c r="I18" s="215"/>
    </row>
    <row r="19">
      <c r="A19" s="223"/>
      <c r="B19" s="285" t="s">
        <v>705</v>
      </c>
      <c r="C19" s="25"/>
      <c r="D19" s="26"/>
      <c r="E19" s="231"/>
      <c r="F19" s="220" t="s">
        <v>332</v>
      </c>
      <c r="G19" s="220" t="s">
        <v>332</v>
      </c>
      <c r="H19" s="220"/>
      <c r="I19" s="220"/>
    </row>
    <row r="20">
      <c r="A20" s="223"/>
      <c r="B20" s="285" t="s">
        <v>706</v>
      </c>
      <c r="C20" s="25"/>
      <c r="D20" s="26"/>
      <c r="E20" s="231"/>
      <c r="F20" s="215"/>
      <c r="G20" s="215"/>
      <c r="H20" s="220" t="s">
        <v>332</v>
      </c>
      <c r="I20" s="220" t="s">
        <v>332</v>
      </c>
    </row>
    <row r="21">
      <c r="A21" s="238" t="s">
        <v>348</v>
      </c>
      <c r="B21" s="239" t="s">
        <v>349</v>
      </c>
      <c r="C21" s="240"/>
      <c r="D21" s="241"/>
      <c r="E21" s="242"/>
      <c r="F21" s="232"/>
      <c r="G21" s="232"/>
      <c r="H21" s="232"/>
      <c r="I21" s="232"/>
    </row>
    <row r="22">
      <c r="A22" s="243"/>
      <c r="B22" s="244"/>
      <c r="C22" s="245"/>
      <c r="D22" s="246" t="s">
        <v>707</v>
      </c>
      <c r="E22" s="247"/>
      <c r="F22" s="220" t="s">
        <v>332</v>
      </c>
      <c r="G22" s="220"/>
      <c r="H22" s="220" t="s">
        <v>332</v>
      </c>
      <c r="I22" s="220"/>
    </row>
    <row r="23">
      <c r="A23" s="243"/>
      <c r="B23" s="244"/>
      <c r="C23" s="245"/>
      <c r="D23" s="246" t="s">
        <v>708</v>
      </c>
      <c r="E23" s="247"/>
      <c r="F23" s="220"/>
      <c r="G23" s="220" t="s">
        <v>332</v>
      </c>
      <c r="H23" s="220"/>
      <c r="I23" s="220" t="s">
        <v>332</v>
      </c>
    </row>
    <row r="24">
      <c r="A24" s="243"/>
      <c r="B24" s="244" t="s">
        <v>354</v>
      </c>
      <c r="C24" s="245"/>
      <c r="D24" s="248"/>
      <c r="E24" s="247"/>
      <c r="F24" s="215"/>
      <c r="G24" s="215"/>
      <c r="H24" s="215"/>
      <c r="I24" s="215"/>
    </row>
    <row r="25">
      <c r="A25" s="243"/>
      <c r="B25" s="244"/>
      <c r="C25" s="245"/>
      <c r="D25" s="281" t="s">
        <v>709</v>
      </c>
      <c r="E25" s="247"/>
      <c r="F25" s="220" t="s">
        <v>332</v>
      </c>
      <c r="G25" s="215"/>
      <c r="H25" s="215"/>
      <c r="I25" s="215"/>
    </row>
    <row r="26">
      <c r="A26" s="243"/>
      <c r="B26" s="290"/>
      <c r="C26" s="291"/>
      <c r="D26" s="292" t="s">
        <v>710</v>
      </c>
      <c r="E26" s="293"/>
      <c r="F26" s="294"/>
      <c r="G26" s="295"/>
      <c r="H26" s="295" t="s">
        <v>332</v>
      </c>
      <c r="I26" s="295"/>
    </row>
    <row r="27">
      <c r="A27" s="243"/>
      <c r="B27" s="290"/>
      <c r="C27" s="363"/>
      <c r="D27" s="292" t="s">
        <v>711</v>
      </c>
      <c r="E27" s="364"/>
      <c r="F27" s="294"/>
      <c r="G27" s="295" t="s">
        <v>332</v>
      </c>
      <c r="H27" s="294"/>
      <c r="I27" s="294"/>
    </row>
    <row r="28">
      <c r="A28" s="243"/>
      <c r="B28" s="290"/>
      <c r="C28" s="363"/>
      <c r="D28" s="292" t="s">
        <v>712</v>
      </c>
      <c r="E28" s="364"/>
      <c r="F28" s="294"/>
      <c r="G28" s="295"/>
      <c r="H28" s="294"/>
      <c r="I28" s="295" t="s">
        <v>332</v>
      </c>
    </row>
    <row r="29" ht="13.5" customHeight="1">
      <c r="A29" s="238" t="s">
        <v>357</v>
      </c>
      <c r="B29" s="252" t="s">
        <v>358</v>
      </c>
      <c r="C29" s="240"/>
      <c r="D29" s="241"/>
      <c r="E29" s="242"/>
      <c r="F29" s="232" t="s">
        <v>304</v>
      </c>
      <c r="G29" s="232" t="s">
        <v>67</v>
      </c>
      <c r="H29" s="232" t="s">
        <v>304</v>
      </c>
      <c r="I29" s="232" t="s">
        <v>67</v>
      </c>
    </row>
    <row r="30" ht="13.5" customHeight="1">
      <c r="A30" s="243"/>
      <c r="B30" s="253" t="s">
        <v>359</v>
      </c>
      <c r="C30" s="25"/>
      <c r="D30" s="26"/>
      <c r="E30" s="254"/>
      <c r="F30" s="255" t="s">
        <v>360</v>
      </c>
      <c r="G30" s="255" t="s">
        <v>360</v>
      </c>
      <c r="H30" s="255" t="s">
        <v>360</v>
      </c>
      <c r="I30" s="255" t="s">
        <v>360</v>
      </c>
    </row>
    <row r="31" ht="13.5" customHeight="1">
      <c r="A31" s="243"/>
      <c r="B31" s="256" t="s">
        <v>361</v>
      </c>
      <c r="C31" s="25"/>
      <c r="D31" s="26"/>
      <c r="E31" s="257"/>
      <c r="F31" s="258">
        <v>45859.0</v>
      </c>
      <c r="G31" s="258">
        <v>45859.0</v>
      </c>
      <c r="H31" s="258">
        <v>45859.0</v>
      </c>
      <c r="I31" s="258">
        <v>45859.0</v>
      </c>
    </row>
    <row r="32" ht="71.25" customHeight="1">
      <c r="A32" s="259"/>
      <c r="B32" s="260" t="s">
        <v>362</v>
      </c>
      <c r="C32" s="261"/>
      <c r="D32" s="262"/>
      <c r="E32" s="263"/>
      <c r="F32" s="264"/>
      <c r="G32" s="264"/>
      <c r="H32" s="264"/>
      <c r="I32" s="264"/>
    </row>
    <row r="33" ht="10.5" customHeight="1">
      <c r="A33" s="2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9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A9:D9"/>
    <mergeCell ref="F9:G9"/>
    <mergeCell ref="H9:I9"/>
    <mergeCell ref="B13:D13"/>
    <mergeCell ref="B14:D14"/>
    <mergeCell ref="B15:D15"/>
    <mergeCell ref="B16:D16"/>
    <mergeCell ref="B31:D31"/>
    <mergeCell ref="B32:D32"/>
    <mergeCell ref="B17:D17"/>
    <mergeCell ref="B18:D18"/>
    <mergeCell ref="B19:D19"/>
    <mergeCell ref="B20:D20"/>
    <mergeCell ref="B21:D21"/>
    <mergeCell ref="B29:D29"/>
    <mergeCell ref="B30:D30"/>
  </mergeCells>
  <dataValidations>
    <dataValidation type="list" allowBlank="1" showInputMessage="1" showErrorMessage="1" prompt="Click and enter a value from the list of items" sqref="F30:I30">
      <formula1>"P,F"</formula1>
    </dataValidation>
    <dataValidation type="list" allowBlank="1" showInputMessage="1" showErrorMessage="1" prompt=" - " sqref="F12:I16 F19:I20 F22:I23 F25:I28">
      <formula1>"O"</formula1>
    </dataValidation>
    <dataValidation type="list" allowBlank="1" showInputMessage="1" showErrorMessage="1" prompt=" - " sqref="F29:I29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5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Functions!E24</f>
        <v>createSemester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Functions!D24</f>
        <v>createSemester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</row>
    <row r="5" ht="13.5" customHeight="1">
      <c r="A5" s="178" t="s">
        <v>319</v>
      </c>
      <c r="B5" s="26"/>
      <c r="C5" s="191" t="str">
        <f>Functions!G24</f>
        <v>Allow admin create semester information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</row>
    <row r="7" ht="13.5" customHeight="1">
      <c r="A7" s="197">
        <f>COUNTIF(F49:HP49,"P")</f>
        <v>9</v>
      </c>
      <c r="B7" s="198"/>
      <c r="C7" s="199">
        <f>COUNTIF(F49:HP49,"F")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COUNTIF(E48:HP48,"N")</f>
        <v>1</v>
      </c>
      <c r="M7" s="201">
        <f>COUNTIF(E48:HP48,"A")</f>
        <v>6</v>
      </c>
      <c r="N7" s="201">
        <f>COUNTIF(E48:HP48,"B")</f>
        <v>2</v>
      </c>
      <c r="O7" s="199">
        <f>COUNTA(E9:HS9)</f>
        <v>9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165"/>
      <c r="P9" s="165"/>
      <c r="Q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  <c r="O10" s="165"/>
      <c r="P10" s="165"/>
      <c r="Q10" s="165"/>
    </row>
    <row r="11" ht="13.5" customHeight="1">
      <c r="A11" s="216"/>
      <c r="B11" s="221"/>
      <c r="C11" s="388"/>
      <c r="D11" s="389" t="s">
        <v>444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165"/>
      <c r="P11" s="165"/>
      <c r="Q11" s="165"/>
    </row>
    <row r="12" ht="13.5" customHeight="1">
      <c r="A12" s="223"/>
      <c r="B12" s="276" t="s">
        <v>713</v>
      </c>
      <c r="C12" s="25"/>
      <c r="D12" s="26"/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  <c r="N12" s="220"/>
      <c r="O12" s="165"/>
      <c r="P12" s="165"/>
      <c r="Q12" s="165"/>
    </row>
    <row r="13" ht="13.5" customHeight="1">
      <c r="A13" s="331"/>
      <c r="B13" s="332" t="s">
        <v>714</v>
      </c>
      <c r="C13" s="25"/>
      <c r="D13" s="26"/>
      <c r="E13" s="333"/>
      <c r="F13" s="334"/>
      <c r="G13" s="334"/>
      <c r="H13" s="334"/>
      <c r="I13" s="334"/>
      <c r="J13" s="334"/>
      <c r="K13" s="334"/>
      <c r="L13" s="334"/>
      <c r="M13" s="334"/>
      <c r="N13" s="334" t="s">
        <v>332</v>
      </c>
      <c r="O13" s="335"/>
      <c r="P13" s="335"/>
      <c r="Q13" s="335"/>
    </row>
    <row r="14" ht="13.5" customHeight="1">
      <c r="A14" s="223"/>
      <c r="B14" s="278" t="s">
        <v>715</v>
      </c>
      <c r="C14" s="25"/>
      <c r="D14" s="26"/>
      <c r="E14" s="231"/>
      <c r="F14" s="215"/>
      <c r="G14" s="215"/>
      <c r="H14" s="215"/>
      <c r="I14" s="215"/>
      <c r="J14" s="215"/>
      <c r="K14" s="215"/>
      <c r="L14" s="215"/>
      <c r="M14" s="215"/>
      <c r="N14" s="215"/>
      <c r="O14" s="165"/>
      <c r="P14" s="165"/>
      <c r="Q14" s="165"/>
    </row>
    <row r="15" ht="13.5" customHeight="1">
      <c r="A15" s="223"/>
      <c r="B15" s="337" t="s">
        <v>524</v>
      </c>
      <c r="C15" s="25"/>
      <c r="D15" s="26"/>
      <c r="E15" s="231"/>
      <c r="F15" s="215"/>
      <c r="G15" s="215"/>
      <c r="H15" s="215"/>
      <c r="I15" s="215"/>
      <c r="J15" s="215"/>
      <c r="K15" s="215"/>
      <c r="L15" s="215"/>
      <c r="M15" s="215"/>
      <c r="N15" s="215"/>
      <c r="O15" s="165"/>
      <c r="P15" s="165"/>
      <c r="Q15" s="165"/>
    </row>
    <row r="16" ht="13.5" customHeight="1">
      <c r="A16" s="223"/>
      <c r="B16" s="338" t="s">
        <v>716</v>
      </c>
      <c r="C16" s="25"/>
      <c r="D16" s="26"/>
      <c r="E16" s="231"/>
      <c r="F16" s="220" t="s">
        <v>332</v>
      </c>
      <c r="G16" s="220"/>
      <c r="H16" s="220" t="s">
        <v>332</v>
      </c>
      <c r="I16" s="220" t="s">
        <v>332</v>
      </c>
      <c r="J16" s="220" t="s">
        <v>332</v>
      </c>
      <c r="K16" s="220" t="s">
        <v>332</v>
      </c>
      <c r="L16" s="220" t="s">
        <v>332</v>
      </c>
      <c r="M16" s="220" t="s">
        <v>332</v>
      </c>
      <c r="N16" s="220" t="s">
        <v>332</v>
      </c>
      <c r="O16" s="165"/>
      <c r="P16" s="165"/>
      <c r="Q16" s="165"/>
    </row>
    <row r="17" ht="13.5" customHeight="1">
      <c r="A17" s="223"/>
      <c r="B17" s="337" t="s">
        <v>526</v>
      </c>
      <c r="C17" s="25"/>
      <c r="D17" s="26"/>
      <c r="E17" s="231"/>
      <c r="F17" s="215"/>
      <c r="G17" s="215"/>
      <c r="H17" s="215"/>
      <c r="I17" s="215"/>
      <c r="J17" s="215"/>
      <c r="K17" s="215"/>
      <c r="L17" s="215"/>
      <c r="M17" s="215"/>
      <c r="N17" s="215"/>
      <c r="O17" s="165"/>
      <c r="P17" s="165"/>
      <c r="Q17" s="165"/>
    </row>
    <row r="18" ht="13.5" customHeight="1">
      <c r="A18" s="223"/>
      <c r="B18" s="285" t="s">
        <v>527</v>
      </c>
      <c r="C18" s="25"/>
      <c r="D18" s="26"/>
      <c r="E18" s="231"/>
      <c r="F18" s="215"/>
      <c r="G18" s="220" t="s">
        <v>332</v>
      </c>
      <c r="H18" s="220"/>
      <c r="I18" s="220"/>
      <c r="J18" s="220"/>
      <c r="K18" s="215"/>
      <c r="L18" s="215"/>
      <c r="M18" s="215"/>
      <c r="N18" s="215"/>
      <c r="O18" s="165"/>
      <c r="P18" s="165"/>
      <c r="Q18" s="165"/>
    </row>
    <row r="19" ht="13.5" customHeight="1">
      <c r="A19" s="223"/>
      <c r="B19" s="278" t="s">
        <v>717</v>
      </c>
      <c r="C19" s="25"/>
      <c r="D19" s="26"/>
      <c r="E19" s="231"/>
      <c r="F19" s="215"/>
      <c r="G19" s="215"/>
      <c r="H19" s="215"/>
      <c r="I19" s="215"/>
      <c r="J19" s="215"/>
      <c r="K19" s="215"/>
      <c r="L19" s="215"/>
      <c r="M19" s="215"/>
      <c r="N19" s="215"/>
      <c r="O19" s="165"/>
      <c r="P19" s="165"/>
      <c r="Q19" s="165"/>
    </row>
    <row r="20" ht="13.5" customHeight="1">
      <c r="A20" s="223"/>
      <c r="B20" s="337" t="s">
        <v>524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  <c r="N20" s="215"/>
      <c r="O20" s="165"/>
      <c r="P20" s="165"/>
      <c r="Q20" s="165"/>
    </row>
    <row r="21" ht="13.5" customHeight="1">
      <c r="A21" s="223"/>
      <c r="B21" s="339" t="s">
        <v>718</v>
      </c>
      <c r="C21" s="25"/>
      <c r="D21" s="26"/>
      <c r="E21" s="231"/>
      <c r="F21" s="220" t="s">
        <v>332</v>
      </c>
      <c r="G21" s="220" t="s">
        <v>332</v>
      </c>
      <c r="H21" s="220"/>
      <c r="I21" s="220" t="s">
        <v>332</v>
      </c>
      <c r="J21" s="220" t="s">
        <v>332</v>
      </c>
      <c r="K21" s="220" t="s">
        <v>332</v>
      </c>
      <c r="L21" s="220" t="s">
        <v>332</v>
      </c>
      <c r="M21" s="220" t="s">
        <v>332</v>
      </c>
      <c r="N21" s="220" t="s">
        <v>332</v>
      </c>
      <c r="O21" s="165"/>
      <c r="P21" s="165"/>
      <c r="Q21" s="165"/>
    </row>
    <row r="22" ht="13.5" customHeight="1">
      <c r="A22" s="223"/>
      <c r="B22" s="337" t="s">
        <v>526</v>
      </c>
      <c r="C22" s="25"/>
      <c r="D22" s="26"/>
      <c r="E22" s="231"/>
      <c r="F22" s="215"/>
      <c r="G22" s="215"/>
      <c r="H22" s="215"/>
      <c r="I22" s="215"/>
      <c r="J22" s="215"/>
      <c r="K22" s="215"/>
      <c r="L22" s="215"/>
      <c r="M22" s="215"/>
      <c r="N22" s="215"/>
      <c r="O22" s="165"/>
      <c r="P22" s="165"/>
      <c r="Q22" s="165"/>
    </row>
    <row r="23" ht="13.5" customHeight="1">
      <c r="A23" s="223"/>
      <c r="B23" s="285" t="s">
        <v>527</v>
      </c>
      <c r="C23" s="25"/>
      <c r="D23" s="26"/>
      <c r="E23" s="231"/>
      <c r="F23" s="215"/>
      <c r="G23" s="215"/>
      <c r="H23" s="220" t="s">
        <v>332</v>
      </c>
      <c r="I23" s="220"/>
      <c r="J23" s="215"/>
      <c r="K23" s="215"/>
      <c r="L23" s="215"/>
      <c r="M23" s="215"/>
      <c r="N23" s="215"/>
      <c r="O23" s="165"/>
      <c r="P23" s="165"/>
      <c r="Q23" s="165"/>
    </row>
    <row r="24" ht="13.5" customHeight="1">
      <c r="A24" s="223"/>
      <c r="B24" s="278" t="s">
        <v>719</v>
      </c>
      <c r="C24" s="25"/>
      <c r="D24" s="26"/>
      <c r="E24" s="228"/>
      <c r="F24" s="215"/>
      <c r="G24" s="215"/>
      <c r="H24" s="215"/>
      <c r="I24" s="215"/>
      <c r="J24" s="215"/>
      <c r="K24" s="215"/>
      <c r="L24" s="215"/>
      <c r="M24" s="215"/>
      <c r="N24" s="215"/>
      <c r="O24" s="165"/>
      <c r="P24" s="165"/>
      <c r="Q24" s="165"/>
    </row>
    <row r="25" ht="13.5" customHeight="1">
      <c r="A25" s="223"/>
      <c r="B25" s="337" t="s">
        <v>524</v>
      </c>
      <c r="C25" s="25"/>
      <c r="D25" s="26"/>
      <c r="E25" s="231"/>
      <c r="F25" s="215"/>
      <c r="G25" s="215"/>
      <c r="H25" s="215"/>
      <c r="I25" s="215"/>
      <c r="J25" s="215"/>
      <c r="K25" s="215"/>
      <c r="L25" s="215"/>
      <c r="M25" s="215"/>
      <c r="N25" s="215"/>
      <c r="O25" s="165"/>
      <c r="P25" s="165"/>
      <c r="Q25" s="165"/>
    </row>
    <row r="26" ht="13.5" customHeight="1">
      <c r="A26" s="223"/>
      <c r="B26" s="339">
        <v>4.0</v>
      </c>
      <c r="C26" s="25"/>
      <c r="D26" s="26"/>
      <c r="E26" s="231"/>
      <c r="F26" s="220" t="s">
        <v>332</v>
      </c>
      <c r="G26" s="220" t="s">
        <v>332</v>
      </c>
      <c r="H26" s="220" t="s">
        <v>332</v>
      </c>
      <c r="I26" s="220"/>
      <c r="J26" s="220"/>
      <c r="K26" s="220" t="s">
        <v>332</v>
      </c>
      <c r="M26" s="220" t="s">
        <v>332</v>
      </c>
      <c r="N26" s="220"/>
      <c r="O26" s="165"/>
      <c r="P26" s="165"/>
      <c r="Q26" s="165"/>
    </row>
    <row r="27" ht="13.5" customHeight="1">
      <c r="A27" s="223"/>
      <c r="B27" s="339">
        <v>1.0</v>
      </c>
      <c r="C27" s="25"/>
      <c r="D27" s="26"/>
      <c r="E27" s="231"/>
      <c r="F27" s="220"/>
      <c r="G27" s="220"/>
      <c r="H27" s="220"/>
      <c r="I27" s="220" t="s">
        <v>332</v>
      </c>
      <c r="J27" s="220"/>
      <c r="K27" s="220"/>
      <c r="L27" s="220" t="s">
        <v>332</v>
      </c>
      <c r="M27" s="220"/>
      <c r="N27" s="220" t="s">
        <v>332</v>
      </c>
      <c r="O27" s="165"/>
      <c r="P27" s="165"/>
      <c r="Q27" s="165"/>
    </row>
    <row r="28" ht="13.5" customHeight="1">
      <c r="A28" s="223"/>
      <c r="B28" s="337" t="s">
        <v>526</v>
      </c>
      <c r="C28" s="25"/>
      <c r="D28" s="26"/>
      <c r="E28" s="231"/>
      <c r="F28" s="215"/>
      <c r="G28" s="215"/>
      <c r="H28" s="215"/>
      <c r="I28" s="215"/>
      <c r="J28" s="215"/>
      <c r="K28" s="215"/>
      <c r="L28" s="215"/>
      <c r="M28" s="215"/>
      <c r="N28" s="215"/>
      <c r="O28" s="165"/>
      <c r="P28" s="165"/>
      <c r="Q28" s="165"/>
    </row>
    <row r="29" ht="13.5" customHeight="1">
      <c r="A29" s="223"/>
      <c r="B29" s="285">
        <v>-1.0</v>
      </c>
      <c r="C29" s="25"/>
      <c r="D29" s="26"/>
      <c r="E29" s="231"/>
      <c r="F29" s="215"/>
      <c r="G29" s="215"/>
      <c r="H29" s="215"/>
      <c r="I29" s="220"/>
      <c r="J29" s="220" t="s">
        <v>332</v>
      </c>
      <c r="K29" s="220"/>
      <c r="L29" s="220"/>
      <c r="M29" s="220"/>
      <c r="N29" s="220"/>
      <c r="O29" s="165"/>
      <c r="P29" s="165"/>
      <c r="Q29" s="165"/>
    </row>
    <row r="30" ht="13.5" customHeight="1">
      <c r="A30" s="223"/>
      <c r="B30" s="278" t="s">
        <v>720</v>
      </c>
      <c r="C30" s="25"/>
      <c r="D30" s="26"/>
      <c r="E30" s="228"/>
      <c r="F30" s="215"/>
      <c r="G30" s="215"/>
      <c r="H30" s="215"/>
      <c r="I30" s="215"/>
      <c r="J30" s="215"/>
      <c r="K30" s="215"/>
      <c r="L30" s="215"/>
      <c r="M30" s="215"/>
      <c r="N30" s="215"/>
      <c r="O30" s="165"/>
      <c r="P30" s="165"/>
      <c r="Q30" s="165"/>
    </row>
    <row r="31" ht="13.5" customHeight="1">
      <c r="A31" s="223"/>
      <c r="B31" s="337" t="s">
        <v>524</v>
      </c>
      <c r="C31" s="25"/>
      <c r="D31" s="26"/>
      <c r="E31" s="231"/>
      <c r="F31" s="215"/>
      <c r="G31" s="215"/>
      <c r="H31" s="215"/>
      <c r="I31" s="215"/>
      <c r="J31" s="215"/>
      <c r="K31" s="215"/>
      <c r="L31" s="215"/>
      <c r="M31" s="215"/>
      <c r="N31" s="215"/>
      <c r="O31" s="165"/>
      <c r="P31" s="165"/>
      <c r="Q31" s="165"/>
    </row>
    <row r="32" ht="13.5" customHeight="1">
      <c r="A32" s="223"/>
      <c r="B32" s="339">
        <v>6.0</v>
      </c>
      <c r="C32" s="25"/>
      <c r="D32" s="26"/>
      <c r="E32" s="231"/>
      <c r="F32" s="220" t="s">
        <v>332</v>
      </c>
      <c r="G32" s="220" t="s">
        <v>332</v>
      </c>
      <c r="H32" s="220" t="s">
        <v>332</v>
      </c>
      <c r="I32" s="220" t="s">
        <v>332</v>
      </c>
      <c r="J32" s="220" t="s">
        <v>332</v>
      </c>
      <c r="K32" s="220"/>
      <c r="L32" s="220"/>
      <c r="M32" s="220"/>
      <c r="N32" s="220" t="s">
        <v>332</v>
      </c>
      <c r="O32" s="165"/>
      <c r="P32" s="165"/>
      <c r="Q32" s="165"/>
    </row>
    <row r="33" ht="13.5" customHeight="1">
      <c r="A33" s="223"/>
      <c r="B33" s="339">
        <v>1.0</v>
      </c>
      <c r="C33" s="25"/>
      <c r="D33" s="26"/>
      <c r="E33" s="231"/>
      <c r="F33" s="220"/>
      <c r="G33" s="220"/>
      <c r="H33" s="220"/>
      <c r="I33" s="220"/>
      <c r="J33" s="220"/>
      <c r="K33" s="220"/>
      <c r="L33" s="220" t="s">
        <v>332</v>
      </c>
      <c r="M33" s="220" t="s">
        <v>332</v>
      </c>
      <c r="N33" s="220"/>
      <c r="O33" s="165"/>
      <c r="P33" s="165"/>
      <c r="Q33" s="165"/>
    </row>
    <row r="34" ht="13.5" customHeight="1">
      <c r="A34" s="223"/>
      <c r="B34" s="337" t="s">
        <v>526</v>
      </c>
      <c r="C34" s="25"/>
      <c r="D34" s="26"/>
      <c r="E34" s="231"/>
      <c r="F34" s="215"/>
      <c r="G34" s="215"/>
      <c r="H34" s="215"/>
      <c r="I34" s="215"/>
      <c r="J34" s="215"/>
      <c r="K34" s="215"/>
      <c r="L34" s="215"/>
      <c r="M34" s="215"/>
      <c r="N34" s="215"/>
      <c r="O34" s="165"/>
      <c r="P34" s="165"/>
      <c r="Q34" s="165"/>
    </row>
    <row r="35" ht="13.5" customHeight="1">
      <c r="A35" s="223"/>
      <c r="B35" s="285">
        <v>-1.0</v>
      </c>
      <c r="C35" s="25"/>
      <c r="D35" s="26"/>
      <c r="E35" s="231"/>
      <c r="F35" s="215"/>
      <c r="G35" s="215"/>
      <c r="H35" s="215"/>
      <c r="I35" s="220"/>
      <c r="J35" s="220"/>
      <c r="K35" s="220" t="s">
        <v>332</v>
      </c>
      <c r="L35" s="220"/>
      <c r="M35" s="220"/>
      <c r="N35" s="220"/>
      <c r="O35" s="165"/>
      <c r="P35" s="165"/>
      <c r="Q35" s="165"/>
    </row>
    <row r="36" ht="13.5" customHeight="1">
      <c r="A36" s="238" t="s">
        <v>348</v>
      </c>
      <c r="B36" s="239" t="s">
        <v>349</v>
      </c>
      <c r="C36" s="240"/>
      <c r="D36" s="241"/>
      <c r="E36" s="242"/>
      <c r="F36" s="232"/>
      <c r="G36" s="232"/>
      <c r="H36" s="232"/>
      <c r="I36" s="232"/>
      <c r="J36" s="232"/>
      <c r="K36" s="232"/>
      <c r="L36" s="232"/>
      <c r="M36" s="232"/>
      <c r="N36" s="232"/>
      <c r="O36" s="165"/>
      <c r="P36" s="165"/>
      <c r="Q36" s="165"/>
    </row>
    <row r="37" ht="13.5" customHeight="1">
      <c r="A37" s="243"/>
      <c r="B37" s="344" t="s">
        <v>665</v>
      </c>
      <c r="C37" s="25"/>
      <c r="D37" s="26"/>
      <c r="E37" s="247"/>
      <c r="F37" s="220" t="s">
        <v>332</v>
      </c>
      <c r="G37" s="220"/>
      <c r="H37" s="220"/>
      <c r="I37" s="220" t="s">
        <v>332</v>
      </c>
      <c r="J37" s="220"/>
      <c r="K37" s="220"/>
      <c r="L37" s="220" t="s">
        <v>332</v>
      </c>
      <c r="M37" s="220"/>
      <c r="N37" s="220"/>
      <c r="O37" s="165"/>
      <c r="P37" s="165"/>
      <c r="Q37" s="165"/>
    </row>
    <row r="38" ht="13.5" customHeight="1">
      <c r="A38" s="243"/>
      <c r="B38" s="345"/>
      <c r="C38" s="344"/>
      <c r="D38" s="246" t="s">
        <v>721</v>
      </c>
      <c r="E38" s="247"/>
      <c r="F38" s="220"/>
      <c r="G38" s="220"/>
      <c r="H38" s="220"/>
      <c r="I38" s="220"/>
      <c r="J38" s="220"/>
      <c r="K38" s="220"/>
      <c r="L38" s="220"/>
      <c r="M38" s="220"/>
      <c r="N38" s="220" t="s">
        <v>332</v>
      </c>
      <c r="O38" s="165"/>
      <c r="P38" s="165"/>
      <c r="Q38" s="165"/>
    </row>
    <row r="39" ht="13.5" customHeight="1">
      <c r="A39" s="243"/>
      <c r="B39" s="345"/>
      <c r="C39" s="344"/>
      <c r="D39" s="246" t="s">
        <v>722</v>
      </c>
      <c r="E39" s="247"/>
      <c r="F39" s="220"/>
      <c r="G39" s="220"/>
      <c r="H39" s="220"/>
      <c r="I39" s="220"/>
      <c r="J39" s="220" t="s">
        <v>332</v>
      </c>
      <c r="K39" s="220" t="s">
        <v>332</v>
      </c>
      <c r="L39" s="220"/>
      <c r="M39" s="220" t="s">
        <v>332</v>
      </c>
      <c r="N39" s="220"/>
      <c r="O39" s="165"/>
      <c r="P39" s="165"/>
      <c r="Q39" s="165"/>
    </row>
    <row r="40" ht="13.5" customHeight="1">
      <c r="A40" s="243"/>
      <c r="B40" s="345"/>
      <c r="C40" s="344"/>
      <c r="D40" s="246" t="s">
        <v>545</v>
      </c>
      <c r="E40" s="247"/>
      <c r="F40" s="220"/>
      <c r="G40" s="220" t="s">
        <v>332</v>
      </c>
      <c r="H40" s="220" t="s">
        <v>332</v>
      </c>
      <c r="I40" s="220"/>
      <c r="J40" s="220"/>
      <c r="K40" s="220"/>
      <c r="L40" s="220"/>
      <c r="M40" s="220"/>
      <c r="N40" s="220"/>
      <c r="O40" s="165"/>
      <c r="P40" s="165"/>
      <c r="Q40" s="165"/>
    </row>
    <row r="41" ht="13.5" customHeight="1">
      <c r="A41" s="243"/>
      <c r="B41" s="244" t="s">
        <v>354</v>
      </c>
      <c r="C41" s="245"/>
      <c r="D41" s="248"/>
      <c r="E41" s="247"/>
      <c r="F41" s="215"/>
      <c r="G41" s="215"/>
      <c r="H41" s="215"/>
      <c r="I41" s="215"/>
      <c r="J41" s="215"/>
      <c r="K41" s="215"/>
      <c r="L41" s="215"/>
      <c r="M41" s="215"/>
      <c r="N41" s="215"/>
      <c r="O41" s="165"/>
      <c r="P41" s="165"/>
      <c r="Q41" s="165"/>
    </row>
    <row r="42" ht="13.5" customHeight="1">
      <c r="A42" s="243"/>
      <c r="B42" s="325" t="s">
        <v>723</v>
      </c>
      <c r="C42" s="25"/>
      <c r="D42" s="26"/>
      <c r="E42" s="247"/>
      <c r="F42" s="220" t="s">
        <v>332</v>
      </c>
      <c r="G42" s="220"/>
      <c r="H42" s="215"/>
      <c r="I42" s="220" t="s">
        <v>332</v>
      </c>
      <c r="J42" s="295"/>
      <c r="K42" s="294"/>
      <c r="L42" s="295" t="s">
        <v>332</v>
      </c>
      <c r="M42" s="294"/>
      <c r="N42" s="294"/>
      <c r="O42" s="165"/>
      <c r="P42" s="165"/>
      <c r="Q42" s="165"/>
    </row>
    <row r="43" ht="20.25" customHeight="1">
      <c r="A43" s="243"/>
      <c r="B43" s="290"/>
      <c r="C43" s="291"/>
      <c r="D43" s="292" t="s">
        <v>724</v>
      </c>
      <c r="E43" s="293"/>
      <c r="F43" s="294"/>
      <c r="G43" s="295" t="s">
        <v>332</v>
      </c>
      <c r="H43" s="295" t="s">
        <v>332</v>
      </c>
      <c r="I43" s="295"/>
      <c r="J43" s="295"/>
      <c r="K43" s="294"/>
      <c r="L43" s="294"/>
      <c r="M43" s="294"/>
      <c r="N43" s="294"/>
      <c r="O43" s="165"/>
      <c r="P43" s="165"/>
      <c r="Q43" s="165"/>
    </row>
    <row r="44" ht="12.75" customHeight="1">
      <c r="A44" s="249"/>
      <c r="B44" s="325" t="s">
        <v>725</v>
      </c>
      <c r="C44" s="25"/>
      <c r="D44" s="26"/>
      <c r="E44" s="320"/>
      <c r="F44" s="294"/>
      <c r="G44" s="294"/>
      <c r="H44" s="295"/>
      <c r="I44" s="294"/>
      <c r="J44" s="295" t="s">
        <v>332</v>
      </c>
      <c r="K44" s="295"/>
      <c r="L44" s="294"/>
      <c r="M44" s="294"/>
      <c r="N44" s="294"/>
      <c r="O44" s="165"/>
      <c r="P44" s="165"/>
      <c r="Q44" s="165"/>
    </row>
    <row r="45" ht="12.75" customHeight="1">
      <c r="A45" s="390"/>
      <c r="B45" s="290"/>
      <c r="C45" s="363"/>
      <c r="D45" s="292" t="s">
        <v>726</v>
      </c>
      <c r="E45" s="320"/>
      <c r="F45" s="294"/>
      <c r="G45" s="294"/>
      <c r="H45" s="294"/>
      <c r="I45" s="294"/>
      <c r="J45" s="294"/>
      <c r="K45" s="295" t="s">
        <v>332</v>
      </c>
      <c r="L45" s="295"/>
      <c r="M45" s="294"/>
      <c r="N45" s="294"/>
      <c r="O45" s="165"/>
      <c r="P45" s="165"/>
      <c r="Q45" s="165"/>
    </row>
    <row r="46" ht="12.75" customHeight="1">
      <c r="A46" s="249"/>
      <c r="B46" s="290"/>
      <c r="C46" s="363"/>
      <c r="D46" s="292" t="s">
        <v>727</v>
      </c>
      <c r="E46" s="320"/>
      <c r="F46" s="294"/>
      <c r="G46" s="294"/>
      <c r="H46" s="294"/>
      <c r="I46" s="294"/>
      <c r="J46" s="294"/>
      <c r="K46" s="295"/>
      <c r="L46" s="295"/>
      <c r="M46" s="295" t="s">
        <v>332</v>
      </c>
      <c r="N46" s="295"/>
      <c r="O46" s="165"/>
      <c r="P46" s="165"/>
      <c r="Q46" s="165"/>
    </row>
    <row r="47" ht="12.75" customHeight="1">
      <c r="A47" s="249"/>
      <c r="B47" s="290"/>
      <c r="C47" s="363"/>
      <c r="D47" s="292" t="s">
        <v>728</v>
      </c>
      <c r="E47" s="320"/>
      <c r="F47" s="294"/>
      <c r="G47" s="294"/>
      <c r="H47" s="294"/>
      <c r="I47" s="294"/>
      <c r="J47" s="294"/>
      <c r="K47" s="295"/>
      <c r="L47" s="295"/>
      <c r="M47" s="294"/>
      <c r="N47" s="295" t="s">
        <v>332</v>
      </c>
      <c r="O47" s="165"/>
      <c r="P47" s="165"/>
      <c r="Q47" s="165"/>
    </row>
    <row r="48" ht="13.5" customHeight="1">
      <c r="A48" s="238" t="s">
        <v>357</v>
      </c>
      <c r="B48" s="252" t="s">
        <v>358</v>
      </c>
      <c r="C48" s="240"/>
      <c r="D48" s="241"/>
      <c r="E48" s="242"/>
      <c r="F48" s="232" t="s">
        <v>304</v>
      </c>
      <c r="G48" s="232" t="s">
        <v>67</v>
      </c>
      <c r="H48" s="232" t="s">
        <v>67</v>
      </c>
      <c r="I48" s="232" t="s">
        <v>305</v>
      </c>
      <c r="J48" s="232" t="s">
        <v>67</v>
      </c>
      <c r="K48" s="232" t="s">
        <v>67</v>
      </c>
      <c r="L48" s="232" t="s">
        <v>305</v>
      </c>
      <c r="M48" s="232" t="s">
        <v>67</v>
      </c>
      <c r="N48" s="232" t="s">
        <v>67</v>
      </c>
      <c r="O48" s="165"/>
      <c r="P48" s="165"/>
      <c r="Q48" s="165"/>
    </row>
    <row r="49" ht="13.5" customHeight="1">
      <c r="A49" s="243"/>
      <c r="B49" s="253" t="s">
        <v>359</v>
      </c>
      <c r="C49" s="25"/>
      <c r="D49" s="26"/>
      <c r="E49" s="254"/>
      <c r="F49" s="255" t="s">
        <v>360</v>
      </c>
      <c r="G49" s="255" t="s">
        <v>360</v>
      </c>
      <c r="H49" s="255" t="s">
        <v>360</v>
      </c>
      <c r="I49" s="255" t="s">
        <v>360</v>
      </c>
      <c r="J49" s="255" t="s">
        <v>360</v>
      </c>
      <c r="K49" s="255" t="s">
        <v>360</v>
      </c>
      <c r="L49" s="255" t="s">
        <v>360</v>
      </c>
      <c r="M49" s="255" t="s">
        <v>360</v>
      </c>
      <c r="N49" s="255" t="s">
        <v>360</v>
      </c>
      <c r="O49" s="165"/>
      <c r="P49" s="165"/>
      <c r="Q49" s="165"/>
    </row>
    <row r="50" ht="13.5" customHeight="1">
      <c r="A50" s="243"/>
      <c r="B50" s="256" t="s">
        <v>361</v>
      </c>
      <c r="C50" s="25"/>
      <c r="D50" s="26"/>
      <c r="E50" s="257"/>
      <c r="F50" s="258">
        <v>45888.0</v>
      </c>
      <c r="G50" s="258">
        <v>45888.0</v>
      </c>
      <c r="H50" s="258">
        <v>45888.0</v>
      </c>
      <c r="I50" s="258">
        <v>45888.0</v>
      </c>
      <c r="J50" s="258">
        <v>45888.0</v>
      </c>
      <c r="K50" s="258">
        <v>45888.0</v>
      </c>
      <c r="L50" s="258">
        <v>45888.0</v>
      </c>
      <c r="M50" s="258">
        <v>45888.0</v>
      </c>
      <c r="N50" s="258">
        <v>45888.0</v>
      </c>
      <c r="O50" s="165"/>
      <c r="P50" s="165"/>
      <c r="Q50" s="165"/>
    </row>
    <row r="51" ht="71.25" customHeight="1">
      <c r="A51" s="259"/>
      <c r="B51" s="260" t="s">
        <v>362</v>
      </c>
      <c r="C51" s="261"/>
      <c r="D51" s="262"/>
      <c r="E51" s="263"/>
      <c r="F51" s="264"/>
      <c r="G51" s="264"/>
      <c r="H51" s="264"/>
      <c r="I51" s="264"/>
      <c r="J51" s="264"/>
      <c r="K51" s="264"/>
      <c r="L51" s="264"/>
      <c r="M51" s="264"/>
      <c r="N51" s="264"/>
      <c r="O51" s="165"/>
      <c r="P51" s="165"/>
      <c r="Q51" s="165"/>
    </row>
    <row r="52" ht="10.5" customHeight="1">
      <c r="A52" s="2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5"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42:D42"/>
    <mergeCell ref="B44:D44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48:D48"/>
    <mergeCell ref="B49:D49"/>
    <mergeCell ref="B50:D50"/>
    <mergeCell ref="B51:D51"/>
  </mergeCells>
  <dataValidations>
    <dataValidation type="list" allowBlank="1" showInputMessage="1" showErrorMessage="1" prompt="Click and enter a value from the list of items" sqref="F49:N49">
      <formula1>"P,F"</formula1>
    </dataValidation>
    <dataValidation type="list" allowBlank="1" showInputMessage="1" showErrorMessage="1" prompt=" - " sqref="F11:N13 F16:N16 F18:N18 F21:N21 F23:N23 F26:K26 M26:N26 F27:N27 F29:N29 F32:N33 F35:N35 F37:N40 F42:N47">
      <formula1>"O"</formula1>
    </dataValidation>
    <dataValidation type="list" allowBlank="1" showInputMessage="1" showErrorMessage="1" prompt=" - " sqref="F48:N4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5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Functions!E25</f>
        <v>editSemester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Functions!D25</f>
        <v>editSemester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</row>
    <row r="5" ht="13.5" customHeight="1">
      <c r="A5" s="178" t="s">
        <v>319</v>
      </c>
      <c r="B5" s="26"/>
      <c r="C5" s="191" t="str">
        <f>Functions!G25</f>
        <v>Allow admin edit semester information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</row>
    <row r="7" ht="13.5" customHeight="1">
      <c r="A7" s="197">
        <f>COUNTIF(F62:HP62,"P")</f>
        <v>12</v>
      </c>
      <c r="B7" s="198"/>
      <c r="C7" s="199">
        <f>COUNTIF(F62:HP62,"F")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COUNTIF(E61:HP61,"N")</f>
        <v>5</v>
      </c>
      <c r="M7" s="201">
        <f>COUNTIF(E61:HP61,"A")</f>
        <v>7</v>
      </c>
      <c r="N7" s="201">
        <f>COUNTIF(E61:HP61,"B")</f>
        <v>0</v>
      </c>
      <c r="O7" s="199">
        <f>COUNTA(E9:HS9)</f>
        <v>12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209" t="s">
        <v>393</v>
      </c>
      <c r="P9" s="209" t="s">
        <v>442</v>
      </c>
      <c r="Q9" s="209" t="s">
        <v>443</v>
      </c>
      <c r="R9" s="165"/>
      <c r="S9" s="165"/>
      <c r="T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165"/>
      <c r="S10" s="165"/>
      <c r="T10" s="165"/>
    </row>
    <row r="11" ht="13.5" customHeight="1">
      <c r="A11" s="216"/>
      <c r="B11" s="221"/>
      <c r="C11" s="388"/>
      <c r="D11" s="389" t="s">
        <v>444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220" t="s">
        <v>332</v>
      </c>
      <c r="P11" s="220" t="s">
        <v>332</v>
      </c>
      <c r="Q11" s="220" t="s">
        <v>332</v>
      </c>
      <c r="R11" s="165"/>
      <c r="S11" s="165"/>
      <c r="T11" s="165"/>
    </row>
    <row r="12" ht="13.5" customHeight="1">
      <c r="A12" s="223"/>
      <c r="B12" s="276" t="s">
        <v>729</v>
      </c>
      <c r="C12" s="25"/>
      <c r="D12" s="26"/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/>
      <c r="M12" s="220"/>
      <c r="N12" s="220"/>
      <c r="O12" s="220"/>
      <c r="P12" s="220"/>
      <c r="Q12" s="220"/>
      <c r="R12" s="165"/>
      <c r="S12" s="165"/>
      <c r="T12" s="165"/>
    </row>
    <row r="13">
      <c r="A13" s="223"/>
      <c r="B13" s="267" t="s">
        <v>730</v>
      </c>
      <c r="C13" s="25"/>
      <c r="D13" s="26"/>
      <c r="E13" s="277"/>
      <c r="F13" s="220"/>
      <c r="G13" s="220"/>
      <c r="H13" s="220"/>
      <c r="I13" s="220"/>
      <c r="J13" s="220"/>
      <c r="K13" s="220"/>
      <c r="L13" s="220"/>
      <c r="M13" s="220" t="s">
        <v>332</v>
      </c>
      <c r="N13" s="220" t="s">
        <v>332</v>
      </c>
      <c r="O13" s="220" t="s">
        <v>332</v>
      </c>
      <c r="P13" s="220" t="s">
        <v>332</v>
      </c>
      <c r="Q13" s="220" t="s">
        <v>332</v>
      </c>
      <c r="R13" s="165"/>
      <c r="S13" s="165"/>
      <c r="T13" s="165"/>
    </row>
    <row r="14" ht="13.5" customHeight="1">
      <c r="A14" s="223"/>
      <c r="B14" s="278" t="s">
        <v>715</v>
      </c>
      <c r="C14" s="25"/>
      <c r="D14" s="26"/>
      <c r="E14" s="231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165"/>
      <c r="S14" s="165"/>
      <c r="T14" s="165"/>
    </row>
    <row r="15" ht="13.5" customHeight="1">
      <c r="A15" s="223"/>
      <c r="B15" s="337" t="s">
        <v>524</v>
      </c>
      <c r="C15" s="25"/>
      <c r="D15" s="26"/>
      <c r="E15" s="231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165"/>
      <c r="S15" s="165"/>
      <c r="T15" s="165"/>
    </row>
    <row r="16" ht="13.5" customHeight="1">
      <c r="A16" s="223"/>
      <c r="B16" s="338" t="s">
        <v>716</v>
      </c>
      <c r="C16" s="25"/>
      <c r="D16" s="26"/>
      <c r="E16" s="231"/>
      <c r="F16" s="220" t="s">
        <v>332</v>
      </c>
      <c r="G16" s="220"/>
      <c r="H16" s="220" t="s">
        <v>332</v>
      </c>
      <c r="I16" s="220" t="s">
        <v>332</v>
      </c>
      <c r="J16" s="220" t="s">
        <v>332</v>
      </c>
      <c r="K16" s="220" t="s">
        <v>332</v>
      </c>
      <c r="L16" s="220" t="s">
        <v>332</v>
      </c>
      <c r="M16" s="220"/>
      <c r="N16" s="220"/>
      <c r="O16" s="220"/>
      <c r="P16" s="220"/>
      <c r="Q16" s="220"/>
      <c r="R16" s="165"/>
      <c r="S16" s="165"/>
      <c r="T16" s="165"/>
    </row>
    <row r="17" ht="13.5" customHeight="1">
      <c r="A17" s="223"/>
      <c r="B17" s="337" t="s">
        <v>526</v>
      </c>
      <c r="C17" s="25"/>
      <c r="D17" s="26"/>
      <c r="E17" s="231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165"/>
      <c r="S17" s="165"/>
      <c r="T17" s="165"/>
    </row>
    <row r="18" ht="13.5" customHeight="1">
      <c r="A18" s="223"/>
      <c r="B18" s="285" t="s">
        <v>527</v>
      </c>
      <c r="C18" s="25"/>
      <c r="D18" s="26"/>
      <c r="E18" s="231"/>
      <c r="F18" s="215"/>
      <c r="G18" s="220" t="s">
        <v>332</v>
      </c>
      <c r="H18" s="220"/>
      <c r="I18" s="220"/>
      <c r="J18" s="215"/>
      <c r="K18" s="215"/>
      <c r="L18" s="215"/>
      <c r="M18" s="215"/>
      <c r="N18" s="215"/>
      <c r="O18" s="215"/>
      <c r="P18" s="215"/>
      <c r="Q18" s="215"/>
      <c r="R18" s="165"/>
      <c r="S18" s="165"/>
      <c r="T18" s="165"/>
    </row>
    <row r="19" ht="13.5" customHeight="1">
      <c r="A19" s="223"/>
      <c r="B19" s="278" t="s">
        <v>717</v>
      </c>
      <c r="C19" s="25"/>
      <c r="D19" s="26"/>
      <c r="E19" s="231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165"/>
      <c r="S19" s="165"/>
      <c r="T19" s="165"/>
    </row>
    <row r="20" ht="13.5" customHeight="1">
      <c r="A20" s="223"/>
      <c r="B20" s="337" t="s">
        <v>524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165"/>
      <c r="S20" s="165"/>
      <c r="T20" s="165"/>
    </row>
    <row r="21" ht="13.5" customHeight="1">
      <c r="A21" s="223"/>
      <c r="B21" s="339" t="s">
        <v>718</v>
      </c>
      <c r="C21" s="25"/>
      <c r="D21" s="26"/>
      <c r="E21" s="231"/>
      <c r="F21" s="220" t="s">
        <v>332</v>
      </c>
      <c r="G21" s="220" t="s">
        <v>332</v>
      </c>
      <c r="H21" s="220"/>
      <c r="I21" s="220" t="s">
        <v>332</v>
      </c>
      <c r="J21" s="220" t="s">
        <v>332</v>
      </c>
      <c r="K21" s="220" t="s">
        <v>332</v>
      </c>
      <c r="L21" s="220" t="s">
        <v>332</v>
      </c>
      <c r="M21" s="220"/>
      <c r="N21" s="220"/>
      <c r="O21" s="220"/>
      <c r="P21" s="220"/>
      <c r="Q21" s="220"/>
      <c r="R21" s="165"/>
      <c r="S21" s="165"/>
      <c r="T21" s="165"/>
    </row>
    <row r="22" ht="13.5" customHeight="1">
      <c r="A22" s="223"/>
      <c r="B22" s="337" t="s">
        <v>526</v>
      </c>
      <c r="C22" s="25"/>
      <c r="D22" s="26"/>
      <c r="E22" s="231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165"/>
      <c r="S22" s="165"/>
      <c r="T22" s="165"/>
    </row>
    <row r="23" ht="13.5" customHeight="1">
      <c r="A23" s="223"/>
      <c r="B23" s="285" t="s">
        <v>527</v>
      </c>
      <c r="C23" s="25"/>
      <c r="D23" s="26"/>
      <c r="E23" s="231"/>
      <c r="F23" s="215"/>
      <c r="G23" s="215"/>
      <c r="H23" s="220" t="s">
        <v>332</v>
      </c>
      <c r="I23" s="215"/>
      <c r="J23" s="215"/>
      <c r="K23" s="215"/>
      <c r="L23" s="215"/>
      <c r="M23" s="215"/>
      <c r="N23" s="215"/>
      <c r="O23" s="215"/>
      <c r="P23" s="215"/>
      <c r="Q23" s="215"/>
      <c r="R23" s="165"/>
      <c r="S23" s="165"/>
      <c r="T23" s="165"/>
    </row>
    <row r="24" ht="13.5" customHeight="1">
      <c r="A24" s="223"/>
      <c r="B24" s="278" t="s">
        <v>719</v>
      </c>
      <c r="C24" s="25"/>
      <c r="D24" s="26"/>
      <c r="E24" s="228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165"/>
      <c r="S24" s="165"/>
      <c r="T24" s="165"/>
    </row>
    <row r="25" ht="13.5" customHeight="1">
      <c r="A25" s="223"/>
      <c r="B25" s="337" t="s">
        <v>524</v>
      </c>
      <c r="C25" s="25"/>
      <c r="D25" s="26"/>
      <c r="E25" s="231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165"/>
      <c r="S25" s="165"/>
      <c r="T25" s="165"/>
    </row>
    <row r="26" ht="13.5" customHeight="1">
      <c r="A26" s="223"/>
      <c r="B26" s="339">
        <v>4.0</v>
      </c>
      <c r="C26" s="25"/>
      <c r="D26" s="26"/>
      <c r="E26" s="231"/>
      <c r="F26" s="220" t="s">
        <v>332</v>
      </c>
      <c r="G26" s="220" t="s">
        <v>332</v>
      </c>
      <c r="H26" s="220" t="s">
        <v>332</v>
      </c>
      <c r="I26" s="220"/>
      <c r="J26" s="220" t="s">
        <v>332</v>
      </c>
      <c r="K26" s="220" t="s">
        <v>332</v>
      </c>
      <c r="L26" s="220"/>
      <c r="M26" s="220"/>
      <c r="N26" s="220"/>
      <c r="O26" s="220"/>
      <c r="P26" s="220"/>
      <c r="Q26" s="220"/>
      <c r="R26" s="165"/>
      <c r="S26" s="165"/>
      <c r="T26" s="165"/>
    </row>
    <row r="27" ht="13.5" customHeight="1">
      <c r="A27" s="223"/>
      <c r="B27" s="339">
        <v>1.0</v>
      </c>
      <c r="C27" s="25"/>
      <c r="D27" s="26"/>
      <c r="E27" s="231"/>
      <c r="F27" s="220"/>
      <c r="G27" s="220"/>
      <c r="H27" s="220"/>
      <c r="I27" s="220"/>
      <c r="J27" s="220"/>
      <c r="K27" s="220"/>
      <c r="L27" s="220" t="s">
        <v>332</v>
      </c>
      <c r="M27" s="220"/>
      <c r="N27" s="220"/>
      <c r="O27" s="220"/>
      <c r="P27" s="220"/>
      <c r="Q27" s="220"/>
      <c r="R27" s="165"/>
      <c r="S27" s="165"/>
      <c r="T27" s="165"/>
    </row>
    <row r="28" ht="13.5" customHeight="1">
      <c r="A28" s="223"/>
      <c r="B28" s="337" t="s">
        <v>526</v>
      </c>
      <c r="C28" s="25"/>
      <c r="D28" s="26"/>
      <c r="E28" s="231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165"/>
      <c r="S28" s="165"/>
      <c r="T28" s="165"/>
    </row>
    <row r="29" ht="13.5" customHeight="1">
      <c r="A29" s="223"/>
      <c r="B29" s="285">
        <v>-1.0</v>
      </c>
      <c r="C29" s="25"/>
      <c r="D29" s="26"/>
      <c r="E29" s="231"/>
      <c r="F29" s="215"/>
      <c r="G29" s="215"/>
      <c r="H29" s="215"/>
      <c r="I29" s="220" t="s">
        <v>332</v>
      </c>
      <c r="J29" s="220"/>
      <c r="K29" s="220"/>
      <c r="L29" s="220"/>
      <c r="M29" s="220"/>
      <c r="N29" s="220"/>
      <c r="O29" s="220"/>
      <c r="P29" s="220"/>
      <c r="Q29" s="220"/>
      <c r="R29" s="165"/>
      <c r="S29" s="165"/>
      <c r="T29" s="165"/>
    </row>
    <row r="30" ht="13.5" customHeight="1">
      <c r="A30" s="223"/>
      <c r="B30" s="278" t="s">
        <v>720</v>
      </c>
      <c r="C30" s="25"/>
      <c r="D30" s="26"/>
      <c r="E30" s="228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165"/>
      <c r="S30" s="165"/>
      <c r="T30" s="165"/>
    </row>
    <row r="31" ht="13.5" customHeight="1">
      <c r="A31" s="223"/>
      <c r="B31" s="337" t="s">
        <v>524</v>
      </c>
      <c r="C31" s="25"/>
      <c r="D31" s="26"/>
      <c r="E31" s="231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165"/>
      <c r="S31" s="165"/>
      <c r="T31" s="165"/>
    </row>
    <row r="32" ht="13.5" customHeight="1">
      <c r="A32" s="223"/>
      <c r="B32" s="339">
        <v>6.0</v>
      </c>
      <c r="C32" s="25"/>
      <c r="D32" s="26"/>
      <c r="E32" s="231"/>
      <c r="F32" s="220" t="s">
        <v>332</v>
      </c>
      <c r="G32" s="220" t="s">
        <v>332</v>
      </c>
      <c r="H32" s="220" t="s">
        <v>332</v>
      </c>
      <c r="I32" s="220" t="s">
        <v>332</v>
      </c>
      <c r="J32" s="220"/>
      <c r="K32" s="220"/>
      <c r="L32" s="220" t="s">
        <v>332</v>
      </c>
      <c r="M32" s="220"/>
      <c r="N32" s="220"/>
      <c r="O32" s="220"/>
      <c r="P32" s="220"/>
      <c r="Q32" s="220"/>
      <c r="R32" s="165"/>
      <c r="S32" s="165"/>
      <c r="T32" s="165"/>
    </row>
    <row r="33" ht="13.5" customHeight="1">
      <c r="A33" s="223"/>
      <c r="B33" s="339">
        <v>1.0</v>
      </c>
      <c r="C33" s="25"/>
      <c r="D33" s="26"/>
      <c r="E33" s="231"/>
      <c r="F33" s="220"/>
      <c r="G33" s="220"/>
      <c r="H33" s="220"/>
      <c r="I33" s="220"/>
      <c r="J33" s="220"/>
      <c r="K33" s="220" t="s">
        <v>332</v>
      </c>
      <c r="L33" s="220"/>
      <c r="M33" s="220"/>
      <c r="N33" s="220"/>
      <c r="O33" s="220"/>
      <c r="P33" s="220"/>
      <c r="Q33" s="220"/>
      <c r="R33" s="165"/>
      <c r="S33" s="165"/>
      <c r="T33" s="165"/>
    </row>
    <row r="34" ht="13.5" customHeight="1">
      <c r="A34" s="223"/>
      <c r="B34" s="337" t="s">
        <v>526</v>
      </c>
      <c r="C34" s="25"/>
      <c r="D34" s="26"/>
      <c r="E34" s="231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165"/>
      <c r="S34" s="165"/>
      <c r="T34" s="165"/>
    </row>
    <row r="35" ht="13.5" customHeight="1">
      <c r="A35" s="223"/>
      <c r="B35" s="285">
        <v>-1.0</v>
      </c>
      <c r="C35" s="25"/>
      <c r="D35" s="26"/>
      <c r="E35" s="231"/>
      <c r="F35" s="215"/>
      <c r="G35" s="215"/>
      <c r="H35" s="215"/>
      <c r="I35" s="220"/>
      <c r="J35" s="220" t="s">
        <v>332</v>
      </c>
      <c r="K35" s="220"/>
      <c r="L35" s="220"/>
      <c r="M35" s="220"/>
      <c r="N35" s="220"/>
      <c r="O35" s="220"/>
      <c r="P35" s="220"/>
      <c r="Q35" s="220"/>
      <c r="R35" s="165"/>
      <c r="S35" s="165"/>
      <c r="T35" s="165"/>
    </row>
    <row r="36" ht="13.5" customHeight="1">
      <c r="A36" s="216"/>
      <c r="B36" s="278" t="s">
        <v>731</v>
      </c>
      <c r="C36" s="25"/>
      <c r="D36" s="26"/>
      <c r="E36" s="231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165"/>
      <c r="S36" s="165"/>
      <c r="T36" s="165"/>
    </row>
    <row r="37" ht="13.5" customHeight="1">
      <c r="A37" s="216"/>
      <c r="B37" s="285" t="s">
        <v>732</v>
      </c>
      <c r="C37" s="25"/>
      <c r="D37" s="26"/>
      <c r="E37" s="231"/>
      <c r="F37" s="297"/>
      <c r="G37" s="297"/>
      <c r="H37" s="297"/>
      <c r="I37" s="235"/>
      <c r="J37" s="235"/>
      <c r="K37" s="235"/>
      <c r="L37" s="235"/>
      <c r="M37" s="235" t="s">
        <v>332</v>
      </c>
      <c r="N37" s="235"/>
      <c r="O37" s="235"/>
      <c r="P37" s="235"/>
      <c r="Q37" s="235"/>
      <c r="R37" s="165"/>
      <c r="S37" s="165"/>
      <c r="T37" s="165"/>
    </row>
    <row r="38" ht="13.5" customHeight="1">
      <c r="A38" s="216"/>
      <c r="B38" s="339" t="s">
        <v>733</v>
      </c>
      <c r="C38" s="25"/>
      <c r="D38" s="26"/>
      <c r="E38" s="231"/>
      <c r="F38" s="297"/>
      <c r="G38" s="297"/>
      <c r="H38" s="297"/>
      <c r="I38" s="235"/>
      <c r="J38" s="235"/>
      <c r="K38" s="235"/>
      <c r="L38" s="235"/>
      <c r="M38" s="235"/>
      <c r="N38" s="235" t="s">
        <v>332</v>
      </c>
      <c r="O38" s="235"/>
      <c r="P38" s="235"/>
      <c r="Q38" s="235"/>
      <c r="R38" s="165"/>
      <c r="S38" s="165"/>
      <c r="T38" s="165"/>
    </row>
    <row r="39" ht="13.5" customHeight="1">
      <c r="A39" s="216"/>
      <c r="B39" s="339" t="s">
        <v>734</v>
      </c>
      <c r="C39" s="25"/>
      <c r="D39" s="26"/>
      <c r="E39" s="231"/>
      <c r="F39" s="297"/>
      <c r="G39" s="297"/>
      <c r="H39" s="297"/>
      <c r="I39" s="235"/>
      <c r="J39" s="235"/>
      <c r="K39" s="235"/>
      <c r="L39" s="235"/>
      <c r="M39" s="235"/>
      <c r="N39" s="235"/>
      <c r="O39" s="235" t="s">
        <v>332</v>
      </c>
      <c r="P39" s="235"/>
      <c r="Q39" s="235"/>
      <c r="R39" s="165"/>
      <c r="S39" s="165"/>
      <c r="T39" s="165"/>
    </row>
    <row r="40" ht="13.5" customHeight="1">
      <c r="A40" s="216"/>
      <c r="B40" s="285" t="s">
        <v>735</v>
      </c>
      <c r="C40" s="25"/>
      <c r="D40" s="26"/>
      <c r="E40" s="231"/>
      <c r="F40" s="297"/>
      <c r="G40" s="297"/>
      <c r="H40" s="297"/>
      <c r="I40" s="235"/>
      <c r="J40" s="235"/>
      <c r="K40" s="235"/>
      <c r="L40" s="235"/>
      <c r="M40" s="235"/>
      <c r="N40" s="235"/>
      <c r="O40" s="235"/>
      <c r="P40" s="235" t="s">
        <v>332</v>
      </c>
      <c r="Q40" s="235"/>
      <c r="R40" s="165"/>
      <c r="S40" s="165"/>
      <c r="T40" s="165"/>
    </row>
    <row r="41" ht="13.5" customHeight="1">
      <c r="A41" s="216"/>
      <c r="B41" s="285" t="s">
        <v>736</v>
      </c>
      <c r="C41" s="25"/>
      <c r="D41" s="26"/>
      <c r="E41" s="231"/>
      <c r="F41" s="297"/>
      <c r="G41" s="297"/>
      <c r="H41" s="297"/>
      <c r="I41" s="235"/>
      <c r="J41" s="235"/>
      <c r="K41" s="235"/>
      <c r="L41" s="235"/>
      <c r="M41" s="235"/>
      <c r="N41" s="235"/>
      <c r="O41" s="235"/>
      <c r="P41" s="235"/>
      <c r="Q41" s="235" t="s">
        <v>332</v>
      </c>
      <c r="R41" s="165"/>
      <c r="S41" s="165"/>
      <c r="T41" s="165"/>
    </row>
    <row r="42" ht="13.5" customHeight="1">
      <c r="A42" s="216"/>
      <c r="B42" s="278" t="s">
        <v>737</v>
      </c>
      <c r="C42" s="25"/>
      <c r="D42" s="26"/>
      <c r="E42" s="231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165"/>
      <c r="S42" s="165"/>
      <c r="T42" s="165"/>
    </row>
    <row r="43" ht="13.5" customHeight="1">
      <c r="A43" s="216"/>
      <c r="B43" s="339" t="s">
        <v>733</v>
      </c>
      <c r="C43" s="25"/>
      <c r="D43" s="26"/>
      <c r="E43" s="231"/>
      <c r="F43" s="297"/>
      <c r="G43" s="297"/>
      <c r="H43" s="297"/>
      <c r="I43" s="235"/>
      <c r="J43" s="235"/>
      <c r="K43" s="235"/>
      <c r="L43" s="235"/>
      <c r="M43" s="235" t="s">
        <v>332</v>
      </c>
      <c r="N43" s="235"/>
      <c r="O43" s="235"/>
      <c r="P43" s="235"/>
      <c r="Q43" s="235"/>
      <c r="R43" s="165"/>
      <c r="S43" s="165"/>
      <c r="T43" s="165"/>
    </row>
    <row r="44" ht="13.5" customHeight="1">
      <c r="A44" s="216"/>
      <c r="B44" s="339" t="s">
        <v>734</v>
      </c>
      <c r="C44" s="25"/>
      <c r="D44" s="26"/>
      <c r="E44" s="231"/>
      <c r="F44" s="297"/>
      <c r="G44" s="297"/>
      <c r="H44" s="297"/>
      <c r="I44" s="235"/>
      <c r="J44" s="235"/>
      <c r="K44" s="235"/>
      <c r="L44" s="235"/>
      <c r="M44" s="235"/>
      <c r="N44" s="235" t="s">
        <v>332</v>
      </c>
      <c r="O44" s="235"/>
      <c r="P44" s="235"/>
      <c r="Q44" s="235"/>
      <c r="R44" s="165"/>
      <c r="S44" s="165"/>
      <c r="T44" s="165"/>
    </row>
    <row r="45" ht="13.5" customHeight="1">
      <c r="A45" s="216"/>
      <c r="B45" s="285" t="s">
        <v>735</v>
      </c>
      <c r="C45" s="25"/>
      <c r="D45" s="26"/>
      <c r="E45" s="231"/>
      <c r="F45" s="297"/>
      <c r="G45" s="297"/>
      <c r="H45" s="297"/>
      <c r="I45" s="235"/>
      <c r="J45" s="235"/>
      <c r="K45" s="235"/>
      <c r="L45" s="235"/>
      <c r="M45" s="235"/>
      <c r="N45" s="235"/>
      <c r="O45" s="235" t="s">
        <v>332</v>
      </c>
      <c r="P45" s="235"/>
      <c r="Q45" s="235"/>
      <c r="R45" s="165"/>
      <c r="S45" s="165"/>
      <c r="T45" s="165"/>
    </row>
    <row r="46" ht="13.5" customHeight="1">
      <c r="A46" s="216"/>
      <c r="B46" s="285" t="s">
        <v>736</v>
      </c>
      <c r="C46" s="25"/>
      <c r="D46" s="26"/>
      <c r="E46" s="231"/>
      <c r="F46" s="297"/>
      <c r="G46" s="297"/>
      <c r="H46" s="297"/>
      <c r="I46" s="235"/>
      <c r="J46" s="235"/>
      <c r="K46" s="235"/>
      <c r="L46" s="235"/>
      <c r="M46" s="235"/>
      <c r="N46" s="235"/>
      <c r="O46" s="235"/>
      <c r="P46" s="235" t="s">
        <v>332</v>
      </c>
      <c r="Q46" s="235"/>
      <c r="R46" s="165"/>
      <c r="S46" s="165"/>
      <c r="T46" s="165"/>
    </row>
    <row r="47" ht="13.5" customHeight="1">
      <c r="A47" s="238" t="s">
        <v>348</v>
      </c>
      <c r="B47" s="239" t="s">
        <v>349</v>
      </c>
      <c r="C47" s="240"/>
      <c r="D47" s="241"/>
      <c r="E47" s="24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165"/>
      <c r="S47" s="165"/>
      <c r="T47" s="165"/>
    </row>
    <row r="48" ht="13.5" customHeight="1">
      <c r="A48" s="243"/>
      <c r="B48" s="344" t="s">
        <v>696</v>
      </c>
      <c r="C48" s="25"/>
      <c r="D48" s="26"/>
      <c r="E48" s="247"/>
      <c r="F48" s="220" t="s">
        <v>332</v>
      </c>
      <c r="G48" s="220"/>
      <c r="H48" s="220"/>
      <c r="I48" s="220"/>
      <c r="J48" s="220"/>
      <c r="K48" s="220"/>
      <c r="L48" s="220"/>
      <c r="M48" s="220" t="s">
        <v>332</v>
      </c>
      <c r="N48" s="220" t="s">
        <v>332</v>
      </c>
      <c r="O48" s="220" t="s">
        <v>332</v>
      </c>
      <c r="P48" s="220" t="s">
        <v>332</v>
      </c>
      <c r="Q48" s="220"/>
      <c r="R48" s="165"/>
      <c r="S48" s="165"/>
      <c r="T48" s="165"/>
    </row>
    <row r="49" ht="13.5" customHeight="1">
      <c r="A49" s="243"/>
      <c r="B49" s="345"/>
      <c r="C49" s="344"/>
      <c r="D49" s="246" t="s">
        <v>738</v>
      </c>
      <c r="E49" s="247"/>
      <c r="F49" s="220"/>
      <c r="G49" s="220"/>
      <c r="H49" s="220"/>
      <c r="I49" s="220"/>
      <c r="J49" s="220"/>
      <c r="K49" s="220"/>
      <c r="L49" s="220" t="s">
        <v>332</v>
      </c>
      <c r="M49" s="220"/>
      <c r="N49" s="220"/>
      <c r="O49" s="220"/>
      <c r="P49" s="220"/>
      <c r="Q49" s="220"/>
      <c r="R49" s="165"/>
      <c r="S49" s="165"/>
      <c r="T49" s="165"/>
    </row>
    <row r="50" ht="13.5" customHeight="1">
      <c r="A50" s="243"/>
      <c r="B50" s="345"/>
      <c r="C50" s="344"/>
      <c r="D50" s="246" t="s">
        <v>739</v>
      </c>
      <c r="E50" s="247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 t="s">
        <v>332</v>
      </c>
      <c r="R50" s="165"/>
      <c r="S50" s="165"/>
      <c r="T50" s="165"/>
    </row>
    <row r="51" ht="13.5" customHeight="1">
      <c r="A51" s="243"/>
      <c r="B51" s="345"/>
      <c r="C51" s="344"/>
      <c r="D51" s="246" t="s">
        <v>722</v>
      </c>
      <c r="E51" s="247"/>
      <c r="F51" s="220"/>
      <c r="G51" s="220"/>
      <c r="H51" s="220"/>
      <c r="I51" s="220" t="s">
        <v>332</v>
      </c>
      <c r="J51" s="220" t="s">
        <v>332</v>
      </c>
      <c r="K51" s="220" t="s">
        <v>332</v>
      </c>
      <c r="L51" s="220"/>
      <c r="M51" s="220"/>
      <c r="N51" s="220"/>
      <c r="O51" s="220"/>
      <c r="P51" s="220"/>
      <c r="Q51" s="220"/>
      <c r="R51" s="165"/>
      <c r="S51" s="165"/>
      <c r="T51" s="165"/>
    </row>
    <row r="52" ht="13.5" customHeight="1">
      <c r="A52" s="243"/>
      <c r="B52" s="345"/>
      <c r="C52" s="344"/>
      <c r="D52" s="246" t="s">
        <v>545</v>
      </c>
      <c r="E52" s="247"/>
      <c r="F52" s="220"/>
      <c r="G52" s="220" t="s">
        <v>332</v>
      </c>
      <c r="H52" s="220" t="s">
        <v>332</v>
      </c>
      <c r="I52" s="220"/>
      <c r="J52" s="220"/>
      <c r="K52" s="220"/>
      <c r="L52" s="220"/>
      <c r="M52" s="220"/>
      <c r="N52" s="220"/>
      <c r="O52" s="220"/>
      <c r="P52" s="220"/>
      <c r="Q52" s="220"/>
      <c r="R52" s="165"/>
      <c r="S52" s="165"/>
      <c r="T52" s="165"/>
    </row>
    <row r="53" ht="13.5" customHeight="1">
      <c r="A53" s="243"/>
      <c r="B53" s="244" t="s">
        <v>354</v>
      </c>
      <c r="C53" s="245"/>
      <c r="D53" s="248"/>
      <c r="E53" s="247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165"/>
      <c r="S53" s="165"/>
      <c r="T53" s="165"/>
    </row>
    <row r="54" ht="13.5" customHeight="1">
      <c r="A54" s="243"/>
      <c r="B54" s="325" t="s">
        <v>740</v>
      </c>
      <c r="C54" s="25"/>
      <c r="D54" s="26"/>
      <c r="E54" s="247"/>
      <c r="F54" s="220" t="s">
        <v>332</v>
      </c>
      <c r="G54" s="220"/>
      <c r="H54" s="215"/>
      <c r="I54" s="295"/>
      <c r="J54" s="294"/>
      <c r="K54" s="294"/>
      <c r="L54" s="294"/>
      <c r="M54" s="294"/>
      <c r="N54" s="294"/>
      <c r="O54" s="294"/>
      <c r="P54" s="294"/>
      <c r="Q54" s="294"/>
      <c r="R54" s="165"/>
      <c r="S54" s="165"/>
      <c r="T54" s="165"/>
    </row>
    <row r="55" ht="20.25" customHeight="1">
      <c r="A55" s="243"/>
      <c r="B55" s="290"/>
      <c r="C55" s="291"/>
      <c r="D55" s="292" t="s">
        <v>724</v>
      </c>
      <c r="E55" s="293"/>
      <c r="F55" s="294"/>
      <c r="G55" s="295" t="s">
        <v>332</v>
      </c>
      <c r="H55" s="295" t="s">
        <v>332</v>
      </c>
      <c r="I55" s="295"/>
      <c r="J55" s="294"/>
      <c r="K55" s="294"/>
      <c r="L55" s="294"/>
      <c r="M55" s="294"/>
      <c r="N55" s="294"/>
      <c r="O55" s="294"/>
      <c r="P55" s="294"/>
      <c r="Q55" s="294"/>
      <c r="R55" s="165"/>
      <c r="S55" s="165"/>
      <c r="T55" s="165"/>
    </row>
    <row r="56" ht="12.75" customHeight="1">
      <c r="A56" s="249"/>
      <c r="B56" s="325" t="s">
        <v>725</v>
      </c>
      <c r="C56" s="25"/>
      <c r="D56" s="26"/>
      <c r="E56" s="320"/>
      <c r="F56" s="294"/>
      <c r="G56" s="294"/>
      <c r="H56" s="295"/>
      <c r="I56" s="295" t="s">
        <v>332</v>
      </c>
      <c r="J56" s="295"/>
      <c r="K56" s="294"/>
      <c r="L56" s="294"/>
      <c r="M56" s="294"/>
      <c r="N56" s="294"/>
      <c r="O56" s="294"/>
      <c r="P56" s="294"/>
      <c r="Q56" s="294"/>
      <c r="R56" s="165"/>
      <c r="S56" s="165"/>
      <c r="T56" s="165"/>
    </row>
    <row r="57" ht="12.75" customHeight="1">
      <c r="A57" s="390"/>
      <c r="B57" s="290"/>
      <c r="C57" s="363"/>
      <c r="D57" s="292" t="s">
        <v>726</v>
      </c>
      <c r="E57" s="320"/>
      <c r="F57" s="294"/>
      <c r="G57" s="294"/>
      <c r="H57" s="294"/>
      <c r="I57" s="294"/>
      <c r="J57" s="295" t="s">
        <v>332</v>
      </c>
      <c r="K57" s="294"/>
      <c r="L57" s="294"/>
      <c r="M57" s="294"/>
      <c r="N57" s="294"/>
      <c r="O57" s="294"/>
      <c r="P57" s="294"/>
      <c r="Q57" s="294"/>
      <c r="R57" s="165"/>
      <c r="S57" s="165"/>
      <c r="T57" s="165"/>
    </row>
    <row r="58" ht="12.75" customHeight="1">
      <c r="A58" s="249"/>
      <c r="B58" s="313"/>
      <c r="C58" s="374"/>
      <c r="D58" s="315" t="s">
        <v>727</v>
      </c>
      <c r="E58" s="320"/>
      <c r="F58" s="294"/>
      <c r="G58" s="294"/>
      <c r="H58" s="294"/>
      <c r="I58" s="294"/>
      <c r="J58" s="295"/>
      <c r="K58" s="295" t="s">
        <v>332</v>
      </c>
      <c r="L58" s="295"/>
      <c r="M58" s="295"/>
      <c r="N58" s="295"/>
      <c r="O58" s="295"/>
      <c r="P58" s="295"/>
      <c r="Q58" s="295"/>
      <c r="R58" s="165"/>
      <c r="S58" s="165"/>
      <c r="T58" s="165"/>
    </row>
    <row r="59" ht="12.75" customHeight="1">
      <c r="A59" s="249"/>
      <c r="B59" s="376"/>
      <c r="C59" s="377"/>
      <c r="D59" s="378" t="s">
        <v>728</v>
      </c>
      <c r="E59" s="247"/>
      <c r="F59" s="215"/>
      <c r="G59" s="215"/>
      <c r="H59" s="215"/>
      <c r="I59" s="215"/>
      <c r="J59" s="220"/>
      <c r="K59" s="215"/>
      <c r="L59" s="220" t="s">
        <v>332</v>
      </c>
      <c r="M59" s="220"/>
      <c r="N59" s="220"/>
      <c r="O59" s="220"/>
      <c r="P59" s="220"/>
      <c r="Q59" s="220"/>
      <c r="R59" s="165"/>
      <c r="S59" s="165"/>
      <c r="T59" s="165"/>
    </row>
    <row r="60" ht="12.75" customHeight="1">
      <c r="A60" s="249"/>
      <c r="B60" s="348" t="s">
        <v>741</v>
      </c>
      <c r="D60" s="391"/>
      <c r="E60" s="320"/>
      <c r="F60" s="350"/>
      <c r="G60" s="350"/>
      <c r="H60" s="350"/>
      <c r="I60" s="350"/>
      <c r="J60" s="280"/>
      <c r="K60" s="350"/>
      <c r="L60" s="280"/>
      <c r="M60" s="280" t="s">
        <v>332</v>
      </c>
      <c r="N60" s="280" t="s">
        <v>332</v>
      </c>
      <c r="O60" s="280" t="s">
        <v>332</v>
      </c>
      <c r="P60" s="280" t="s">
        <v>332</v>
      </c>
      <c r="Q60" s="280"/>
      <c r="R60" s="165"/>
      <c r="S60" s="165"/>
      <c r="T60" s="165"/>
    </row>
    <row r="61" ht="13.5" customHeight="1">
      <c r="A61" s="238" t="s">
        <v>357</v>
      </c>
      <c r="B61" s="252" t="s">
        <v>358</v>
      </c>
      <c r="C61" s="240"/>
      <c r="D61" s="241"/>
      <c r="E61" s="242"/>
      <c r="F61" s="232" t="s">
        <v>304</v>
      </c>
      <c r="G61" s="232" t="s">
        <v>67</v>
      </c>
      <c r="H61" s="232" t="s">
        <v>67</v>
      </c>
      <c r="I61" s="232" t="s">
        <v>67</v>
      </c>
      <c r="J61" s="232" t="s">
        <v>67</v>
      </c>
      <c r="K61" s="232" t="s">
        <v>67</v>
      </c>
      <c r="L61" s="232" t="s">
        <v>67</v>
      </c>
      <c r="M61" s="232" t="s">
        <v>304</v>
      </c>
      <c r="N61" s="232" t="s">
        <v>304</v>
      </c>
      <c r="O61" s="232" t="s">
        <v>304</v>
      </c>
      <c r="P61" s="232" t="s">
        <v>304</v>
      </c>
      <c r="Q61" s="232" t="s">
        <v>67</v>
      </c>
      <c r="R61" s="165"/>
      <c r="S61" s="165"/>
      <c r="T61" s="165"/>
    </row>
    <row r="62" ht="13.5" customHeight="1">
      <c r="A62" s="243"/>
      <c r="B62" s="253" t="s">
        <v>359</v>
      </c>
      <c r="C62" s="25"/>
      <c r="D62" s="26"/>
      <c r="E62" s="254"/>
      <c r="F62" s="255" t="s">
        <v>360</v>
      </c>
      <c r="G62" s="255" t="s">
        <v>360</v>
      </c>
      <c r="H62" s="255" t="s">
        <v>360</v>
      </c>
      <c r="I62" s="255" t="s">
        <v>360</v>
      </c>
      <c r="J62" s="255" t="s">
        <v>360</v>
      </c>
      <c r="K62" s="255" t="s">
        <v>360</v>
      </c>
      <c r="L62" s="255" t="s">
        <v>360</v>
      </c>
      <c r="M62" s="255" t="s">
        <v>360</v>
      </c>
      <c r="N62" s="255" t="s">
        <v>360</v>
      </c>
      <c r="O62" s="255" t="s">
        <v>360</v>
      </c>
      <c r="P62" s="255" t="s">
        <v>360</v>
      </c>
      <c r="Q62" s="255" t="s">
        <v>360</v>
      </c>
      <c r="R62" s="165"/>
      <c r="S62" s="165"/>
      <c r="T62" s="165"/>
    </row>
    <row r="63" ht="13.5" customHeight="1">
      <c r="A63" s="243"/>
      <c r="B63" s="256" t="s">
        <v>361</v>
      </c>
      <c r="C63" s="25"/>
      <c r="D63" s="26"/>
      <c r="E63" s="257"/>
      <c r="F63" s="258">
        <v>45859.0</v>
      </c>
      <c r="G63" s="258">
        <v>45859.0</v>
      </c>
      <c r="H63" s="258">
        <v>45859.0</v>
      </c>
      <c r="I63" s="258">
        <v>45859.0</v>
      </c>
      <c r="J63" s="258">
        <v>45859.0</v>
      </c>
      <c r="K63" s="258">
        <v>45859.0</v>
      </c>
      <c r="L63" s="258">
        <v>45859.0</v>
      </c>
      <c r="M63" s="258">
        <v>45859.0</v>
      </c>
      <c r="N63" s="258">
        <v>45859.0</v>
      </c>
      <c r="O63" s="258">
        <v>45859.0</v>
      </c>
      <c r="P63" s="258">
        <v>45859.0</v>
      </c>
      <c r="Q63" s="258">
        <v>45859.0</v>
      </c>
      <c r="R63" s="165"/>
      <c r="S63" s="165"/>
      <c r="T63" s="165"/>
    </row>
    <row r="64" ht="71.25" customHeight="1">
      <c r="A64" s="259"/>
      <c r="B64" s="260" t="s">
        <v>362</v>
      </c>
      <c r="C64" s="261"/>
      <c r="D64" s="262"/>
      <c r="E64" s="263"/>
      <c r="F64" s="264"/>
      <c r="G64" s="264"/>
      <c r="H64" s="264"/>
      <c r="I64" s="264"/>
      <c r="J64" s="264"/>
      <c r="K64" s="264"/>
      <c r="L64" s="264"/>
      <c r="M64" s="264"/>
      <c r="N64" s="264"/>
      <c r="O64" s="264"/>
      <c r="P64" s="264"/>
      <c r="Q64" s="264"/>
      <c r="R64" s="165"/>
      <c r="S64" s="165"/>
      <c r="T64" s="165"/>
    </row>
    <row r="65" ht="10.5" customHeight="1">
      <c r="A65" s="2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</row>
    <row r="256" ht="13.5" customHeight="1">
      <c r="A256" s="165"/>
      <c r="B256" s="204"/>
      <c r="C256" s="165"/>
      <c r="D256" s="166"/>
      <c r="E256" s="165"/>
      <c r="F256" s="165"/>
      <c r="G256" s="165"/>
      <c r="H256" s="165"/>
      <c r="I256" s="165"/>
      <c r="J256" s="165"/>
    </row>
    <row r="257" ht="13.5" customHeight="1">
      <c r="A257" s="165"/>
      <c r="B257" s="204"/>
      <c r="C257" s="165"/>
      <c r="D257" s="166"/>
      <c r="E257" s="165"/>
      <c r="F257" s="165"/>
      <c r="G257" s="165"/>
      <c r="H257" s="165"/>
      <c r="I257" s="165"/>
      <c r="J257" s="165"/>
    </row>
    <row r="258" ht="13.5" customHeight="1">
      <c r="A258" s="165"/>
      <c r="B258" s="204"/>
      <c r="C258" s="165"/>
      <c r="D258" s="166"/>
      <c r="E258" s="165"/>
      <c r="F258" s="165"/>
      <c r="G258" s="165"/>
      <c r="H258" s="165"/>
      <c r="I258" s="165"/>
      <c r="J258" s="165"/>
    </row>
    <row r="259" ht="13.5" customHeight="1">
      <c r="A259" s="165"/>
      <c r="B259" s="204"/>
      <c r="C259" s="165"/>
      <c r="D259" s="166"/>
      <c r="E259" s="165"/>
      <c r="F259" s="165"/>
      <c r="G259" s="165"/>
      <c r="H259" s="165"/>
      <c r="I259" s="165"/>
      <c r="J259" s="165"/>
    </row>
    <row r="260" ht="13.5" customHeight="1">
      <c r="A260" s="165"/>
      <c r="B260" s="204"/>
      <c r="C260" s="165"/>
      <c r="D260" s="166"/>
      <c r="E260" s="165"/>
      <c r="F260" s="165"/>
      <c r="G260" s="165"/>
      <c r="H260" s="165"/>
      <c r="I260" s="165"/>
      <c r="J260" s="165"/>
    </row>
    <row r="261" ht="13.5" customHeight="1">
      <c r="A261" s="165"/>
      <c r="B261" s="204"/>
      <c r="C261" s="165"/>
      <c r="D261" s="166"/>
      <c r="E261" s="165"/>
      <c r="F261" s="165"/>
      <c r="G261" s="165"/>
      <c r="H261" s="165"/>
      <c r="I261" s="165"/>
      <c r="J261" s="165"/>
    </row>
    <row r="262" ht="13.5" customHeight="1">
      <c r="A262" s="165"/>
      <c r="B262" s="204"/>
      <c r="C262" s="165"/>
      <c r="D262" s="166"/>
      <c r="E262" s="165"/>
      <c r="F262" s="165"/>
      <c r="G262" s="165"/>
      <c r="H262" s="165"/>
      <c r="I262" s="165"/>
      <c r="J262" s="165"/>
    </row>
    <row r="263" ht="13.5" customHeight="1">
      <c r="A263" s="165"/>
      <c r="B263" s="204"/>
      <c r="C263" s="165"/>
      <c r="D263" s="166"/>
      <c r="E263" s="165"/>
      <c r="F263" s="165"/>
      <c r="G263" s="165"/>
      <c r="H263" s="165"/>
      <c r="I263" s="165"/>
      <c r="J263" s="165"/>
    </row>
    <row r="264" ht="13.5" customHeight="1">
      <c r="A264" s="165"/>
      <c r="B264" s="204"/>
      <c r="C264" s="165"/>
      <c r="D264" s="166"/>
      <c r="E264" s="165"/>
      <c r="F264" s="165"/>
      <c r="G264" s="165"/>
      <c r="H264" s="165"/>
      <c r="I264" s="165"/>
      <c r="J264" s="165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67"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63:D63"/>
    <mergeCell ref="B64:D64"/>
    <mergeCell ref="B47:D47"/>
    <mergeCell ref="B48:D48"/>
    <mergeCell ref="B54:D54"/>
    <mergeCell ref="B56:D56"/>
    <mergeCell ref="B60:D60"/>
    <mergeCell ref="B61:D61"/>
    <mergeCell ref="B62:D62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dataValidations>
    <dataValidation type="list" allowBlank="1" showInputMessage="1" showErrorMessage="1" prompt="Click and enter a value from the list of items" sqref="F62:Q62">
      <formula1>"P,F"</formula1>
    </dataValidation>
    <dataValidation type="list" allowBlank="1" showInputMessage="1" showErrorMessage="1" prompt=" - " sqref="F11:Q13 F16:Q16 F18:Q18 F21:Q21 F23:Q23 F26:Q27 F29:Q29 F32:Q33 F35:Q35 F37:Q41 F43:Q46 F48:Q52 F54:Q60">
      <formula1>"O"</formula1>
    </dataValidation>
    <dataValidation type="list" allowBlank="1" showInputMessage="1" showErrorMessage="1" prompt=" - " sqref="F61:Q61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5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Functions!E26</f>
        <v>deleteSemester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Functions!D26</f>
        <v>deleteSemester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</row>
    <row r="5" ht="13.5" customHeight="1">
      <c r="A5" s="178" t="s">
        <v>319</v>
      </c>
      <c r="B5" s="26"/>
      <c r="C5" s="191" t="str">
        <f>Functions!G26</f>
        <v>Allow admin delete semester information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</row>
    <row r="7" ht="13.5" customHeight="1">
      <c r="A7" s="197">
        <f>COUNTIF(F24:HP24,"P")</f>
        <v>2</v>
      </c>
      <c r="B7" s="198"/>
      <c r="C7" s="199">
        <f>COUNTIF(F24:HP24,"F")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COUNTIF(E23:HP23,"N")</f>
        <v>1</v>
      </c>
      <c r="M7" s="201">
        <f>COUNTIF(E23:HP23,"A")</f>
        <v>1</v>
      </c>
      <c r="N7" s="201">
        <f>COUNTIF(E23:HP23,"B")</f>
        <v>0</v>
      </c>
      <c r="O7" s="199">
        <f>COUNTA(E9:HS9)</f>
        <v>2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165"/>
      <c r="I9" s="165"/>
      <c r="J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165"/>
      <c r="I10" s="165"/>
      <c r="J10" s="165"/>
    </row>
    <row r="11" ht="13.5" customHeight="1">
      <c r="A11" s="216"/>
      <c r="B11" s="221"/>
      <c r="C11" s="388"/>
      <c r="D11" s="389" t="s">
        <v>444</v>
      </c>
      <c r="E11" s="214"/>
      <c r="F11" s="220" t="s">
        <v>332</v>
      </c>
      <c r="G11" s="220" t="s">
        <v>332</v>
      </c>
      <c r="H11" s="165"/>
      <c r="I11" s="165"/>
      <c r="J11" s="165"/>
    </row>
    <row r="12" ht="13.5" customHeight="1">
      <c r="A12" s="223"/>
      <c r="B12" s="276" t="s">
        <v>742</v>
      </c>
      <c r="C12" s="25"/>
      <c r="D12" s="26"/>
      <c r="E12" s="214"/>
      <c r="F12" s="220" t="s">
        <v>332</v>
      </c>
      <c r="G12" s="220"/>
      <c r="H12" s="165"/>
      <c r="I12" s="165"/>
      <c r="J12" s="165"/>
    </row>
    <row r="13" ht="13.5" customHeight="1">
      <c r="A13" s="223"/>
      <c r="B13" s="276" t="s">
        <v>743</v>
      </c>
      <c r="C13" s="25"/>
      <c r="D13" s="26"/>
      <c r="E13" s="277"/>
      <c r="F13" s="220"/>
      <c r="G13" s="220" t="s">
        <v>332</v>
      </c>
      <c r="H13" s="165"/>
      <c r="I13" s="165"/>
      <c r="J13" s="165"/>
    </row>
    <row r="14" ht="13.5" customHeight="1">
      <c r="A14" s="223"/>
      <c r="B14" s="278" t="s">
        <v>335</v>
      </c>
      <c r="C14" s="25"/>
      <c r="D14" s="26"/>
      <c r="E14" s="231"/>
      <c r="F14" s="215"/>
      <c r="G14" s="215"/>
      <c r="H14" s="165"/>
      <c r="I14" s="165"/>
      <c r="J14" s="165"/>
    </row>
    <row r="15" ht="13.5" customHeight="1">
      <c r="A15" s="223"/>
      <c r="B15" s="337" t="s">
        <v>744</v>
      </c>
      <c r="C15" s="25"/>
      <c r="D15" s="26"/>
      <c r="E15" s="231"/>
      <c r="F15" s="215"/>
      <c r="G15" s="215"/>
      <c r="H15" s="165"/>
      <c r="I15" s="165"/>
      <c r="J15" s="165"/>
    </row>
    <row r="16" ht="13.5" customHeight="1">
      <c r="A16" s="223"/>
      <c r="B16" s="338" t="s">
        <v>745</v>
      </c>
      <c r="C16" s="25"/>
      <c r="D16" s="26"/>
      <c r="E16" s="231"/>
      <c r="F16" s="220" t="s">
        <v>332</v>
      </c>
      <c r="G16" s="220" t="s">
        <v>332</v>
      </c>
      <c r="H16" s="165"/>
      <c r="I16" s="165"/>
      <c r="J16" s="165"/>
    </row>
    <row r="17" ht="13.5" customHeight="1">
      <c r="A17" s="238" t="s">
        <v>348</v>
      </c>
      <c r="B17" s="239" t="s">
        <v>349</v>
      </c>
      <c r="C17" s="240"/>
      <c r="D17" s="241"/>
      <c r="E17" s="242"/>
      <c r="F17" s="232"/>
      <c r="G17" s="232"/>
      <c r="H17" s="165"/>
      <c r="I17" s="165"/>
      <c r="J17" s="165"/>
    </row>
    <row r="18" ht="13.5" customHeight="1">
      <c r="A18" s="243"/>
      <c r="B18" s="344" t="s">
        <v>707</v>
      </c>
      <c r="C18" s="25"/>
      <c r="D18" s="26"/>
      <c r="E18" s="247"/>
      <c r="F18" s="220" t="s">
        <v>332</v>
      </c>
      <c r="G18" s="220"/>
      <c r="H18" s="165"/>
      <c r="I18" s="165"/>
      <c r="J18" s="165"/>
    </row>
    <row r="19" ht="13.5" customHeight="1">
      <c r="A19" s="243"/>
      <c r="B19" s="345"/>
      <c r="C19" s="344"/>
      <c r="D19" s="246" t="s">
        <v>746</v>
      </c>
      <c r="E19" s="247"/>
      <c r="F19" s="220"/>
      <c r="G19" s="220" t="s">
        <v>332</v>
      </c>
      <c r="H19" s="165"/>
      <c r="I19" s="165"/>
      <c r="J19" s="165"/>
    </row>
    <row r="20" ht="13.5" customHeight="1">
      <c r="A20" s="243"/>
      <c r="B20" s="244" t="s">
        <v>354</v>
      </c>
      <c r="C20" s="245"/>
      <c r="D20" s="248"/>
      <c r="E20" s="247"/>
      <c r="F20" s="215"/>
      <c r="G20" s="215"/>
      <c r="H20" s="165"/>
      <c r="I20" s="165"/>
      <c r="J20" s="165"/>
    </row>
    <row r="21" ht="13.5" customHeight="1">
      <c r="A21" s="243"/>
      <c r="B21" s="325" t="s">
        <v>747</v>
      </c>
      <c r="C21" s="25"/>
      <c r="D21" s="26"/>
      <c r="E21" s="247"/>
      <c r="F21" s="220" t="s">
        <v>332</v>
      </c>
      <c r="G21" s="220"/>
      <c r="H21" s="165"/>
      <c r="I21" s="165"/>
      <c r="J21" s="165"/>
    </row>
    <row r="22" ht="13.5" customHeight="1">
      <c r="A22" s="249"/>
      <c r="B22" s="250" t="s">
        <v>748</v>
      </c>
      <c r="C22" s="218"/>
      <c r="D22" s="219"/>
      <c r="E22" s="251"/>
      <c r="F22" s="235"/>
      <c r="G22" s="235" t="s">
        <v>332</v>
      </c>
      <c r="H22" s="165"/>
      <c r="I22" s="165"/>
      <c r="J22" s="165"/>
    </row>
    <row r="23" ht="13.5" customHeight="1">
      <c r="A23" s="238" t="s">
        <v>357</v>
      </c>
      <c r="B23" s="252" t="s">
        <v>358</v>
      </c>
      <c r="C23" s="240"/>
      <c r="D23" s="241"/>
      <c r="E23" s="242"/>
      <c r="F23" s="232" t="s">
        <v>304</v>
      </c>
      <c r="G23" s="232" t="s">
        <v>67</v>
      </c>
      <c r="H23" s="165"/>
      <c r="I23" s="165"/>
      <c r="J23" s="165"/>
    </row>
    <row r="24" ht="13.5" customHeight="1">
      <c r="A24" s="243"/>
      <c r="B24" s="253" t="s">
        <v>359</v>
      </c>
      <c r="C24" s="25"/>
      <c r="D24" s="26"/>
      <c r="E24" s="254"/>
      <c r="F24" s="255" t="s">
        <v>360</v>
      </c>
      <c r="G24" s="255" t="s">
        <v>360</v>
      </c>
      <c r="H24" s="165"/>
      <c r="I24" s="165"/>
      <c r="J24" s="165"/>
    </row>
    <row r="25" ht="13.5" customHeight="1">
      <c r="A25" s="243"/>
      <c r="B25" s="256" t="s">
        <v>361</v>
      </c>
      <c r="C25" s="25"/>
      <c r="D25" s="26"/>
      <c r="E25" s="257"/>
      <c r="F25" s="258">
        <v>45862.0</v>
      </c>
      <c r="G25" s="258">
        <v>45862.0</v>
      </c>
      <c r="H25" s="165"/>
      <c r="I25" s="165"/>
      <c r="J25" s="165"/>
    </row>
    <row r="26" ht="71.25" customHeight="1">
      <c r="A26" s="259"/>
      <c r="B26" s="260" t="s">
        <v>362</v>
      </c>
      <c r="C26" s="261"/>
      <c r="D26" s="262"/>
      <c r="E26" s="263"/>
      <c r="F26" s="264"/>
      <c r="G26" s="264"/>
      <c r="H26" s="165"/>
      <c r="I26" s="165"/>
      <c r="J26" s="165"/>
    </row>
    <row r="27" ht="10.5" customHeight="1">
      <c r="A27" s="265"/>
      <c r="B27" s="204"/>
      <c r="C27" s="165"/>
      <c r="D27" s="166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</row>
    <row r="28" ht="13.5" customHeight="1">
      <c r="A28" s="165"/>
      <c r="B28" s="204"/>
      <c r="C28" s="165"/>
      <c r="D28" s="166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</row>
    <row r="29" ht="13.5" customHeight="1">
      <c r="A29" s="165"/>
      <c r="B29" s="204"/>
      <c r="C29" s="165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</row>
    <row r="30" ht="13.5" customHeight="1">
      <c r="A30" s="1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6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21:D21"/>
    <mergeCell ref="B22:D22"/>
    <mergeCell ref="B23:D23"/>
    <mergeCell ref="B24:D24"/>
    <mergeCell ref="B25:D25"/>
    <mergeCell ref="B26:D26"/>
    <mergeCell ref="B12:D12"/>
    <mergeCell ref="B13:D13"/>
    <mergeCell ref="B14:D14"/>
    <mergeCell ref="B15:D15"/>
    <mergeCell ref="B16:D16"/>
    <mergeCell ref="B17:D17"/>
    <mergeCell ref="B18:D18"/>
  </mergeCells>
  <dataValidations>
    <dataValidation type="list" allowBlank="1" showInputMessage="1" showErrorMessage="1" prompt="Click and enter a value from the list of items" sqref="F24:G24">
      <formula1>"P,F"</formula1>
    </dataValidation>
    <dataValidation type="list" allowBlank="1" showInputMessage="1" showErrorMessage="1" prompt=" - " sqref="F11:G13 F16:G16 F18:G19 F21:G22">
      <formula1>"O"</formula1>
    </dataValidation>
    <dataValidation type="list" allowBlank="1" showInputMessage="1" showErrorMessage="1" prompt=" - " sqref="F23:G23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</row>
    <row r="2" ht="13.5" customHeight="1">
      <c r="A2" s="167" t="s">
        <v>314</v>
      </c>
      <c r="B2" s="168"/>
      <c r="C2" s="169" t="str">
        <f>Functions!E27</f>
        <v>createMilestone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Functions!D27</f>
        <v>createMilestone</v>
      </c>
      <c r="M2" s="170"/>
      <c r="N2" s="170"/>
      <c r="O2" s="170"/>
      <c r="P2" s="170"/>
      <c r="Q2" s="170"/>
      <c r="R2" s="176"/>
      <c r="S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</row>
    <row r="5" ht="13.5" customHeight="1">
      <c r="A5" s="178" t="s">
        <v>319</v>
      </c>
      <c r="B5" s="26"/>
      <c r="C5" s="191" t="str">
        <f>Functions!G27</f>
        <v>Admin create new milestone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</row>
    <row r="7" ht="13.5" customHeight="1">
      <c r="A7" s="197">
        <f>COUNTIF(F42:HJ42,"P")</f>
        <v>6</v>
      </c>
      <c r="B7" s="198"/>
      <c r="C7" s="199">
        <f>COUNTIF(F42:HJ42,"F")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COUNTIF(E41:HJ41,"N")</f>
        <v>1</v>
      </c>
      <c r="M7" s="201">
        <f>COUNTIF(E41:HJ41,"A")</f>
        <v>5</v>
      </c>
      <c r="N7" s="201">
        <f>COUNTIF(E41:HJ41,"B")</f>
        <v>0</v>
      </c>
      <c r="O7" s="199">
        <f>COUNTA(E9:HM9)</f>
        <v>6</v>
      </c>
      <c r="P7" s="200"/>
      <c r="Q7" s="200"/>
      <c r="R7" s="202"/>
      <c r="S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392" t="s">
        <v>326</v>
      </c>
      <c r="L9" s="165"/>
      <c r="M9" s="165"/>
      <c r="N9" s="165"/>
      <c r="O9" s="165"/>
      <c r="P9" s="165"/>
      <c r="Q9" s="165"/>
      <c r="R9" s="165"/>
      <c r="S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165"/>
      <c r="M10" s="165"/>
      <c r="N10" s="165"/>
      <c r="O10" s="165"/>
      <c r="P10" s="165"/>
      <c r="Q10" s="165"/>
      <c r="R10" s="165"/>
      <c r="S10" s="165"/>
    </row>
    <row r="11" ht="13.5" customHeight="1">
      <c r="A11" s="223"/>
      <c r="B11" s="224"/>
      <c r="C11" s="225"/>
      <c r="D11" s="226" t="s">
        <v>643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165"/>
      <c r="M11" s="165"/>
      <c r="N11" s="165"/>
      <c r="O11" s="165"/>
      <c r="P11" s="165"/>
      <c r="Q11" s="165"/>
      <c r="R11" s="165"/>
      <c r="S11" s="165"/>
    </row>
    <row r="12" ht="13.5" customHeight="1">
      <c r="A12" s="223"/>
      <c r="B12" s="267" t="s">
        <v>749</v>
      </c>
      <c r="C12" s="25"/>
      <c r="D12" s="26"/>
      <c r="E12" s="214"/>
      <c r="F12" s="220"/>
      <c r="G12" s="220"/>
      <c r="H12" s="220"/>
      <c r="I12" s="220"/>
      <c r="J12" s="220"/>
      <c r="K12" s="220" t="s">
        <v>332</v>
      </c>
      <c r="L12" s="165"/>
      <c r="M12" s="165"/>
      <c r="N12" s="165"/>
      <c r="O12" s="165"/>
      <c r="P12" s="165"/>
      <c r="Q12" s="165"/>
      <c r="R12" s="165"/>
      <c r="S12" s="165"/>
    </row>
    <row r="13" ht="13.5" customHeight="1">
      <c r="A13" s="223"/>
      <c r="B13" s="278" t="s">
        <v>750</v>
      </c>
      <c r="C13" s="25"/>
      <c r="D13" s="26"/>
      <c r="E13" s="228"/>
      <c r="F13" s="215"/>
      <c r="G13" s="215"/>
      <c r="H13" s="215"/>
      <c r="I13" s="215"/>
      <c r="J13" s="215"/>
      <c r="K13" s="215"/>
      <c r="L13" s="165"/>
      <c r="M13" s="165"/>
      <c r="N13" s="165"/>
      <c r="O13" s="165"/>
      <c r="P13" s="165"/>
      <c r="Q13" s="165"/>
      <c r="R13" s="165"/>
      <c r="S13" s="165"/>
    </row>
    <row r="14" ht="13.5" customHeight="1">
      <c r="A14" s="223"/>
      <c r="B14" s="337" t="s">
        <v>524</v>
      </c>
      <c r="C14" s="25"/>
      <c r="D14" s="26"/>
      <c r="E14" s="231"/>
      <c r="F14" s="215"/>
      <c r="G14" s="215"/>
      <c r="H14" s="215"/>
      <c r="I14" s="215"/>
      <c r="J14" s="215"/>
      <c r="K14" s="215"/>
      <c r="L14" s="165"/>
      <c r="M14" s="165"/>
      <c r="N14" s="165"/>
      <c r="O14" s="165"/>
      <c r="P14" s="165"/>
      <c r="Q14" s="165"/>
      <c r="R14" s="165"/>
      <c r="S14" s="165"/>
    </row>
    <row r="15" ht="13.5" customHeight="1">
      <c r="A15" s="223"/>
      <c r="B15" s="285" t="s">
        <v>751</v>
      </c>
      <c r="C15" s="25"/>
      <c r="D15" s="26"/>
      <c r="E15" s="231"/>
      <c r="F15" s="220" t="s">
        <v>332</v>
      </c>
      <c r="G15" s="220"/>
      <c r="H15" s="220" t="s">
        <v>332</v>
      </c>
      <c r="I15" s="220" t="s">
        <v>332</v>
      </c>
      <c r="J15" s="220" t="s">
        <v>332</v>
      </c>
      <c r="K15" s="220" t="s">
        <v>332</v>
      </c>
      <c r="L15" s="165"/>
      <c r="M15" s="165"/>
      <c r="N15" s="165"/>
      <c r="O15" s="165"/>
      <c r="P15" s="165"/>
      <c r="Q15" s="165"/>
      <c r="R15" s="165"/>
      <c r="S15" s="165"/>
    </row>
    <row r="16" ht="13.5" customHeight="1">
      <c r="A16" s="223"/>
      <c r="B16" s="285"/>
      <c r="C16" s="25"/>
      <c r="D16" s="26"/>
      <c r="E16" s="231"/>
      <c r="F16" s="215"/>
      <c r="G16" s="215"/>
      <c r="H16" s="215"/>
      <c r="I16" s="215"/>
      <c r="J16" s="215"/>
      <c r="K16" s="215"/>
      <c r="L16" s="165"/>
      <c r="M16" s="165"/>
      <c r="N16" s="165"/>
      <c r="O16" s="165"/>
      <c r="P16" s="165"/>
      <c r="Q16" s="165"/>
      <c r="R16" s="165"/>
      <c r="S16" s="165"/>
    </row>
    <row r="17" ht="13.5" customHeight="1">
      <c r="A17" s="223"/>
      <c r="B17" s="337" t="s">
        <v>526</v>
      </c>
      <c r="C17" s="25"/>
      <c r="D17" s="26"/>
      <c r="E17" s="231"/>
      <c r="F17" s="215"/>
      <c r="G17" s="215"/>
      <c r="H17" s="215"/>
      <c r="I17" s="215"/>
      <c r="J17" s="215"/>
      <c r="K17" s="215"/>
      <c r="L17" s="165"/>
      <c r="M17" s="165"/>
      <c r="N17" s="165"/>
      <c r="O17" s="165"/>
      <c r="P17" s="165"/>
      <c r="Q17" s="165"/>
      <c r="R17" s="165"/>
      <c r="S17" s="165"/>
    </row>
    <row r="18" ht="13.5" customHeight="1">
      <c r="A18" s="223"/>
      <c r="B18" s="285" t="s">
        <v>527</v>
      </c>
      <c r="C18" s="25"/>
      <c r="D18" s="26"/>
      <c r="E18" s="231"/>
      <c r="F18" s="215"/>
      <c r="G18" s="220" t="s">
        <v>332</v>
      </c>
      <c r="H18" s="215"/>
      <c r="I18" s="220"/>
      <c r="J18" s="215"/>
      <c r="K18" s="215"/>
      <c r="L18" s="165"/>
      <c r="M18" s="165"/>
      <c r="N18" s="165"/>
      <c r="O18" s="165"/>
      <c r="P18" s="165"/>
      <c r="Q18" s="165"/>
      <c r="R18" s="165"/>
      <c r="S18" s="165"/>
    </row>
    <row r="19" ht="13.5" customHeight="1">
      <c r="A19" s="223"/>
      <c r="B19" s="278" t="s">
        <v>645</v>
      </c>
      <c r="C19" s="25"/>
      <c r="D19" s="26"/>
      <c r="E19" s="228"/>
      <c r="F19" s="215"/>
      <c r="G19" s="215"/>
      <c r="H19" s="215"/>
      <c r="I19" s="215"/>
      <c r="J19" s="215"/>
      <c r="K19" s="215"/>
      <c r="L19" s="165"/>
      <c r="M19" s="165"/>
      <c r="N19" s="165"/>
      <c r="O19" s="165"/>
      <c r="P19" s="165"/>
      <c r="Q19" s="165"/>
      <c r="R19" s="165"/>
      <c r="S19" s="165"/>
    </row>
    <row r="20" ht="13.5" customHeight="1">
      <c r="A20" s="223"/>
      <c r="B20" s="337" t="s">
        <v>524</v>
      </c>
      <c r="C20" s="25"/>
      <c r="D20" s="26"/>
      <c r="E20" s="231"/>
      <c r="F20" s="215"/>
      <c r="G20" s="215"/>
      <c r="H20" s="215"/>
      <c r="I20" s="215"/>
      <c r="J20" s="215"/>
      <c r="K20" s="215"/>
      <c r="L20" s="165"/>
      <c r="M20" s="165"/>
      <c r="N20" s="165"/>
      <c r="O20" s="165"/>
      <c r="P20" s="165"/>
      <c r="Q20" s="165"/>
      <c r="R20" s="165"/>
      <c r="S20" s="165"/>
    </row>
    <row r="21" ht="13.5" customHeight="1">
      <c r="A21" s="223"/>
      <c r="B21" s="285" t="s">
        <v>646</v>
      </c>
      <c r="C21" s="25"/>
      <c r="D21" s="26"/>
      <c r="E21" s="231"/>
      <c r="F21" s="220" t="s">
        <v>332</v>
      </c>
      <c r="G21" s="220" t="s">
        <v>332</v>
      </c>
      <c r="H21" s="220"/>
      <c r="I21" s="220" t="s">
        <v>332</v>
      </c>
      <c r="J21" s="220" t="s">
        <v>332</v>
      </c>
      <c r="K21" s="220" t="s">
        <v>332</v>
      </c>
      <c r="L21" s="165"/>
      <c r="M21" s="165"/>
      <c r="N21" s="165"/>
      <c r="O21" s="165"/>
      <c r="P21" s="165"/>
      <c r="Q21" s="165"/>
      <c r="R21" s="165"/>
      <c r="S21" s="165"/>
    </row>
    <row r="22" ht="13.5" customHeight="1">
      <c r="A22" s="223"/>
      <c r="B22" s="285"/>
      <c r="C22" s="25"/>
      <c r="D22" s="26"/>
      <c r="E22" s="231"/>
      <c r="F22" s="215"/>
      <c r="G22" s="215"/>
      <c r="H22" s="215"/>
      <c r="I22" s="215"/>
      <c r="J22" s="215"/>
      <c r="K22" s="215"/>
      <c r="L22" s="165"/>
      <c r="M22" s="165"/>
      <c r="N22" s="165"/>
      <c r="O22" s="165"/>
      <c r="P22" s="165"/>
      <c r="Q22" s="165"/>
      <c r="R22" s="165"/>
      <c r="S22" s="165"/>
    </row>
    <row r="23" ht="13.5" customHeight="1">
      <c r="A23" s="223"/>
      <c r="B23" s="337" t="s">
        <v>526</v>
      </c>
      <c r="C23" s="25"/>
      <c r="D23" s="26"/>
      <c r="E23" s="231"/>
      <c r="F23" s="215"/>
      <c r="G23" s="215"/>
      <c r="H23" s="215"/>
      <c r="I23" s="215"/>
      <c r="J23" s="215"/>
      <c r="K23" s="215"/>
      <c r="L23" s="165"/>
      <c r="M23" s="165"/>
      <c r="N23" s="165"/>
      <c r="O23" s="165"/>
      <c r="P23" s="165"/>
      <c r="Q23" s="165"/>
      <c r="R23" s="165"/>
      <c r="S23" s="165"/>
    </row>
    <row r="24" ht="13.5" customHeight="1">
      <c r="A24" s="223"/>
      <c r="B24" s="285" t="s">
        <v>527</v>
      </c>
      <c r="C24" s="25"/>
      <c r="D24" s="26"/>
      <c r="E24" s="231"/>
      <c r="F24" s="215"/>
      <c r="G24" s="215"/>
      <c r="H24" s="220" t="s">
        <v>332</v>
      </c>
      <c r="I24" s="215"/>
      <c r="J24" s="220"/>
      <c r="K24" s="220"/>
      <c r="L24" s="165"/>
      <c r="M24" s="165"/>
      <c r="N24" s="165"/>
      <c r="O24" s="165"/>
      <c r="P24" s="165"/>
      <c r="Q24" s="165"/>
      <c r="R24" s="165"/>
      <c r="S24" s="165"/>
    </row>
    <row r="25" ht="13.5" customHeight="1">
      <c r="A25" s="223"/>
      <c r="B25" s="278" t="s">
        <v>752</v>
      </c>
      <c r="C25" s="25"/>
      <c r="D25" s="26"/>
      <c r="E25" s="228"/>
      <c r="F25" s="215"/>
      <c r="G25" s="215"/>
      <c r="H25" s="215"/>
      <c r="I25" s="215"/>
      <c r="J25" s="215"/>
      <c r="K25" s="215"/>
      <c r="L25" s="165"/>
      <c r="M25" s="165"/>
      <c r="N25" s="165"/>
      <c r="O25" s="165"/>
      <c r="P25" s="165"/>
      <c r="Q25" s="165"/>
      <c r="R25" s="165"/>
      <c r="S25" s="165"/>
    </row>
    <row r="26" ht="13.5" customHeight="1">
      <c r="A26" s="223"/>
      <c r="B26" s="337" t="s">
        <v>524</v>
      </c>
      <c r="C26" s="25"/>
      <c r="D26" s="26"/>
      <c r="E26" s="231"/>
      <c r="F26" s="215"/>
      <c r="G26" s="215"/>
      <c r="H26" s="215"/>
      <c r="I26" s="215"/>
      <c r="J26" s="215"/>
      <c r="K26" s="215"/>
      <c r="L26" s="165"/>
      <c r="M26" s="165"/>
      <c r="N26" s="165"/>
      <c r="O26" s="165"/>
      <c r="P26" s="165"/>
      <c r="Q26" s="165"/>
      <c r="R26" s="165"/>
      <c r="S26" s="165"/>
    </row>
    <row r="27" ht="13.5" customHeight="1">
      <c r="A27" s="223"/>
      <c r="B27" s="285" t="s">
        <v>753</v>
      </c>
      <c r="C27" s="25"/>
      <c r="D27" s="26"/>
      <c r="E27" s="231"/>
      <c r="F27" s="220" t="s">
        <v>332</v>
      </c>
      <c r="G27" s="220" t="s">
        <v>332</v>
      </c>
      <c r="H27" s="220" t="s">
        <v>332</v>
      </c>
      <c r="I27" s="220"/>
      <c r="J27" s="220"/>
      <c r="K27" s="220"/>
      <c r="L27" s="165"/>
      <c r="M27" s="165"/>
      <c r="N27" s="165"/>
      <c r="O27" s="165"/>
      <c r="P27" s="165"/>
      <c r="Q27" s="165"/>
      <c r="R27" s="165"/>
      <c r="S27" s="165"/>
    </row>
    <row r="28" ht="13.5" customHeight="1">
      <c r="A28" s="223"/>
      <c r="B28" s="337" t="s">
        <v>526</v>
      </c>
      <c r="C28" s="25"/>
      <c r="D28" s="26"/>
      <c r="E28" s="231"/>
      <c r="F28" s="215"/>
      <c r="G28" s="215"/>
      <c r="H28" s="215"/>
      <c r="I28" s="215"/>
      <c r="J28" s="215"/>
      <c r="K28" s="215"/>
      <c r="L28" s="165"/>
      <c r="M28" s="165"/>
      <c r="N28" s="165"/>
      <c r="O28" s="165"/>
      <c r="P28" s="165"/>
      <c r="Q28" s="165"/>
      <c r="R28" s="165"/>
      <c r="S28" s="165"/>
    </row>
    <row r="29" ht="13.5" customHeight="1">
      <c r="A29" s="223"/>
      <c r="B29" s="285" t="s">
        <v>527</v>
      </c>
      <c r="C29" s="25"/>
      <c r="D29" s="26"/>
      <c r="E29" s="231"/>
      <c r="F29" s="215"/>
      <c r="G29" s="215"/>
      <c r="H29" s="215"/>
      <c r="I29" s="220" t="s">
        <v>332</v>
      </c>
      <c r="J29" s="215"/>
      <c r="K29" s="215"/>
      <c r="L29" s="165"/>
      <c r="M29" s="165"/>
      <c r="N29" s="165"/>
      <c r="O29" s="165"/>
      <c r="P29" s="165"/>
      <c r="Q29" s="165"/>
      <c r="R29" s="165"/>
      <c r="S29" s="165"/>
    </row>
    <row r="30" ht="13.5" customHeight="1">
      <c r="A30" s="223"/>
      <c r="B30" s="285" t="s">
        <v>754</v>
      </c>
      <c r="C30" s="25"/>
      <c r="D30" s="26"/>
      <c r="E30" s="231"/>
      <c r="F30" s="215"/>
      <c r="G30" s="215"/>
      <c r="H30" s="215"/>
      <c r="I30" s="215"/>
      <c r="J30" s="220" t="s">
        <v>332</v>
      </c>
      <c r="K30" s="220" t="s">
        <v>332</v>
      </c>
      <c r="L30" s="165"/>
      <c r="M30" s="165"/>
      <c r="N30" s="165"/>
      <c r="O30" s="165"/>
      <c r="P30" s="165"/>
      <c r="Q30" s="165"/>
      <c r="R30" s="165"/>
      <c r="S30" s="165"/>
    </row>
    <row r="31" ht="13.5" customHeight="1">
      <c r="A31" s="238" t="s">
        <v>348</v>
      </c>
      <c r="B31" s="239" t="s">
        <v>349</v>
      </c>
      <c r="C31" s="240"/>
      <c r="D31" s="241"/>
      <c r="E31" s="242"/>
      <c r="F31" s="232"/>
      <c r="G31" s="232"/>
      <c r="H31" s="232"/>
      <c r="I31" s="232"/>
      <c r="J31" s="232"/>
      <c r="K31" s="232"/>
      <c r="L31" s="165"/>
      <c r="M31" s="165"/>
      <c r="N31" s="165"/>
      <c r="O31" s="165"/>
      <c r="P31" s="165"/>
      <c r="Q31" s="165"/>
      <c r="R31" s="165"/>
      <c r="S31" s="165"/>
    </row>
    <row r="32" ht="13.5" customHeight="1">
      <c r="A32" s="243"/>
      <c r="B32" s="244"/>
      <c r="C32" s="245"/>
      <c r="D32" s="246" t="s">
        <v>665</v>
      </c>
      <c r="E32" s="247"/>
      <c r="F32" s="220" t="s">
        <v>332</v>
      </c>
      <c r="G32" s="220"/>
      <c r="H32" s="220"/>
      <c r="I32" s="220"/>
      <c r="J32" s="220"/>
      <c r="K32" s="220"/>
      <c r="L32" s="165"/>
      <c r="M32" s="165"/>
      <c r="N32" s="165"/>
      <c r="O32" s="165"/>
      <c r="P32" s="165"/>
      <c r="Q32" s="165"/>
      <c r="R32" s="165"/>
      <c r="S32" s="165"/>
    </row>
    <row r="33" ht="20.25" customHeight="1">
      <c r="A33" s="243"/>
      <c r="B33" s="244"/>
      <c r="C33" s="245"/>
      <c r="D33" s="246" t="s">
        <v>755</v>
      </c>
      <c r="E33" s="247"/>
      <c r="F33" s="220"/>
      <c r="G33" s="220"/>
      <c r="H33" s="220"/>
      <c r="I33" s="220"/>
      <c r="J33" s="220" t="s">
        <v>332</v>
      </c>
      <c r="K33" s="220"/>
      <c r="L33" s="165"/>
      <c r="M33" s="165"/>
      <c r="N33" s="165"/>
      <c r="O33" s="165"/>
      <c r="P33" s="165"/>
      <c r="Q33" s="165"/>
      <c r="R33" s="165"/>
      <c r="S33" s="165"/>
    </row>
    <row r="34" ht="20.25" customHeight="1">
      <c r="A34" s="243"/>
      <c r="B34" s="244"/>
      <c r="C34" s="245"/>
      <c r="D34" s="246" t="s">
        <v>756</v>
      </c>
      <c r="E34" s="247"/>
      <c r="F34" s="220"/>
      <c r="G34" s="220" t="s">
        <v>332</v>
      </c>
      <c r="H34" s="220" t="s">
        <v>332</v>
      </c>
      <c r="I34" s="220" t="s">
        <v>332</v>
      </c>
      <c r="J34" s="220"/>
      <c r="K34" s="220"/>
      <c r="L34" s="165"/>
      <c r="M34" s="165"/>
      <c r="N34" s="165"/>
      <c r="O34" s="165"/>
      <c r="P34" s="165"/>
      <c r="Q34" s="165"/>
      <c r="R34" s="165"/>
      <c r="S34" s="165"/>
    </row>
    <row r="35">
      <c r="A35" s="243"/>
      <c r="B35" s="244"/>
      <c r="C35" s="245"/>
      <c r="D35" s="246" t="s">
        <v>757</v>
      </c>
      <c r="E35" s="247"/>
      <c r="F35" s="220"/>
      <c r="G35" s="220"/>
      <c r="H35" s="220"/>
      <c r="I35" s="220"/>
      <c r="J35" s="220"/>
      <c r="K35" s="220" t="s">
        <v>332</v>
      </c>
      <c r="L35" s="165"/>
      <c r="M35" s="165"/>
      <c r="N35" s="165"/>
      <c r="O35" s="165"/>
      <c r="P35" s="165"/>
      <c r="Q35" s="165"/>
      <c r="R35" s="165"/>
      <c r="S35" s="165"/>
    </row>
    <row r="36" ht="13.5" customHeight="1">
      <c r="A36" s="243"/>
      <c r="B36" s="244" t="s">
        <v>354</v>
      </c>
      <c r="C36" s="245"/>
      <c r="D36" s="248"/>
      <c r="E36" s="247"/>
      <c r="F36" s="215"/>
      <c r="G36" s="215"/>
      <c r="H36" s="215"/>
      <c r="I36" s="215"/>
      <c r="J36" s="215"/>
      <c r="K36" s="215"/>
      <c r="L36" s="165"/>
      <c r="M36" s="165"/>
      <c r="N36" s="165"/>
      <c r="O36" s="165"/>
      <c r="P36" s="165"/>
      <c r="Q36" s="165"/>
      <c r="R36" s="165"/>
      <c r="S36" s="165"/>
    </row>
    <row r="37" ht="13.5" customHeight="1">
      <c r="A37" s="243"/>
      <c r="B37" s="325" t="s">
        <v>668</v>
      </c>
      <c r="C37" s="25"/>
      <c r="D37" s="26"/>
      <c r="E37" s="247"/>
      <c r="F37" s="220" t="s">
        <v>332</v>
      </c>
      <c r="G37" s="215"/>
      <c r="H37" s="215"/>
      <c r="I37" s="215"/>
      <c r="J37" s="215"/>
      <c r="K37" s="215"/>
      <c r="L37" s="165"/>
      <c r="M37" s="165"/>
      <c r="N37" s="165"/>
      <c r="O37" s="165"/>
      <c r="P37" s="165"/>
      <c r="Q37" s="165"/>
      <c r="R37" s="165"/>
      <c r="S37" s="165"/>
    </row>
    <row r="38" ht="20.25" customHeight="1">
      <c r="A38" s="243"/>
      <c r="B38" s="290"/>
      <c r="C38" s="291"/>
      <c r="D38" s="292" t="s">
        <v>758</v>
      </c>
      <c r="E38" s="293"/>
      <c r="F38" s="294"/>
      <c r="G38" s="295" t="s">
        <v>332</v>
      </c>
      <c r="H38" s="295" t="s">
        <v>332</v>
      </c>
      <c r="I38" s="295" t="s">
        <v>332</v>
      </c>
      <c r="J38" s="295"/>
      <c r="K38" s="295"/>
      <c r="L38" s="165"/>
      <c r="M38" s="165"/>
      <c r="N38" s="165"/>
      <c r="O38" s="165"/>
      <c r="P38" s="165"/>
      <c r="Q38" s="165"/>
      <c r="R38" s="165"/>
      <c r="S38" s="165"/>
    </row>
    <row r="39" ht="20.25" customHeight="1">
      <c r="A39" s="243"/>
      <c r="B39" s="325" t="s">
        <v>759</v>
      </c>
      <c r="C39" s="25"/>
      <c r="D39" s="26"/>
      <c r="E39" s="293"/>
      <c r="F39" s="294"/>
      <c r="G39" s="295"/>
      <c r="H39" s="295"/>
      <c r="I39" s="295"/>
      <c r="J39" s="295" t="s">
        <v>332</v>
      </c>
      <c r="K39" s="295"/>
      <c r="L39" s="165"/>
      <c r="M39" s="165"/>
      <c r="N39" s="165"/>
      <c r="O39" s="165"/>
      <c r="P39" s="165"/>
      <c r="Q39" s="165"/>
      <c r="R39" s="165"/>
      <c r="S39" s="165"/>
    </row>
    <row r="40">
      <c r="A40" s="249"/>
      <c r="B40" s="325" t="s">
        <v>760</v>
      </c>
      <c r="C40" s="25"/>
      <c r="D40" s="26"/>
      <c r="E40" s="320"/>
      <c r="F40" s="294"/>
      <c r="G40" s="295"/>
      <c r="H40" s="295"/>
      <c r="I40" s="295"/>
      <c r="J40" s="295"/>
      <c r="K40" s="295" t="s">
        <v>332</v>
      </c>
      <c r="L40" s="165"/>
      <c r="M40" s="165"/>
      <c r="N40" s="165"/>
      <c r="O40" s="165"/>
      <c r="P40" s="165"/>
      <c r="Q40" s="165"/>
      <c r="R40" s="165"/>
      <c r="S40" s="165"/>
    </row>
    <row r="41" ht="13.5" customHeight="1">
      <c r="A41" s="238" t="s">
        <v>357</v>
      </c>
      <c r="B41" s="252" t="s">
        <v>358</v>
      </c>
      <c r="C41" s="240"/>
      <c r="D41" s="241"/>
      <c r="E41" s="242"/>
      <c r="F41" s="232" t="s">
        <v>304</v>
      </c>
      <c r="G41" s="232" t="s">
        <v>67</v>
      </c>
      <c r="H41" s="232" t="s">
        <v>67</v>
      </c>
      <c r="I41" s="232" t="s">
        <v>67</v>
      </c>
      <c r="J41" s="232" t="s">
        <v>67</v>
      </c>
      <c r="K41" s="232" t="s">
        <v>67</v>
      </c>
      <c r="L41" s="165"/>
      <c r="M41" s="165"/>
      <c r="N41" s="165"/>
      <c r="O41" s="165"/>
      <c r="P41" s="165"/>
      <c r="Q41" s="165"/>
      <c r="R41" s="165"/>
      <c r="S41" s="165"/>
    </row>
    <row r="42" ht="13.5" customHeight="1">
      <c r="A42" s="243"/>
      <c r="B42" s="253" t="s">
        <v>359</v>
      </c>
      <c r="C42" s="25"/>
      <c r="D42" s="26"/>
      <c r="E42" s="254"/>
      <c r="F42" s="255" t="s">
        <v>360</v>
      </c>
      <c r="G42" s="255" t="s">
        <v>360</v>
      </c>
      <c r="H42" s="255" t="s">
        <v>360</v>
      </c>
      <c r="I42" s="255" t="s">
        <v>360</v>
      </c>
      <c r="J42" s="255" t="s">
        <v>360</v>
      </c>
      <c r="K42" s="255" t="s">
        <v>360</v>
      </c>
      <c r="L42" s="165"/>
      <c r="M42" s="165"/>
      <c r="N42" s="165"/>
      <c r="O42" s="165"/>
      <c r="P42" s="165"/>
      <c r="Q42" s="165"/>
      <c r="R42" s="165"/>
      <c r="S42" s="165"/>
    </row>
    <row r="43" ht="13.5" customHeight="1">
      <c r="A43" s="243"/>
      <c r="B43" s="256" t="s">
        <v>361</v>
      </c>
      <c r="C43" s="25"/>
      <c r="D43" s="26"/>
      <c r="E43" s="257"/>
      <c r="F43" s="258">
        <v>45862.0</v>
      </c>
      <c r="G43" s="258">
        <v>45862.0</v>
      </c>
      <c r="H43" s="258">
        <v>45862.0</v>
      </c>
      <c r="I43" s="258">
        <v>45862.0</v>
      </c>
      <c r="J43" s="258">
        <v>45862.0</v>
      </c>
      <c r="K43" s="258">
        <v>45862.0</v>
      </c>
      <c r="L43" s="165"/>
      <c r="M43" s="165"/>
      <c r="N43" s="165"/>
      <c r="O43" s="165"/>
      <c r="P43" s="165"/>
      <c r="Q43" s="165"/>
      <c r="R43" s="165"/>
      <c r="S43" s="165"/>
    </row>
    <row r="44" ht="71.25" customHeight="1">
      <c r="A44" s="259"/>
      <c r="B44" s="260" t="s">
        <v>362</v>
      </c>
      <c r="C44" s="261"/>
      <c r="D44" s="262"/>
      <c r="E44" s="263"/>
      <c r="F44" s="264"/>
      <c r="G44" s="264"/>
      <c r="H44" s="264"/>
      <c r="I44" s="264"/>
      <c r="J44" s="264"/>
      <c r="K44" s="264"/>
      <c r="L44" s="165"/>
      <c r="M44" s="165"/>
      <c r="N44" s="165"/>
      <c r="O44" s="165"/>
      <c r="P44" s="165"/>
      <c r="Q44" s="165"/>
      <c r="R44" s="165"/>
      <c r="S44" s="165"/>
    </row>
    <row r="45" ht="10.5" customHeight="1">
      <c r="A45" s="2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0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39:D39"/>
    <mergeCell ref="B40:D40"/>
    <mergeCell ref="B41:D41"/>
    <mergeCell ref="B42:D42"/>
    <mergeCell ref="B43:D43"/>
    <mergeCell ref="B44:D44"/>
    <mergeCell ref="B26:D26"/>
    <mergeCell ref="B27:D27"/>
    <mergeCell ref="B28:D28"/>
    <mergeCell ref="B29:D29"/>
    <mergeCell ref="B30:D30"/>
    <mergeCell ref="B31:D31"/>
    <mergeCell ref="B37:D37"/>
  </mergeCells>
  <dataValidations>
    <dataValidation type="list" allowBlank="1" showInputMessage="1" showErrorMessage="1" prompt="Click and enter a value from the list of items" sqref="F42:K42">
      <formula1>"P,F"</formula1>
    </dataValidation>
    <dataValidation type="list" allowBlank="1" showInputMessage="1" showErrorMessage="1" prompt=" - " sqref="F11:K12 F15:K18 F21:K24 F27:K30 F32:K35 F37:K40">
      <formula1>"O"</formula1>
    </dataValidation>
    <dataValidation type="list" allowBlank="1" showInputMessage="1" showErrorMessage="1" prompt=" - " sqref="F41:K41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</row>
    <row r="2" ht="13.5" customHeight="1">
      <c r="A2" s="167" t="s">
        <v>314</v>
      </c>
      <c r="B2" s="168"/>
      <c r="C2" s="169" t="str">
        <f>Functions!E28</f>
        <v>editMilestone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Functions!D28</f>
        <v>editMilestone</v>
      </c>
      <c r="M2" s="170"/>
      <c r="N2" s="170"/>
      <c r="O2" s="170"/>
      <c r="P2" s="170"/>
      <c r="Q2" s="170"/>
      <c r="R2" s="176"/>
      <c r="S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</row>
    <row r="5" ht="13.5" customHeight="1">
      <c r="A5" s="178" t="s">
        <v>319</v>
      </c>
      <c r="B5" s="26"/>
      <c r="C5" s="191" t="str">
        <f>Functions!G28</f>
        <v>Admin edit new milestone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</row>
    <row r="7" ht="13.5" customHeight="1">
      <c r="A7" s="197">
        <f>COUNTIF(F43:HJ43,"P")</f>
        <v>6</v>
      </c>
      <c r="B7" s="198"/>
      <c r="C7" s="199">
        <f>COUNTIF(F43:HJ43,"F")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COUNTIF(E42:HJ42,"N")</f>
        <v>1</v>
      </c>
      <c r="M7" s="201">
        <f>COUNTIF(E42:HJ42,"A")</f>
        <v>5</v>
      </c>
      <c r="N7" s="201">
        <f>COUNTIF(E42:HJ42,"B")</f>
        <v>0</v>
      </c>
      <c r="O7" s="199">
        <f>COUNTA(E9:HM9)</f>
        <v>6</v>
      </c>
      <c r="P7" s="200"/>
      <c r="Q7" s="200"/>
      <c r="R7" s="202"/>
      <c r="S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392" t="s">
        <v>326</v>
      </c>
      <c r="L9" s="165"/>
      <c r="M9" s="165"/>
      <c r="N9" s="165"/>
      <c r="O9" s="165"/>
      <c r="P9" s="165"/>
      <c r="Q9" s="165"/>
      <c r="R9" s="165"/>
      <c r="S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165"/>
      <c r="M10" s="165"/>
      <c r="N10" s="165"/>
      <c r="O10" s="165"/>
      <c r="P10" s="165"/>
      <c r="Q10" s="165"/>
      <c r="R10" s="165"/>
      <c r="S10" s="165"/>
    </row>
    <row r="11">
      <c r="A11" s="223"/>
      <c r="B11" s="221"/>
      <c r="C11" s="388"/>
      <c r="D11" s="389" t="s">
        <v>444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165"/>
      <c r="M11" s="165"/>
      <c r="N11" s="165"/>
      <c r="O11" s="165"/>
      <c r="P11" s="165"/>
      <c r="Q11" s="165"/>
      <c r="R11" s="165"/>
      <c r="S11" s="165"/>
    </row>
    <row r="12">
      <c r="A12" s="223"/>
      <c r="B12" s="276" t="s">
        <v>761</v>
      </c>
      <c r="C12" s="25"/>
      <c r="D12" s="26"/>
      <c r="E12" s="393"/>
      <c r="F12" s="220" t="s">
        <v>332</v>
      </c>
      <c r="G12" s="220" t="s">
        <v>332</v>
      </c>
      <c r="H12" s="220" t="s">
        <v>332</v>
      </c>
      <c r="I12" s="220" t="s">
        <v>332</v>
      </c>
      <c r="J12" s="220" t="s">
        <v>332</v>
      </c>
      <c r="K12" s="220"/>
      <c r="L12" s="165"/>
      <c r="M12" s="165"/>
      <c r="N12" s="165"/>
      <c r="O12" s="165"/>
      <c r="P12" s="165"/>
      <c r="Q12" s="165"/>
      <c r="R12" s="165"/>
      <c r="S12" s="165"/>
    </row>
    <row r="13">
      <c r="A13" s="223"/>
      <c r="B13" s="267" t="s">
        <v>762</v>
      </c>
      <c r="C13" s="25"/>
      <c r="D13" s="26"/>
      <c r="E13" s="393"/>
      <c r="F13" s="220"/>
      <c r="G13" s="220"/>
      <c r="H13" s="220"/>
      <c r="I13" s="220"/>
      <c r="J13" s="220"/>
      <c r="K13" s="220" t="s">
        <v>332</v>
      </c>
      <c r="L13" s="165"/>
      <c r="M13" s="165"/>
      <c r="N13" s="165"/>
      <c r="O13" s="165"/>
      <c r="P13" s="165"/>
      <c r="Q13" s="165"/>
      <c r="R13" s="165"/>
      <c r="S13" s="165"/>
    </row>
    <row r="14" ht="13.5" customHeight="1">
      <c r="A14" s="223"/>
      <c r="B14" s="278" t="s">
        <v>750</v>
      </c>
      <c r="C14" s="25"/>
      <c r="D14" s="26"/>
      <c r="E14" s="228"/>
      <c r="F14" s="215"/>
      <c r="G14" s="215"/>
      <c r="H14" s="215"/>
      <c r="I14" s="215"/>
      <c r="J14" s="215"/>
      <c r="K14" s="215"/>
      <c r="L14" s="165"/>
      <c r="M14" s="165"/>
      <c r="N14" s="165"/>
      <c r="O14" s="165"/>
      <c r="P14" s="165"/>
      <c r="Q14" s="165"/>
      <c r="R14" s="165"/>
      <c r="S14" s="165"/>
    </row>
    <row r="15" ht="13.5" customHeight="1">
      <c r="A15" s="223"/>
      <c r="B15" s="337" t="s">
        <v>524</v>
      </c>
      <c r="C15" s="25"/>
      <c r="D15" s="26"/>
      <c r="E15" s="231"/>
      <c r="F15" s="215"/>
      <c r="G15" s="215"/>
      <c r="H15" s="215"/>
      <c r="I15" s="215"/>
      <c r="J15" s="215"/>
      <c r="K15" s="215"/>
      <c r="L15" s="165"/>
      <c r="M15" s="165"/>
      <c r="N15" s="165"/>
      <c r="O15" s="165"/>
      <c r="P15" s="165"/>
      <c r="Q15" s="165"/>
      <c r="R15" s="165"/>
      <c r="S15" s="165"/>
    </row>
    <row r="16" ht="13.5" customHeight="1">
      <c r="A16" s="223"/>
      <c r="B16" s="285" t="s">
        <v>751</v>
      </c>
      <c r="C16" s="25"/>
      <c r="D16" s="26"/>
      <c r="E16" s="231"/>
      <c r="F16" s="220" t="s">
        <v>332</v>
      </c>
      <c r="G16" s="220"/>
      <c r="H16" s="220" t="s">
        <v>332</v>
      </c>
      <c r="I16" s="220" t="s">
        <v>332</v>
      </c>
      <c r="J16" s="220" t="s">
        <v>332</v>
      </c>
      <c r="K16" s="220"/>
      <c r="L16" s="165"/>
      <c r="M16" s="165"/>
      <c r="N16" s="165"/>
      <c r="O16" s="165"/>
      <c r="P16" s="165"/>
      <c r="Q16" s="165"/>
      <c r="R16" s="165"/>
      <c r="S16" s="165"/>
    </row>
    <row r="17" ht="13.5" customHeight="1">
      <c r="A17" s="223"/>
      <c r="B17" s="285"/>
      <c r="C17" s="25"/>
      <c r="D17" s="26"/>
      <c r="E17" s="231"/>
      <c r="F17" s="215"/>
      <c r="G17" s="215"/>
      <c r="H17" s="215"/>
      <c r="I17" s="215"/>
      <c r="J17" s="215"/>
      <c r="K17" s="215"/>
      <c r="L17" s="165"/>
      <c r="M17" s="165"/>
      <c r="N17" s="165"/>
      <c r="O17" s="165"/>
      <c r="P17" s="165"/>
      <c r="Q17" s="165"/>
      <c r="R17" s="165"/>
      <c r="S17" s="165"/>
    </row>
    <row r="18" ht="13.5" customHeight="1">
      <c r="A18" s="223"/>
      <c r="B18" s="337" t="s">
        <v>526</v>
      </c>
      <c r="C18" s="25"/>
      <c r="D18" s="26"/>
      <c r="E18" s="231"/>
      <c r="F18" s="215"/>
      <c r="G18" s="215"/>
      <c r="H18" s="215"/>
      <c r="I18" s="215"/>
      <c r="J18" s="215"/>
      <c r="K18" s="215"/>
      <c r="L18" s="165"/>
      <c r="M18" s="165"/>
      <c r="N18" s="165"/>
      <c r="O18" s="165"/>
      <c r="P18" s="165"/>
      <c r="Q18" s="165"/>
      <c r="R18" s="165"/>
      <c r="S18" s="165"/>
    </row>
    <row r="19" ht="13.5" customHeight="1">
      <c r="A19" s="223"/>
      <c r="B19" s="285" t="s">
        <v>527</v>
      </c>
      <c r="C19" s="25"/>
      <c r="D19" s="26"/>
      <c r="E19" s="231"/>
      <c r="F19" s="215"/>
      <c r="G19" s="220" t="s">
        <v>332</v>
      </c>
      <c r="H19" s="215"/>
      <c r="I19" s="220"/>
      <c r="J19" s="215"/>
      <c r="K19" s="215"/>
      <c r="L19" s="165"/>
      <c r="M19" s="165"/>
      <c r="N19" s="165"/>
      <c r="O19" s="165"/>
      <c r="P19" s="165"/>
      <c r="Q19" s="165"/>
      <c r="R19" s="165"/>
      <c r="S19" s="165"/>
    </row>
    <row r="20" ht="13.5" customHeight="1">
      <c r="A20" s="223"/>
      <c r="B20" s="278" t="s">
        <v>645</v>
      </c>
      <c r="C20" s="25"/>
      <c r="D20" s="26"/>
      <c r="E20" s="228"/>
      <c r="F20" s="215"/>
      <c r="G20" s="215"/>
      <c r="H20" s="215"/>
      <c r="I20" s="215"/>
      <c r="J20" s="215"/>
      <c r="K20" s="215"/>
      <c r="L20" s="165"/>
      <c r="M20" s="165"/>
      <c r="N20" s="165"/>
      <c r="O20" s="165"/>
      <c r="P20" s="165"/>
      <c r="Q20" s="165"/>
      <c r="R20" s="165"/>
      <c r="S20" s="165"/>
    </row>
    <row r="21" ht="13.5" customHeight="1">
      <c r="A21" s="223"/>
      <c r="B21" s="337" t="s">
        <v>524</v>
      </c>
      <c r="C21" s="25"/>
      <c r="D21" s="26"/>
      <c r="E21" s="231"/>
      <c r="F21" s="215"/>
      <c r="G21" s="215"/>
      <c r="H21" s="215"/>
      <c r="I21" s="215"/>
      <c r="J21" s="215"/>
      <c r="K21" s="215"/>
      <c r="L21" s="165"/>
      <c r="M21" s="165"/>
      <c r="N21" s="165"/>
      <c r="O21" s="165"/>
      <c r="P21" s="165"/>
      <c r="Q21" s="165"/>
      <c r="R21" s="165"/>
      <c r="S21" s="165"/>
    </row>
    <row r="22" ht="13.5" customHeight="1">
      <c r="A22" s="223"/>
      <c r="B22" s="285" t="s">
        <v>646</v>
      </c>
      <c r="C22" s="25"/>
      <c r="D22" s="26"/>
      <c r="E22" s="231"/>
      <c r="F22" s="220" t="s">
        <v>332</v>
      </c>
      <c r="G22" s="220" t="s">
        <v>332</v>
      </c>
      <c r="H22" s="220"/>
      <c r="I22" s="220" t="s">
        <v>332</v>
      </c>
      <c r="J22" s="220" t="s">
        <v>332</v>
      </c>
      <c r="K22" s="220"/>
      <c r="L22" s="165"/>
      <c r="M22" s="165"/>
      <c r="N22" s="165"/>
      <c r="O22" s="165"/>
      <c r="P22" s="165"/>
      <c r="Q22" s="165"/>
      <c r="R22" s="165"/>
      <c r="S22" s="165"/>
    </row>
    <row r="23" ht="13.5" customHeight="1">
      <c r="A23" s="223"/>
      <c r="B23" s="285"/>
      <c r="C23" s="25"/>
      <c r="D23" s="26"/>
      <c r="E23" s="231"/>
      <c r="F23" s="215"/>
      <c r="G23" s="215"/>
      <c r="H23" s="215"/>
      <c r="I23" s="215"/>
      <c r="J23" s="215"/>
      <c r="K23" s="215"/>
      <c r="L23" s="165"/>
      <c r="M23" s="165"/>
      <c r="N23" s="165"/>
      <c r="O23" s="165"/>
      <c r="P23" s="165"/>
      <c r="Q23" s="165"/>
      <c r="R23" s="165"/>
      <c r="S23" s="165"/>
    </row>
    <row r="24" ht="13.5" customHeight="1">
      <c r="A24" s="223"/>
      <c r="B24" s="337" t="s">
        <v>526</v>
      </c>
      <c r="C24" s="25"/>
      <c r="D24" s="26"/>
      <c r="E24" s="231"/>
      <c r="F24" s="215"/>
      <c r="G24" s="215"/>
      <c r="H24" s="215"/>
      <c r="I24" s="215"/>
      <c r="J24" s="215"/>
      <c r="K24" s="215"/>
      <c r="L24" s="165"/>
      <c r="M24" s="165"/>
      <c r="N24" s="165"/>
      <c r="O24" s="165"/>
      <c r="P24" s="165"/>
      <c r="Q24" s="165"/>
      <c r="R24" s="165"/>
      <c r="S24" s="165"/>
    </row>
    <row r="25" ht="13.5" customHeight="1">
      <c r="A25" s="223"/>
      <c r="B25" s="285" t="s">
        <v>527</v>
      </c>
      <c r="C25" s="25"/>
      <c r="D25" s="26"/>
      <c r="E25" s="231"/>
      <c r="F25" s="215"/>
      <c r="G25" s="215"/>
      <c r="H25" s="220" t="s">
        <v>332</v>
      </c>
      <c r="I25" s="215"/>
      <c r="J25" s="220"/>
      <c r="K25" s="220"/>
      <c r="L25" s="165"/>
      <c r="M25" s="165"/>
      <c r="N25" s="165"/>
      <c r="O25" s="165"/>
      <c r="P25" s="165"/>
      <c r="Q25" s="165"/>
      <c r="R25" s="165"/>
      <c r="S25" s="165"/>
    </row>
    <row r="26" ht="13.5" customHeight="1">
      <c r="A26" s="223"/>
      <c r="B26" s="278" t="s">
        <v>752</v>
      </c>
      <c r="C26" s="25"/>
      <c r="D26" s="26"/>
      <c r="E26" s="228"/>
      <c r="F26" s="215"/>
      <c r="G26" s="215"/>
      <c r="H26" s="215"/>
      <c r="I26" s="215"/>
      <c r="J26" s="215"/>
      <c r="K26" s="215"/>
      <c r="L26" s="165"/>
      <c r="M26" s="165"/>
      <c r="N26" s="165"/>
      <c r="O26" s="165"/>
      <c r="P26" s="165"/>
      <c r="Q26" s="165"/>
      <c r="R26" s="165"/>
      <c r="S26" s="165"/>
    </row>
    <row r="27" ht="13.5" customHeight="1">
      <c r="A27" s="223"/>
      <c r="B27" s="337" t="s">
        <v>524</v>
      </c>
      <c r="C27" s="25"/>
      <c r="D27" s="26"/>
      <c r="E27" s="231"/>
      <c r="F27" s="215"/>
      <c r="G27" s="215"/>
      <c r="H27" s="215"/>
      <c r="I27" s="215"/>
      <c r="J27" s="215"/>
      <c r="K27" s="215"/>
      <c r="L27" s="165"/>
      <c r="M27" s="165"/>
      <c r="N27" s="165"/>
      <c r="O27" s="165"/>
      <c r="P27" s="165"/>
      <c r="Q27" s="165"/>
      <c r="R27" s="165"/>
      <c r="S27" s="165"/>
    </row>
    <row r="28" ht="13.5" customHeight="1">
      <c r="A28" s="223"/>
      <c r="B28" s="285" t="s">
        <v>753</v>
      </c>
      <c r="C28" s="25"/>
      <c r="D28" s="26"/>
      <c r="E28" s="231"/>
      <c r="F28" s="220" t="s">
        <v>332</v>
      </c>
      <c r="G28" s="220" t="s">
        <v>332</v>
      </c>
      <c r="H28" s="220" t="s">
        <v>332</v>
      </c>
      <c r="I28" s="220"/>
      <c r="J28" s="220"/>
      <c r="K28" s="220"/>
      <c r="L28" s="165"/>
      <c r="M28" s="165"/>
      <c r="N28" s="165"/>
      <c r="O28" s="165"/>
      <c r="P28" s="165"/>
      <c r="Q28" s="165"/>
      <c r="R28" s="165"/>
      <c r="S28" s="165"/>
    </row>
    <row r="29" ht="13.5" customHeight="1">
      <c r="A29" s="223"/>
      <c r="B29" s="337" t="s">
        <v>526</v>
      </c>
      <c r="C29" s="25"/>
      <c r="D29" s="26"/>
      <c r="E29" s="231"/>
      <c r="F29" s="215"/>
      <c r="G29" s="215"/>
      <c r="H29" s="215"/>
      <c r="I29" s="215"/>
      <c r="J29" s="215"/>
      <c r="K29" s="215"/>
      <c r="L29" s="165"/>
      <c r="M29" s="165"/>
      <c r="N29" s="165"/>
      <c r="O29" s="165"/>
      <c r="P29" s="165"/>
      <c r="Q29" s="165"/>
      <c r="R29" s="165"/>
      <c r="S29" s="165"/>
    </row>
    <row r="30" ht="13.5" customHeight="1">
      <c r="A30" s="223"/>
      <c r="B30" s="285" t="s">
        <v>527</v>
      </c>
      <c r="C30" s="25"/>
      <c r="D30" s="26"/>
      <c r="E30" s="231"/>
      <c r="F30" s="215"/>
      <c r="G30" s="215"/>
      <c r="H30" s="215"/>
      <c r="I30" s="220" t="s">
        <v>332</v>
      </c>
      <c r="J30" s="215"/>
      <c r="K30" s="215"/>
      <c r="L30" s="165"/>
      <c r="M30" s="165"/>
      <c r="N30" s="165"/>
      <c r="O30" s="165"/>
      <c r="P30" s="165"/>
      <c r="Q30" s="165"/>
      <c r="R30" s="165"/>
      <c r="S30" s="165"/>
    </row>
    <row r="31" ht="13.5" customHeight="1">
      <c r="A31" s="223"/>
      <c r="B31" s="285" t="s">
        <v>754</v>
      </c>
      <c r="C31" s="25"/>
      <c r="D31" s="26"/>
      <c r="E31" s="231"/>
      <c r="F31" s="215"/>
      <c r="G31" s="215"/>
      <c r="H31" s="215"/>
      <c r="I31" s="215"/>
      <c r="J31" s="220" t="s">
        <v>332</v>
      </c>
      <c r="K31" s="220"/>
      <c r="L31" s="165"/>
      <c r="M31" s="165"/>
      <c r="N31" s="165"/>
      <c r="O31" s="165"/>
      <c r="P31" s="165"/>
      <c r="Q31" s="165"/>
      <c r="R31" s="165"/>
      <c r="S31" s="165"/>
    </row>
    <row r="32" ht="13.5" customHeight="1">
      <c r="A32" s="238" t="s">
        <v>348</v>
      </c>
      <c r="B32" s="239" t="s">
        <v>349</v>
      </c>
      <c r="C32" s="240"/>
      <c r="D32" s="241"/>
      <c r="E32" s="242"/>
      <c r="F32" s="232"/>
      <c r="G32" s="232"/>
      <c r="H32" s="232"/>
      <c r="I32" s="232"/>
      <c r="J32" s="232"/>
      <c r="K32" s="232"/>
      <c r="L32" s="165"/>
      <c r="M32" s="165"/>
      <c r="N32" s="165"/>
      <c r="O32" s="165"/>
      <c r="P32" s="165"/>
      <c r="Q32" s="165"/>
      <c r="R32" s="165"/>
      <c r="S32" s="165"/>
    </row>
    <row r="33" ht="13.5" customHeight="1">
      <c r="A33" s="243"/>
      <c r="B33" s="244"/>
      <c r="C33" s="245"/>
      <c r="D33" s="246" t="s">
        <v>696</v>
      </c>
      <c r="E33" s="247"/>
      <c r="F33" s="220" t="s">
        <v>332</v>
      </c>
      <c r="G33" s="220"/>
      <c r="H33" s="220"/>
      <c r="I33" s="220"/>
      <c r="J33" s="220"/>
      <c r="K33" s="220"/>
      <c r="L33" s="165"/>
      <c r="M33" s="165"/>
      <c r="N33" s="165"/>
      <c r="O33" s="165"/>
      <c r="P33" s="165"/>
      <c r="Q33" s="165"/>
      <c r="R33" s="165"/>
      <c r="S33" s="165"/>
    </row>
    <row r="34" ht="20.25" customHeight="1">
      <c r="A34" s="243"/>
      <c r="B34" s="244"/>
      <c r="C34" s="245"/>
      <c r="D34" s="246" t="s">
        <v>755</v>
      </c>
      <c r="E34" s="247"/>
      <c r="F34" s="220"/>
      <c r="G34" s="220"/>
      <c r="H34" s="220"/>
      <c r="I34" s="220"/>
      <c r="J34" s="220" t="s">
        <v>332</v>
      </c>
      <c r="K34" s="220"/>
      <c r="L34" s="165"/>
      <c r="M34" s="165"/>
      <c r="N34" s="165"/>
      <c r="O34" s="165"/>
      <c r="P34" s="165"/>
      <c r="Q34" s="165"/>
      <c r="R34" s="165"/>
      <c r="S34" s="165"/>
    </row>
    <row r="35" ht="20.25" customHeight="1">
      <c r="A35" s="243"/>
      <c r="B35" s="244"/>
      <c r="C35" s="245"/>
      <c r="D35" s="246" t="s">
        <v>756</v>
      </c>
      <c r="E35" s="247"/>
      <c r="F35" s="220"/>
      <c r="G35" s="220" t="s">
        <v>332</v>
      </c>
      <c r="H35" s="220" t="s">
        <v>332</v>
      </c>
      <c r="I35" s="220" t="s">
        <v>332</v>
      </c>
      <c r="J35" s="220"/>
      <c r="K35" s="220"/>
      <c r="L35" s="165"/>
      <c r="M35" s="165"/>
      <c r="N35" s="165"/>
      <c r="O35" s="165"/>
      <c r="P35" s="165"/>
      <c r="Q35" s="165"/>
      <c r="R35" s="165"/>
      <c r="S35" s="165"/>
    </row>
    <row r="36">
      <c r="A36" s="243"/>
      <c r="B36" s="244"/>
      <c r="C36" s="245"/>
      <c r="D36" s="246" t="s">
        <v>763</v>
      </c>
      <c r="E36" s="247"/>
      <c r="F36" s="220"/>
      <c r="G36" s="220"/>
      <c r="H36" s="220"/>
      <c r="I36" s="220"/>
      <c r="J36" s="220"/>
      <c r="K36" s="220" t="s">
        <v>332</v>
      </c>
      <c r="L36" s="165"/>
      <c r="M36" s="165"/>
      <c r="N36" s="165"/>
      <c r="O36" s="165"/>
      <c r="P36" s="165"/>
      <c r="Q36" s="165"/>
      <c r="R36" s="165"/>
      <c r="S36" s="165"/>
    </row>
    <row r="37" ht="13.5" customHeight="1">
      <c r="A37" s="243"/>
      <c r="B37" s="244" t="s">
        <v>354</v>
      </c>
      <c r="C37" s="245"/>
      <c r="D37" s="248"/>
      <c r="E37" s="247"/>
      <c r="F37" s="215"/>
      <c r="G37" s="215"/>
      <c r="H37" s="215"/>
      <c r="I37" s="215"/>
      <c r="J37" s="215"/>
      <c r="K37" s="215"/>
      <c r="L37" s="165"/>
      <c r="M37" s="165"/>
      <c r="N37" s="165"/>
      <c r="O37" s="165"/>
      <c r="P37" s="165"/>
      <c r="Q37" s="165"/>
      <c r="R37" s="165"/>
      <c r="S37" s="165"/>
    </row>
    <row r="38" ht="13.5" customHeight="1">
      <c r="A38" s="243"/>
      <c r="B38" s="325" t="s">
        <v>764</v>
      </c>
      <c r="C38" s="25"/>
      <c r="D38" s="26"/>
      <c r="E38" s="247"/>
      <c r="F38" s="220" t="s">
        <v>332</v>
      </c>
      <c r="G38" s="215"/>
      <c r="H38" s="215"/>
      <c r="I38" s="215"/>
      <c r="J38" s="215"/>
      <c r="K38" s="215"/>
      <c r="L38" s="165"/>
      <c r="M38" s="165"/>
      <c r="N38" s="165"/>
      <c r="O38" s="165"/>
      <c r="P38" s="165"/>
      <c r="Q38" s="165"/>
      <c r="R38" s="165"/>
      <c r="S38" s="165"/>
    </row>
    <row r="39" ht="20.25" customHeight="1">
      <c r="A39" s="243"/>
      <c r="B39" s="290"/>
      <c r="C39" s="291"/>
      <c r="D39" s="292" t="s">
        <v>758</v>
      </c>
      <c r="E39" s="293"/>
      <c r="F39" s="294"/>
      <c r="G39" s="295" t="s">
        <v>332</v>
      </c>
      <c r="H39" s="295" t="s">
        <v>332</v>
      </c>
      <c r="I39" s="295" t="s">
        <v>332</v>
      </c>
      <c r="J39" s="295"/>
      <c r="K39" s="295"/>
      <c r="L39" s="165"/>
      <c r="M39" s="165"/>
      <c r="N39" s="165"/>
      <c r="O39" s="165"/>
      <c r="P39" s="165"/>
      <c r="Q39" s="165"/>
      <c r="R39" s="165"/>
      <c r="S39" s="165"/>
    </row>
    <row r="40" ht="20.25" customHeight="1">
      <c r="A40" s="243"/>
      <c r="B40" s="325" t="s">
        <v>759</v>
      </c>
      <c r="C40" s="25"/>
      <c r="D40" s="26"/>
      <c r="E40" s="293"/>
      <c r="F40" s="294"/>
      <c r="G40" s="295"/>
      <c r="H40" s="295"/>
      <c r="I40" s="295"/>
      <c r="J40" s="295" t="s">
        <v>332</v>
      </c>
      <c r="K40" s="295"/>
      <c r="L40" s="165"/>
      <c r="M40" s="165"/>
      <c r="N40" s="165"/>
      <c r="O40" s="165"/>
      <c r="P40" s="165"/>
      <c r="Q40" s="165"/>
      <c r="R40" s="165"/>
      <c r="S40" s="165"/>
    </row>
    <row r="41">
      <c r="A41" s="249"/>
      <c r="B41" s="325" t="s">
        <v>765</v>
      </c>
      <c r="C41" s="25"/>
      <c r="D41" s="26"/>
      <c r="E41" s="320"/>
      <c r="F41" s="294"/>
      <c r="G41" s="295"/>
      <c r="H41" s="295"/>
      <c r="I41" s="295"/>
      <c r="J41" s="295"/>
      <c r="K41" s="295" t="s">
        <v>332</v>
      </c>
      <c r="L41" s="165"/>
      <c r="M41" s="165"/>
      <c r="N41" s="165"/>
      <c r="O41" s="165"/>
      <c r="P41" s="165"/>
      <c r="Q41" s="165"/>
      <c r="R41" s="165"/>
      <c r="S41" s="165"/>
    </row>
    <row r="42" ht="13.5" customHeight="1">
      <c r="A42" s="238" t="s">
        <v>357</v>
      </c>
      <c r="B42" s="252" t="s">
        <v>358</v>
      </c>
      <c r="C42" s="240"/>
      <c r="D42" s="241"/>
      <c r="E42" s="242"/>
      <c r="F42" s="232" t="s">
        <v>304</v>
      </c>
      <c r="G42" s="232" t="s">
        <v>67</v>
      </c>
      <c r="H42" s="232" t="s">
        <v>67</v>
      </c>
      <c r="I42" s="232" t="s">
        <v>67</v>
      </c>
      <c r="J42" s="232" t="s">
        <v>67</v>
      </c>
      <c r="K42" s="232" t="s">
        <v>67</v>
      </c>
      <c r="L42" s="165"/>
      <c r="M42" s="165"/>
      <c r="N42" s="165"/>
      <c r="O42" s="165"/>
      <c r="P42" s="165"/>
      <c r="Q42" s="165"/>
      <c r="R42" s="165"/>
      <c r="S42" s="165"/>
    </row>
    <row r="43" ht="13.5" customHeight="1">
      <c r="A43" s="243"/>
      <c r="B43" s="253" t="s">
        <v>359</v>
      </c>
      <c r="C43" s="25"/>
      <c r="D43" s="26"/>
      <c r="E43" s="254"/>
      <c r="F43" s="255" t="s">
        <v>360</v>
      </c>
      <c r="G43" s="255" t="s">
        <v>360</v>
      </c>
      <c r="H43" s="255" t="s">
        <v>360</v>
      </c>
      <c r="I43" s="255" t="s">
        <v>360</v>
      </c>
      <c r="J43" s="255" t="s">
        <v>360</v>
      </c>
      <c r="K43" s="255" t="s">
        <v>360</v>
      </c>
      <c r="L43" s="165"/>
      <c r="M43" s="165"/>
      <c r="N43" s="165"/>
      <c r="O43" s="165"/>
      <c r="P43" s="165"/>
      <c r="Q43" s="165"/>
      <c r="R43" s="165"/>
      <c r="S43" s="165"/>
    </row>
    <row r="44" ht="13.5" customHeight="1">
      <c r="A44" s="243"/>
      <c r="B44" s="256" t="s">
        <v>361</v>
      </c>
      <c r="C44" s="25"/>
      <c r="D44" s="26"/>
      <c r="E44" s="257"/>
      <c r="F44" s="258">
        <v>45862.0</v>
      </c>
      <c r="G44" s="258">
        <v>45862.0</v>
      </c>
      <c r="H44" s="258">
        <v>45862.0</v>
      </c>
      <c r="I44" s="258">
        <v>45862.0</v>
      </c>
      <c r="J44" s="258">
        <v>45862.0</v>
      </c>
      <c r="K44" s="258">
        <v>45862.0</v>
      </c>
      <c r="L44" s="165"/>
      <c r="M44" s="165"/>
      <c r="N44" s="165"/>
      <c r="O44" s="165"/>
      <c r="P44" s="165"/>
      <c r="Q44" s="165"/>
      <c r="R44" s="165"/>
      <c r="S44" s="165"/>
    </row>
    <row r="45" ht="71.25" customHeight="1">
      <c r="A45" s="259"/>
      <c r="B45" s="260" t="s">
        <v>362</v>
      </c>
      <c r="C45" s="261"/>
      <c r="D45" s="262"/>
      <c r="E45" s="263"/>
      <c r="F45" s="264"/>
      <c r="G45" s="264"/>
      <c r="H45" s="264"/>
      <c r="I45" s="264"/>
      <c r="J45" s="264"/>
      <c r="K45" s="264"/>
      <c r="L45" s="165"/>
      <c r="M45" s="165"/>
      <c r="N45" s="165"/>
      <c r="O45" s="165"/>
      <c r="P45" s="165"/>
      <c r="Q45" s="165"/>
      <c r="R45" s="165"/>
      <c r="S45" s="165"/>
    </row>
    <row r="46" ht="10.5" customHeight="1">
      <c r="A46" s="2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1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38:D38"/>
    <mergeCell ref="B40:D40"/>
    <mergeCell ref="B41:D41"/>
    <mergeCell ref="B42:D42"/>
    <mergeCell ref="B43:D43"/>
    <mergeCell ref="B44:D44"/>
    <mergeCell ref="B45:D45"/>
    <mergeCell ref="B26:D26"/>
    <mergeCell ref="B27:D27"/>
    <mergeCell ref="B28:D28"/>
    <mergeCell ref="B29:D29"/>
    <mergeCell ref="B30:D30"/>
    <mergeCell ref="B31:D31"/>
    <mergeCell ref="B32:D32"/>
  </mergeCells>
  <dataValidations>
    <dataValidation type="list" allowBlank="1" showInputMessage="1" showErrorMessage="1" prompt="Click and enter a value from the list of items" sqref="F43:K43">
      <formula1>"P,F"</formula1>
    </dataValidation>
    <dataValidation type="list" allowBlank="1" showInputMessage="1" showErrorMessage="1" prompt=" - " sqref="F11:K13 F16:K19 F22:K25 F28:K31 F33:K36 F38:K41">
      <formula1>"O"</formula1>
    </dataValidation>
    <dataValidation type="list" allowBlank="1" showInputMessage="1" showErrorMessage="1" prompt=" - " sqref="F42:K4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5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Functions!E29</f>
        <v>deleteMilestone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Functions!D29</f>
        <v>deleteMilestone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</row>
    <row r="5" ht="13.5" customHeight="1">
      <c r="A5" s="178" t="s">
        <v>319</v>
      </c>
      <c r="B5" s="26"/>
      <c r="C5" s="191" t="str">
        <f>Functions!G29</f>
        <v>Admin delete new milestone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</row>
    <row r="7" ht="13.5" customHeight="1">
      <c r="A7" s="197">
        <f>COUNTIF(F24:HP24,"P")</f>
        <v>2</v>
      </c>
      <c r="B7" s="198"/>
      <c r="C7" s="199">
        <f>COUNTIF(F24:HP24,"F")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COUNTIF(E23:HP23,"N")</f>
        <v>1</v>
      </c>
      <c r="M7" s="201">
        <f>COUNTIF(E23:HP23,"A")</f>
        <v>1</v>
      </c>
      <c r="N7" s="201">
        <f>COUNTIF(E23:HP23,"B")</f>
        <v>0</v>
      </c>
      <c r="O7" s="199">
        <f>COUNTA(E9:HS9)</f>
        <v>2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165"/>
      <c r="I9" s="165"/>
      <c r="J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165"/>
      <c r="I10" s="165"/>
      <c r="J10" s="165"/>
    </row>
    <row r="11" ht="13.5" customHeight="1">
      <c r="A11" s="216"/>
      <c r="B11" s="221"/>
      <c r="C11" s="388"/>
      <c r="D11" s="389" t="s">
        <v>444</v>
      </c>
      <c r="E11" s="214"/>
      <c r="F11" s="220" t="s">
        <v>332</v>
      </c>
      <c r="G11" s="220" t="s">
        <v>332</v>
      </c>
      <c r="H11" s="165"/>
      <c r="I11" s="165"/>
      <c r="J11" s="165"/>
    </row>
    <row r="12">
      <c r="A12" s="223"/>
      <c r="B12" s="276" t="s">
        <v>761</v>
      </c>
      <c r="C12" s="25"/>
      <c r="D12" s="26"/>
      <c r="E12" s="214"/>
      <c r="F12" s="220" t="s">
        <v>332</v>
      </c>
      <c r="G12" s="220"/>
      <c r="H12" s="165"/>
      <c r="I12" s="165"/>
      <c r="J12" s="165"/>
    </row>
    <row r="13">
      <c r="A13" s="223"/>
      <c r="B13" s="276" t="s">
        <v>766</v>
      </c>
      <c r="C13" s="25"/>
      <c r="D13" s="26"/>
      <c r="E13" s="277"/>
      <c r="F13" s="220"/>
      <c r="G13" s="220" t="s">
        <v>332</v>
      </c>
      <c r="H13" s="165"/>
      <c r="I13" s="165"/>
      <c r="J13" s="165"/>
    </row>
    <row r="14" ht="13.5" customHeight="1">
      <c r="A14" s="223"/>
      <c r="B14" s="278" t="s">
        <v>335</v>
      </c>
      <c r="C14" s="25"/>
      <c r="D14" s="26"/>
      <c r="E14" s="231"/>
      <c r="F14" s="215"/>
      <c r="G14" s="215"/>
      <c r="H14" s="165"/>
      <c r="I14" s="165"/>
      <c r="J14" s="165"/>
    </row>
    <row r="15" ht="13.5" customHeight="1">
      <c r="A15" s="223"/>
      <c r="B15" s="337" t="s">
        <v>744</v>
      </c>
      <c r="C15" s="25"/>
      <c r="D15" s="26"/>
      <c r="E15" s="231"/>
      <c r="F15" s="215"/>
      <c r="G15" s="215"/>
      <c r="H15" s="165"/>
      <c r="I15" s="165"/>
      <c r="J15" s="165"/>
    </row>
    <row r="16" ht="13.5" customHeight="1">
      <c r="A16" s="223"/>
      <c r="B16" s="338" t="s">
        <v>745</v>
      </c>
      <c r="C16" s="25"/>
      <c r="D16" s="26"/>
      <c r="E16" s="231"/>
      <c r="F16" s="220" t="s">
        <v>332</v>
      </c>
      <c r="G16" s="220" t="s">
        <v>332</v>
      </c>
      <c r="H16" s="165"/>
      <c r="I16" s="165"/>
      <c r="J16" s="165"/>
    </row>
    <row r="17" ht="13.5" customHeight="1">
      <c r="A17" s="238" t="s">
        <v>348</v>
      </c>
      <c r="B17" s="239" t="s">
        <v>349</v>
      </c>
      <c r="C17" s="240"/>
      <c r="D17" s="241"/>
      <c r="E17" s="242"/>
      <c r="F17" s="232"/>
      <c r="G17" s="232"/>
      <c r="H17" s="165"/>
      <c r="I17" s="165"/>
      <c r="J17" s="165"/>
    </row>
    <row r="18" ht="13.5" customHeight="1">
      <c r="A18" s="243"/>
      <c r="B18" s="344" t="s">
        <v>707</v>
      </c>
      <c r="C18" s="25"/>
      <c r="D18" s="26"/>
      <c r="E18" s="247"/>
      <c r="F18" s="220" t="s">
        <v>332</v>
      </c>
      <c r="G18" s="220"/>
      <c r="H18" s="165"/>
      <c r="I18" s="165"/>
      <c r="J18" s="165"/>
    </row>
    <row r="19" ht="13.5" customHeight="1">
      <c r="A19" s="243"/>
      <c r="B19" s="345"/>
      <c r="C19" s="344"/>
      <c r="D19" s="246" t="s">
        <v>746</v>
      </c>
      <c r="E19" s="247"/>
      <c r="F19" s="220"/>
      <c r="G19" s="220" t="s">
        <v>332</v>
      </c>
      <c r="H19" s="165"/>
      <c r="I19" s="165"/>
      <c r="J19" s="165"/>
    </row>
    <row r="20" ht="13.5" customHeight="1">
      <c r="A20" s="243"/>
      <c r="B20" s="244" t="s">
        <v>354</v>
      </c>
      <c r="C20" s="245"/>
      <c r="D20" s="248"/>
      <c r="E20" s="247"/>
      <c r="F20" s="215"/>
      <c r="G20" s="215"/>
      <c r="H20" s="165"/>
      <c r="I20" s="165"/>
      <c r="J20" s="165"/>
    </row>
    <row r="21" ht="13.5" customHeight="1">
      <c r="A21" s="243"/>
      <c r="B21" s="325" t="s">
        <v>767</v>
      </c>
      <c r="C21" s="25"/>
      <c r="D21" s="26"/>
      <c r="E21" s="247"/>
      <c r="F21" s="220" t="s">
        <v>332</v>
      </c>
      <c r="G21" s="220"/>
      <c r="H21" s="165"/>
      <c r="I21" s="165"/>
      <c r="J21" s="165"/>
    </row>
    <row r="22" ht="13.5" customHeight="1">
      <c r="A22" s="249"/>
      <c r="B22" s="250" t="s">
        <v>768</v>
      </c>
      <c r="C22" s="218"/>
      <c r="D22" s="219"/>
      <c r="E22" s="251"/>
      <c r="F22" s="235"/>
      <c r="G22" s="235" t="s">
        <v>332</v>
      </c>
      <c r="H22" s="165"/>
      <c r="I22" s="165"/>
      <c r="J22" s="165"/>
    </row>
    <row r="23" ht="13.5" customHeight="1">
      <c r="A23" s="238" t="s">
        <v>357</v>
      </c>
      <c r="B23" s="252" t="s">
        <v>358</v>
      </c>
      <c r="C23" s="240"/>
      <c r="D23" s="241"/>
      <c r="E23" s="242"/>
      <c r="F23" s="232" t="s">
        <v>304</v>
      </c>
      <c r="G23" s="232" t="s">
        <v>67</v>
      </c>
      <c r="H23" s="165"/>
      <c r="I23" s="165"/>
      <c r="J23" s="165"/>
    </row>
    <row r="24" ht="13.5" customHeight="1">
      <c r="A24" s="243"/>
      <c r="B24" s="253" t="s">
        <v>359</v>
      </c>
      <c r="C24" s="25"/>
      <c r="D24" s="26"/>
      <c r="E24" s="254"/>
      <c r="F24" s="255" t="s">
        <v>360</v>
      </c>
      <c r="G24" s="255" t="s">
        <v>360</v>
      </c>
      <c r="H24" s="165"/>
      <c r="I24" s="165"/>
      <c r="J24" s="165"/>
    </row>
    <row r="25" ht="13.5" customHeight="1">
      <c r="A25" s="243"/>
      <c r="B25" s="256" t="s">
        <v>361</v>
      </c>
      <c r="C25" s="25"/>
      <c r="D25" s="26"/>
      <c r="E25" s="257"/>
      <c r="F25" s="258">
        <v>45862.0</v>
      </c>
      <c r="G25" s="258">
        <v>45862.0</v>
      </c>
      <c r="H25" s="165"/>
      <c r="I25" s="165"/>
      <c r="J25" s="165"/>
    </row>
    <row r="26" ht="71.25" customHeight="1">
      <c r="A26" s="259"/>
      <c r="B26" s="260" t="s">
        <v>362</v>
      </c>
      <c r="C26" s="261"/>
      <c r="D26" s="262"/>
      <c r="E26" s="263"/>
      <c r="F26" s="264"/>
      <c r="G26" s="264"/>
      <c r="H26" s="165"/>
      <c r="I26" s="165"/>
      <c r="J26" s="165"/>
    </row>
    <row r="27" ht="10.5" customHeight="1">
      <c r="A27" s="265"/>
      <c r="B27" s="204"/>
      <c r="C27" s="165"/>
      <c r="D27" s="166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</row>
    <row r="28" ht="13.5" customHeight="1">
      <c r="A28" s="165"/>
      <c r="B28" s="204"/>
      <c r="C28" s="165"/>
      <c r="D28" s="166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</row>
    <row r="29" ht="13.5" customHeight="1">
      <c r="A29" s="165"/>
      <c r="B29" s="204"/>
      <c r="C29" s="165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</row>
    <row r="30" ht="13.5" customHeight="1">
      <c r="A30" s="1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6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21:D21"/>
    <mergeCell ref="B22:D22"/>
    <mergeCell ref="B23:D23"/>
    <mergeCell ref="B24:D24"/>
    <mergeCell ref="B25:D25"/>
    <mergeCell ref="B26:D26"/>
    <mergeCell ref="B12:D12"/>
    <mergeCell ref="B13:D13"/>
    <mergeCell ref="B14:D14"/>
    <mergeCell ref="B15:D15"/>
    <mergeCell ref="B16:D16"/>
    <mergeCell ref="B17:D17"/>
    <mergeCell ref="B18:D18"/>
  </mergeCells>
  <dataValidations>
    <dataValidation type="list" allowBlank="1" showInputMessage="1" showErrorMessage="1" prompt="Click and enter a value from the list of items" sqref="F24:G24">
      <formula1>"P,F"</formula1>
    </dataValidation>
    <dataValidation type="list" allowBlank="1" showInputMessage="1" showErrorMessage="1" prompt=" - " sqref="F11:G13 F16:G16 F18:G19 F21:G22">
      <formula1>"O"</formula1>
    </dataValidation>
    <dataValidation type="list" allowBlank="1" showInputMessage="1" showErrorMessage="1" prompt=" - " sqref="F23:G23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5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317" t="s">
        <v>769</v>
      </c>
      <c r="D2" s="170"/>
      <c r="E2" s="171"/>
      <c r="F2" s="172" t="s">
        <v>84</v>
      </c>
      <c r="G2" s="173"/>
      <c r="H2" s="173"/>
      <c r="I2" s="173"/>
      <c r="J2" s="173"/>
      <c r="K2" s="174"/>
      <c r="L2" s="318" t="s">
        <v>769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</row>
    <row r="5" ht="13.5" customHeight="1">
      <c r="A5" s="178" t="s">
        <v>319</v>
      </c>
      <c r="B5" s="26"/>
      <c r="C5" s="394" t="s">
        <v>770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</row>
    <row r="7" ht="13.5" customHeight="1">
      <c r="A7" s="197">
        <f>COUNTIF(F52:HP52,"P")</f>
        <v>10</v>
      </c>
      <c r="B7" s="198"/>
      <c r="C7" s="199">
        <f>COUNTIF(F52:HP52,"F")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COUNTIF(E51:HP51,"N")</f>
        <v>1</v>
      </c>
      <c r="M7" s="201">
        <f>COUNTIF(E51:HP51,"A")</f>
        <v>8</v>
      </c>
      <c r="N7" s="201">
        <f>COUNTIF(E51:HP51,"B")</f>
        <v>1</v>
      </c>
      <c r="O7" s="199">
        <f>COUNTA(E9:HS9)</f>
        <v>10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209" t="s">
        <v>393</v>
      </c>
      <c r="P9" s="165"/>
      <c r="Q9" s="165"/>
      <c r="R9" s="165"/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165"/>
      <c r="Q10" s="165"/>
      <c r="R10" s="165"/>
    </row>
    <row r="11" ht="13.5" customHeight="1">
      <c r="A11" s="223"/>
      <c r="B11" s="276" t="s">
        <v>771</v>
      </c>
      <c r="C11" s="25"/>
      <c r="D11" s="26"/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220" t="s">
        <v>332</v>
      </c>
      <c r="P11" s="165"/>
      <c r="Q11" s="165"/>
      <c r="R11" s="165"/>
    </row>
    <row r="12" ht="13.5" customHeight="1">
      <c r="A12" s="331"/>
      <c r="B12" s="332" t="s">
        <v>772</v>
      </c>
      <c r="C12" s="25"/>
      <c r="D12" s="26"/>
      <c r="E12" s="333"/>
      <c r="F12" s="334" t="s">
        <v>332</v>
      </c>
      <c r="G12" s="334" t="s">
        <v>332</v>
      </c>
      <c r="H12" s="334" t="s">
        <v>332</v>
      </c>
      <c r="I12" s="334" t="s">
        <v>332</v>
      </c>
      <c r="J12" s="334" t="s">
        <v>332</v>
      </c>
      <c r="K12" s="334" t="s">
        <v>332</v>
      </c>
      <c r="L12" s="334" t="s">
        <v>332</v>
      </c>
      <c r="M12" s="334" t="s">
        <v>332</v>
      </c>
      <c r="N12" s="334" t="s">
        <v>332</v>
      </c>
      <c r="O12" s="334" t="s">
        <v>332</v>
      </c>
      <c r="P12" s="335"/>
      <c r="Q12" s="335"/>
      <c r="R12" s="335"/>
    </row>
    <row r="13" ht="13.5" customHeight="1">
      <c r="A13" s="223"/>
      <c r="B13" s="278" t="s">
        <v>773</v>
      </c>
      <c r="C13" s="25"/>
      <c r="D13" s="26"/>
      <c r="E13" s="231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165"/>
      <c r="Q13" s="165"/>
      <c r="R13" s="165"/>
    </row>
    <row r="14" ht="13.5" customHeight="1">
      <c r="A14" s="223"/>
      <c r="B14" s="355" t="s">
        <v>588</v>
      </c>
      <c r="C14" s="25"/>
      <c r="D14" s="26"/>
      <c r="E14" s="231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165"/>
      <c r="Q14" s="165"/>
      <c r="R14" s="165"/>
    </row>
    <row r="15" ht="13.5" customHeight="1">
      <c r="A15" s="223"/>
      <c r="B15" s="338" t="s">
        <v>590</v>
      </c>
      <c r="C15" s="25"/>
      <c r="D15" s="26"/>
      <c r="E15" s="231"/>
      <c r="F15" s="220" t="s">
        <v>332</v>
      </c>
      <c r="G15" s="220" t="s">
        <v>332</v>
      </c>
      <c r="H15" s="220"/>
      <c r="I15" s="220" t="s">
        <v>332</v>
      </c>
      <c r="J15" s="220" t="s">
        <v>332</v>
      </c>
      <c r="K15" s="220" t="s">
        <v>332</v>
      </c>
      <c r="L15" s="220" t="s">
        <v>332</v>
      </c>
      <c r="M15" s="220" t="s">
        <v>332</v>
      </c>
      <c r="N15" s="220" t="s">
        <v>332</v>
      </c>
      <c r="O15" s="220" t="s">
        <v>332</v>
      </c>
      <c r="P15" s="165"/>
      <c r="Q15" s="165"/>
      <c r="R15" s="165"/>
    </row>
    <row r="16" ht="13.5" customHeight="1">
      <c r="A16" s="223"/>
      <c r="B16" s="355" t="s">
        <v>591</v>
      </c>
      <c r="C16" s="25"/>
      <c r="D16" s="26"/>
      <c r="E16" s="231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165"/>
      <c r="Q16" s="165"/>
      <c r="R16" s="165"/>
    </row>
    <row r="17" ht="13.5" customHeight="1">
      <c r="A17" s="223"/>
      <c r="B17" s="285" t="s">
        <v>589</v>
      </c>
      <c r="C17" s="25"/>
      <c r="D17" s="26"/>
      <c r="E17" s="231"/>
      <c r="F17" s="215"/>
      <c r="G17" s="215"/>
      <c r="H17" s="220" t="s">
        <v>332</v>
      </c>
      <c r="I17" s="215"/>
      <c r="J17" s="220"/>
      <c r="K17" s="220"/>
      <c r="L17" s="215"/>
      <c r="M17" s="215"/>
      <c r="N17" s="215"/>
      <c r="O17" s="215"/>
      <c r="P17" s="165"/>
      <c r="Q17" s="165"/>
      <c r="R17" s="165"/>
    </row>
    <row r="18" ht="13.5" customHeight="1">
      <c r="A18" s="223"/>
      <c r="B18" s="278" t="s">
        <v>774</v>
      </c>
      <c r="C18" s="25"/>
      <c r="D18" s="26"/>
      <c r="E18" s="231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165"/>
      <c r="Q18" s="165"/>
      <c r="R18" s="165"/>
    </row>
    <row r="19" ht="13.5" customHeight="1">
      <c r="A19" s="223"/>
      <c r="B19" s="355" t="s">
        <v>588</v>
      </c>
      <c r="C19" s="25"/>
      <c r="D19" s="26"/>
      <c r="E19" s="231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165"/>
      <c r="Q19" s="165"/>
      <c r="R19" s="165"/>
    </row>
    <row r="20" ht="13.5" customHeight="1">
      <c r="A20" s="223"/>
      <c r="B20" s="339" t="s">
        <v>775</v>
      </c>
      <c r="C20" s="25"/>
      <c r="D20" s="26"/>
      <c r="E20" s="231"/>
      <c r="F20" s="220" t="s">
        <v>332</v>
      </c>
      <c r="G20" s="220"/>
      <c r="H20" s="220" t="s">
        <v>332</v>
      </c>
      <c r="I20" s="220"/>
      <c r="J20" s="220" t="s">
        <v>332</v>
      </c>
      <c r="K20" s="220" t="s">
        <v>332</v>
      </c>
      <c r="L20" s="220"/>
      <c r="M20" s="220"/>
      <c r="N20" s="220"/>
      <c r="O20" s="220"/>
      <c r="P20" s="165"/>
      <c r="Q20" s="165"/>
      <c r="R20" s="165"/>
    </row>
    <row r="21" ht="13.5" customHeight="1">
      <c r="A21" s="223"/>
      <c r="B21" s="339" t="s">
        <v>589</v>
      </c>
      <c r="C21" s="25"/>
      <c r="D21" s="26"/>
      <c r="E21" s="231"/>
      <c r="F21" s="220"/>
      <c r="G21" s="220" t="s">
        <v>332</v>
      </c>
      <c r="H21" s="220"/>
      <c r="I21" s="220"/>
      <c r="J21" s="220"/>
      <c r="K21" s="220"/>
      <c r="L21" s="220"/>
      <c r="M21" s="220"/>
      <c r="N21" s="220"/>
      <c r="O21" s="220" t="s">
        <v>332</v>
      </c>
      <c r="P21" s="165"/>
      <c r="Q21" s="165"/>
      <c r="R21" s="165"/>
    </row>
    <row r="22" ht="13.5" customHeight="1">
      <c r="A22" s="223"/>
      <c r="E22" s="231"/>
      <c r="F22" s="220"/>
      <c r="G22" s="220"/>
      <c r="H22" s="220"/>
      <c r="I22" s="220"/>
      <c r="J22" s="220"/>
      <c r="K22" s="220"/>
      <c r="L22" s="215"/>
      <c r="M22" s="215"/>
      <c r="N22" s="215"/>
      <c r="O22" s="215"/>
      <c r="P22" s="165"/>
      <c r="Q22" s="165"/>
      <c r="R22" s="165"/>
    </row>
    <row r="23" ht="13.5" customHeight="1">
      <c r="A23" s="223"/>
      <c r="B23" s="355" t="s">
        <v>591</v>
      </c>
      <c r="C23" s="25"/>
      <c r="D23" s="26"/>
      <c r="E23" s="231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165"/>
      <c r="Q23" s="165"/>
      <c r="R23" s="165"/>
    </row>
    <row r="24" ht="13.5" customHeight="1">
      <c r="A24" s="223"/>
      <c r="B24" s="285" t="s">
        <v>527</v>
      </c>
      <c r="C24" s="25"/>
      <c r="D24" s="26"/>
      <c r="E24" s="231"/>
      <c r="F24" s="215"/>
      <c r="G24" s="215"/>
      <c r="H24" s="220"/>
      <c r="I24" s="220"/>
      <c r="J24" s="220" t="s">
        <v>332</v>
      </c>
      <c r="K24" s="215"/>
      <c r="L24" s="215"/>
      <c r="M24" s="215"/>
      <c r="N24" s="215"/>
      <c r="O24" s="215"/>
      <c r="P24" s="165"/>
      <c r="Q24" s="165"/>
      <c r="R24" s="165"/>
    </row>
    <row r="25" ht="13.5" customHeight="1">
      <c r="A25" s="223"/>
      <c r="B25" s="338" t="s">
        <v>590</v>
      </c>
      <c r="C25" s="25"/>
      <c r="D25" s="26"/>
      <c r="E25" s="231"/>
      <c r="F25" s="215"/>
      <c r="G25" s="215"/>
      <c r="H25" s="220"/>
      <c r="I25" s="220" t="s">
        <v>332</v>
      </c>
      <c r="J25" s="220"/>
      <c r="K25" s="215"/>
      <c r="L25" s="215"/>
      <c r="M25" s="215"/>
      <c r="N25" s="215"/>
      <c r="O25" s="215"/>
      <c r="P25" s="165"/>
      <c r="Q25" s="165"/>
      <c r="R25" s="165"/>
    </row>
    <row r="26" ht="13.5" customHeight="1">
      <c r="A26" s="223"/>
      <c r="B26" s="338" t="s">
        <v>592</v>
      </c>
      <c r="C26" s="25"/>
      <c r="D26" s="26"/>
      <c r="E26" s="231"/>
      <c r="F26" s="215"/>
      <c r="G26" s="215"/>
      <c r="H26" s="220"/>
      <c r="I26" s="215"/>
      <c r="J26" s="220"/>
      <c r="K26" s="215"/>
      <c r="L26" s="220" t="s">
        <v>332</v>
      </c>
      <c r="M26" s="215"/>
      <c r="N26" s="215"/>
      <c r="O26" s="215"/>
      <c r="P26" s="165"/>
      <c r="Q26" s="165"/>
      <c r="R26" s="165"/>
    </row>
    <row r="27" ht="13.5" customHeight="1">
      <c r="A27" s="223"/>
      <c r="B27" s="358" t="s">
        <v>593</v>
      </c>
      <c r="C27" s="25"/>
      <c r="D27" s="26"/>
      <c r="E27" s="231"/>
      <c r="F27" s="215"/>
      <c r="G27" s="215"/>
      <c r="H27" s="220"/>
      <c r="I27" s="215"/>
      <c r="J27" s="220"/>
      <c r="K27" s="215"/>
      <c r="L27" s="220"/>
      <c r="M27" s="220" t="s">
        <v>332</v>
      </c>
      <c r="N27" s="215"/>
      <c r="O27" s="215"/>
      <c r="P27" s="165"/>
      <c r="Q27" s="165"/>
      <c r="R27" s="165"/>
    </row>
    <row r="28" ht="13.5" customHeight="1">
      <c r="A28" s="223"/>
      <c r="B28" s="338" t="s">
        <v>594</v>
      </c>
      <c r="C28" s="25"/>
      <c r="D28" s="26"/>
      <c r="E28" s="231"/>
      <c r="F28" s="215"/>
      <c r="G28" s="215"/>
      <c r="H28" s="220"/>
      <c r="I28" s="215"/>
      <c r="J28" s="220"/>
      <c r="K28" s="294"/>
      <c r="L28" s="294"/>
      <c r="M28" s="311"/>
      <c r="N28" s="295" t="s">
        <v>332</v>
      </c>
      <c r="O28" s="294"/>
      <c r="P28" s="165"/>
      <c r="Q28" s="165"/>
      <c r="R28" s="165"/>
    </row>
    <row r="29" ht="13.5" customHeight="1">
      <c r="A29" s="223"/>
      <c r="B29" s="278" t="s">
        <v>776</v>
      </c>
      <c r="C29" s="25"/>
      <c r="D29" s="26"/>
      <c r="E29" s="228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165"/>
      <c r="Q29" s="165"/>
      <c r="R29" s="165"/>
    </row>
    <row r="30" ht="13.5" customHeight="1">
      <c r="A30" s="223"/>
      <c r="B30" s="337" t="s">
        <v>524</v>
      </c>
      <c r="C30" s="25"/>
      <c r="D30" s="26"/>
      <c r="E30" s="231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165"/>
      <c r="Q30" s="165"/>
      <c r="R30" s="165"/>
    </row>
    <row r="31" ht="13.5" customHeight="1">
      <c r="A31" s="223"/>
      <c r="B31" s="339" t="s">
        <v>775</v>
      </c>
      <c r="C31" s="25"/>
      <c r="D31" s="26"/>
      <c r="E31" s="231"/>
      <c r="F31" s="220" t="s">
        <v>332</v>
      </c>
      <c r="G31" s="220" t="s">
        <v>332</v>
      </c>
      <c r="H31" s="220" t="s">
        <v>332</v>
      </c>
      <c r="I31" s="220"/>
      <c r="J31" s="220" t="s">
        <v>332</v>
      </c>
      <c r="K31" s="220"/>
      <c r="L31" s="220"/>
      <c r="M31" s="220"/>
      <c r="N31" s="220"/>
      <c r="O31" s="220"/>
      <c r="P31" s="165"/>
      <c r="Q31" s="165"/>
      <c r="R31" s="165"/>
    </row>
    <row r="32" ht="13.5" customHeight="1">
      <c r="A32" s="223"/>
      <c r="B32" s="337" t="s">
        <v>526</v>
      </c>
      <c r="C32" s="25"/>
      <c r="D32" s="26"/>
      <c r="E32" s="231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165"/>
      <c r="Q32" s="165"/>
      <c r="R32" s="165"/>
    </row>
    <row r="33" ht="13.5" customHeight="1">
      <c r="A33" s="223"/>
      <c r="B33" s="285" t="s">
        <v>527</v>
      </c>
      <c r="C33" s="25"/>
      <c r="D33" s="26"/>
      <c r="E33" s="231"/>
      <c r="F33" s="215"/>
      <c r="G33" s="215"/>
      <c r="H33" s="215"/>
      <c r="I33" s="220"/>
      <c r="J33" s="220"/>
      <c r="K33" s="220" t="s">
        <v>332</v>
      </c>
      <c r="L33" s="220"/>
      <c r="M33" s="220"/>
      <c r="N33" s="220"/>
      <c r="O33" s="220"/>
      <c r="P33" s="165"/>
      <c r="Q33" s="165"/>
      <c r="R33" s="165"/>
    </row>
    <row r="34" ht="13.5" customHeight="1">
      <c r="A34" s="223"/>
      <c r="B34" s="338" t="s">
        <v>590</v>
      </c>
      <c r="C34" s="25"/>
      <c r="D34" s="26"/>
      <c r="E34" s="231"/>
      <c r="F34" s="215"/>
      <c r="G34" s="215"/>
      <c r="H34" s="215"/>
      <c r="I34" s="220" t="s">
        <v>332</v>
      </c>
      <c r="J34" s="220"/>
      <c r="K34" s="220"/>
      <c r="L34" s="220"/>
      <c r="M34" s="220"/>
      <c r="N34" s="220"/>
      <c r="O34" s="220" t="s">
        <v>332</v>
      </c>
      <c r="P34" s="165"/>
      <c r="Q34" s="165"/>
      <c r="R34" s="165"/>
    </row>
    <row r="35" ht="13.5" customHeight="1">
      <c r="A35" s="223"/>
      <c r="B35" s="338" t="s">
        <v>592</v>
      </c>
      <c r="C35" s="25"/>
      <c r="D35" s="26"/>
      <c r="E35" s="231"/>
      <c r="F35" s="215"/>
      <c r="G35" s="215"/>
      <c r="H35" s="215"/>
      <c r="I35" s="215"/>
      <c r="J35" s="220"/>
      <c r="K35" s="220"/>
      <c r="L35" s="220" t="s">
        <v>332</v>
      </c>
      <c r="M35" s="220"/>
      <c r="N35" s="220"/>
      <c r="O35" s="220"/>
      <c r="P35" s="165"/>
      <c r="Q35" s="165"/>
      <c r="R35" s="165"/>
    </row>
    <row r="36" ht="13.5" customHeight="1">
      <c r="A36" s="216"/>
      <c r="B36" s="358" t="s">
        <v>593</v>
      </c>
      <c r="C36" s="25"/>
      <c r="D36" s="26"/>
      <c r="E36" s="231"/>
      <c r="F36" s="215"/>
      <c r="G36" s="215"/>
      <c r="H36" s="215"/>
      <c r="I36" s="215"/>
      <c r="J36" s="220"/>
      <c r="K36" s="220"/>
      <c r="L36" s="220"/>
      <c r="M36" s="220" t="s">
        <v>332</v>
      </c>
      <c r="N36" s="220"/>
      <c r="O36" s="220"/>
      <c r="P36" s="165"/>
      <c r="Q36" s="165"/>
      <c r="R36" s="165"/>
    </row>
    <row r="37" ht="13.5" customHeight="1">
      <c r="A37" s="216"/>
      <c r="B37" s="338" t="s">
        <v>594</v>
      </c>
      <c r="C37" s="25"/>
      <c r="D37" s="26"/>
      <c r="E37" s="231"/>
      <c r="F37" s="215"/>
      <c r="G37" s="215"/>
      <c r="H37" s="215"/>
      <c r="I37" s="215"/>
      <c r="J37" s="220"/>
      <c r="K37" s="220"/>
      <c r="L37" s="220"/>
      <c r="M37" s="220"/>
      <c r="N37" s="220" t="s">
        <v>332</v>
      </c>
      <c r="O37" s="220"/>
      <c r="P37" s="165"/>
      <c r="Q37" s="165"/>
      <c r="R37" s="165"/>
    </row>
    <row r="38" ht="13.5" customHeight="1">
      <c r="A38" s="238" t="s">
        <v>348</v>
      </c>
      <c r="B38" s="239" t="s">
        <v>349</v>
      </c>
      <c r="C38" s="240"/>
      <c r="D38" s="241"/>
      <c r="E38" s="24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165"/>
      <c r="Q38" s="165"/>
      <c r="R38" s="165"/>
    </row>
    <row r="39" ht="13.5" customHeight="1">
      <c r="A39" s="243"/>
      <c r="B39" s="344" t="s">
        <v>777</v>
      </c>
      <c r="C39" s="25"/>
      <c r="D39" s="26"/>
      <c r="E39" s="247"/>
      <c r="F39" s="220" t="s">
        <v>332</v>
      </c>
      <c r="G39" s="220" t="s">
        <v>332</v>
      </c>
      <c r="H39" s="220"/>
      <c r="I39" s="220"/>
      <c r="J39" s="220"/>
      <c r="K39" s="220"/>
      <c r="L39" s="220"/>
      <c r="M39" s="220"/>
      <c r="N39" s="220"/>
      <c r="O39" s="220"/>
      <c r="P39" s="165"/>
      <c r="Q39" s="165"/>
      <c r="R39" s="165"/>
    </row>
    <row r="40" ht="20.25" customHeight="1">
      <c r="A40" s="243"/>
      <c r="B40" s="244"/>
      <c r="C40" s="245"/>
      <c r="D40" s="246" t="s">
        <v>778</v>
      </c>
      <c r="E40" s="247"/>
      <c r="F40" s="220"/>
      <c r="G40" s="220"/>
      <c r="H40" s="220" t="s">
        <v>332</v>
      </c>
      <c r="I40" s="220" t="s">
        <v>332</v>
      </c>
      <c r="J40" s="220"/>
      <c r="K40" s="220"/>
      <c r="L40" s="220" t="s">
        <v>332</v>
      </c>
      <c r="M40" s="220" t="s">
        <v>332</v>
      </c>
      <c r="N40" s="220" t="s">
        <v>332</v>
      </c>
      <c r="O40" s="220" t="s">
        <v>332</v>
      </c>
      <c r="P40" s="165"/>
      <c r="Q40" s="165"/>
      <c r="R40" s="165"/>
    </row>
    <row r="41" ht="20.25" customHeight="1">
      <c r="A41" s="243"/>
      <c r="B41" s="244"/>
      <c r="C41" s="245"/>
      <c r="D41" s="246" t="s">
        <v>779</v>
      </c>
      <c r="E41" s="247"/>
      <c r="F41" s="220"/>
      <c r="G41" s="220"/>
      <c r="H41" s="220"/>
      <c r="I41" s="220"/>
      <c r="J41" s="220" t="s">
        <v>332</v>
      </c>
      <c r="K41" s="295" t="s">
        <v>332</v>
      </c>
      <c r="L41" s="294"/>
      <c r="M41" s="294"/>
      <c r="N41" s="294"/>
      <c r="O41" s="294"/>
      <c r="P41" s="165"/>
      <c r="Q41" s="165"/>
      <c r="R41" s="165"/>
    </row>
    <row r="42" ht="13.5" customHeight="1">
      <c r="A42" s="243"/>
      <c r="B42" s="244" t="s">
        <v>354</v>
      </c>
      <c r="C42" s="245"/>
      <c r="D42" s="248"/>
      <c r="E42" s="247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165"/>
      <c r="Q42" s="165"/>
      <c r="R42" s="165"/>
    </row>
    <row r="43" ht="13.5" customHeight="1">
      <c r="A43" s="243"/>
      <c r="B43" s="325" t="s">
        <v>780</v>
      </c>
      <c r="C43" s="25"/>
      <c r="D43" s="26"/>
      <c r="E43" s="247"/>
      <c r="F43" s="220" t="s">
        <v>332</v>
      </c>
      <c r="G43" s="220" t="s">
        <v>332</v>
      </c>
      <c r="H43" s="215"/>
      <c r="I43" s="215"/>
      <c r="J43" s="215"/>
      <c r="K43" s="295"/>
      <c r="L43" s="294"/>
      <c r="M43" s="294"/>
      <c r="N43" s="294"/>
      <c r="O43" s="294"/>
      <c r="P43" s="165"/>
      <c r="Q43" s="165"/>
      <c r="R43" s="165"/>
    </row>
    <row r="44" ht="20.25" customHeight="1">
      <c r="A44" s="243"/>
      <c r="B44" s="290"/>
      <c r="C44" s="291"/>
      <c r="D44" s="292" t="s">
        <v>781</v>
      </c>
      <c r="E44" s="293"/>
      <c r="F44" s="294"/>
      <c r="G44" s="295"/>
      <c r="H44" s="295"/>
      <c r="I44" s="295"/>
      <c r="J44" s="295" t="s">
        <v>332</v>
      </c>
      <c r="K44" s="295" t="s">
        <v>332</v>
      </c>
      <c r="L44" s="295"/>
      <c r="M44" s="294"/>
      <c r="N44" s="294"/>
      <c r="O44" s="294"/>
      <c r="P44" s="165"/>
      <c r="Q44" s="165"/>
      <c r="R44" s="165"/>
    </row>
    <row r="45" ht="12.75" customHeight="1">
      <c r="A45" s="249"/>
      <c r="B45" s="346"/>
      <c r="C45" s="347"/>
      <c r="D45" s="315" t="s">
        <v>782</v>
      </c>
      <c r="E45" s="320"/>
      <c r="F45" s="294"/>
      <c r="G45" s="294"/>
      <c r="H45" s="295"/>
      <c r="I45" s="295" t="s">
        <v>332</v>
      </c>
      <c r="J45" s="294"/>
      <c r="K45" s="295"/>
      <c r="L45" s="294"/>
      <c r="M45" s="295"/>
      <c r="N45" s="294"/>
      <c r="O45" s="294"/>
      <c r="P45" s="165"/>
      <c r="Q45" s="165"/>
      <c r="R45" s="165"/>
    </row>
    <row r="46" ht="12.75" customHeight="1">
      <c r="A46" s="249"/>
      <c r="B46" s="325" t="s">
        <v>783</v>
      </c>
      <c r="C46" s="25"/>
      <c r="D46" s="26"/>
      <c r="E46" s="320"/>
      <c r="F46" s="294"/>
      <c r="G46" s="294"/>
      <c r="H46" s="295" t="s">
        <v>332</v>
      </c>
      <c r="I46" s="294"/>
      <c r="J46" s="294"/>
      <c r="K46" s="295"/>
      <c r="L46" s="294"/>
      <c r="M46" s="295"/>
      <c r="N46" s="294"/>
      <c r="O46" s="294"/>
      <c r="P46" s="165"/>
      <c r="Q46" s="165"/>
      <c r="R46" s="165"/>
    </row>
    <row r="47" ht="12.75" customHeight="1">
      <c r="A47" s="390"/>
      <c r="B47" s="290"/>
      <c r="C47" s="363"/>
      <c r="D47" s="292" t="s">
        <v>609</v>
      </c>
      <c r="E47" s="320"/>
      <c r="F47" s="294"/>
      <c r="G47" s="294"/>
      <c r="H47" s="294"/>
      <c r="I47" s="294"/>
      <c r="J47" s="294"/>
      <c r="K47" s="294"/>
      <c r="L47" s="295" t="s">
        <v>332</v>
      </c>
      <c r="M47" s="295"/>
      <c r="N47" s="295"/>
      <c r="O47" s="294"/>
      <c r="P47" s="165"/>
      <c r="Q47" s="165"/>
      <c r="R47" s="165"/>
    </row>
    <row r="48" ht="12.75" customHeight="1">
      <c r="A48" s="249"/>
      <c r="B48" s="290"/>
      <c r="C48" s="363"/>
      <c r="D48" s="292" t="s">
        <v>784</v>
      </c>
      <c r="E48" s="320"/>
      <c r="F48" s="294"/>
      <c r="G48" s="294"/>
      <c r="H48" s="294"/>
      <c r="I48" s="294"/>
      <c r="J48" s="294"/>
      <c r="K48" s="294"/>
      <c r="L48" s="294"/>
      <c r="M48" s="295" t="s">
        <v>332</v>
      </c>
      <c r="N48" s="295"/>
      <c r="O48" s="294"/>
      <c r="P48" s="165"/>
      <c r="Q48" s="165"/>
      <c r="R48" s="165"/>
    </row>
    <row r="49" ht="12.75" customHeight="1">
      <c r="A49" s="249"/>
      <c r="B49" s="290"/>
      <c r="C49" s="363"/>
      <c r="D49" s="292" t="s">
        <v>785</v>
      </c>
      <c r="E49" s="320"/>
      <c r="F49" s="294"/>
      <c r="G49" s="294"/>
      <c r="H49" s="294"/>
      <c r="I49" s="294"/>
      <c r="J49" s="294"/>
      <c r="K49" s="294"/>
      <c r="L49" s="294"/>
      <c r="M49" s="295"/>
      <c r="N49" s="295" t="s">
        <v>332</v>
      </c>
      <c r="O49" s="294"/>
      <c r="P49" s="165"/>
      <c r="Q49" s="165"/>
      <c r="R49" s="165"/>
    </row>
    <row r="50" ht="12.75" customHeight="1">
      <c r="A50" s="249"/>
      <c r="B50" s="325" t="s">
        <v>786</v>
      </c>
      <c r="C50" s="25"/>
      <c r="D50" s="26"/>
      <c r="E50" s="320"/>
      <c r="F50" s="294"/>
      <c r="G50" s="294"/>
      <c r="H50" s="294"/>
      <c r="I50" s="294"/>
      <c r="J50" s="294"/>
      <c r="K50" s="294"/>
      <c r="L50" s="294"/>
      <c r="M50" s="294"/>
      <c r="N50" s="294"/>
      <c r="O50" s="295" t="s">
        <v>332</v>
      </c>
      <c r="P50" s="165"/>
      <c r="Q50" s="165"/>
      <c r="R50" s="165"/>
    </row>
    <row r="51" ht="13.5" customHeight="1">
      <c r="A51" s="238" t="s">
        <v>357</v>
      </c>
      <c r="B51" s="252" t="s">
        <v>358</v>
      </c>
      <c r="C51" s="240"/>
      <c r="D51" s="241"/>
      <c r="E51" s="242"/>
      <c r="F51" s="232" t="s">
        <v>304</v>
      </c>
      <c r="G51" s="232" t="s">
        <v>305</v>
      </c>
      <c r="H51" s="232" t="s">
        <v>67</v>
      </c>
      <c r="I51" s="232" t="s">
        <v>67</v>
      </c>
      <c r="J51" s="232" t="s">
        <v>67</v>
      </c>
      <c r="K51" s="232" t="s">
        <v>67</v>
      </c>
      <c r="L51" s="232" t="s">
        <v>67</v>
      </c>
      <c r="M51" s="232" t="s">
        <v>67</v>
      </c>
      <c r="N51" s="232" t="s">
        <v>67</v>
      </c>
      <c r="O51" s="232" t="s">
        <v>67</v>
      </c>
      <c r="P51" s="165"/>
      <c r="Q51" s="165"/>
      <c r="R51" s="165"/>
    </row>
    <row r="52" ht="13.5" customHeight="1">
      <c r="A52" s="243"/>
      <c r="B52" s="253" t="s">
        <v>359</v>
      </c>
      <c r="C52" s="25"/>
      <c r="D52" s="26"/>
      <c r="E52" s="254"/>
      <c r="F52" s="255" t="s">
        <v>360</v>
      </c>
      <c r="G52" s="255" t="s">
        <v>360</v>
      </c>
      <c r="H52" s="255" t="s">
        <v>360</v>
      </c>
      <c r="I52" s="255" t="s">
        <v>360</v>
      </c>
      <c r="J52" s="255" t="s">
        <v>360</v>
      </c>
      <c r="K52" s="255" t="s">
        <v>360</v>
      </c>
      <c r="L52" s="255" t="s">
        <v>360</v>
      </c>
      <c r="M52" s="255" t="s">
        <v>360</v>
      </c>
      <c r="N52" s="255" t="s">
        <v>360</v>
      </c>
      <c r="O52" s="255" t="s">
        <v>360</v>
      </c>
      <c r="P52" s="165"/>
      <c r="Q52" s="165"/>
      <c r="R52" s="165"/>
    </row>
    <row r="53" ht="13.5" customHeight="1">
      <c r="A53" s="243"/>
      <c r="B53" s="256" t="s">
        <v>361</v>
      </c>
      <c r="C53" s="25"/>
      <c r="D53" s="26"/>
      <c r="E53" s="257"/>
      <c r="F53" s="258">
        <v>45858.0</v>
      </c>
      <c r="G53" s="258">
        <v>45858.0</v>
      </c>
      <c r="H53" s="258">
        <v>45858.0</v>
      </c>
      <c r="I53" s="258">
        <v>45858.0</v>
      </c>
      <c r="J53" s="258">
        <v>45858.0</v>
      </c>
      <c r="K53" s="258">
        <v>45858.0</v>
      </c>
      <c r="L53" s="258">
        <v>45858.0</v>
      </c>
      <c r="M53" s="258">
        <v>45858.0</v>
      </c>
      <c r="N53" s="258">
        <v>45858.0</v>
      </c>
      <c r="O53" s="258">
        <v>45858.0</v>
      </c>
      <c r="P53" s="165"/>
      <c r="Q53" s="165"/>
      <c r="R53" s="165"/>
    </row>
    <row r="54" ht="71.25" customHeight="1">
      <c r="A54" s="259"/>
      <c r="B54" s="260" t="s">
        <v>362</v>
      </c>
      <c r="C54" s="261"/>
      <c r="D54" s="262"/>
      <c r="E54" s="263"/>
      <c r="F54" s="264"/>
      <c r="G54" s="264"/>
      <c r="H54" s="264"/>
      <c r="I54" s="264"/>
      <c r="J54" s="264"/>
      <c r="K54" s="264"/>
      <c r="L54" s="264"/>
      <c r="M54" s="264"/>
      <c r="N54" s="264"/>
      <c r="O54" s="264"/>
      <c r="P54" s="165"/>
      <c r="Q54" s="165"/>
      <c r="R54" s="165"/>
    </row>
    <row r="55" ht="10.5" customHeight="1">
      <c r="A55" s="2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8">
    <mergeCell ref="B26:D26"/>
    <mergeCell ref="B27:D27"/>
    <mergeCell ref="B28:D28"/>
    <mergeCell ref="B29:D29"/>
    <mergeCell ref="B30:D30"/>
    <mergeCell ref="B31:D31"/>
    <mergeCell ref="B32:D32"/>
    <mergeCell ref="B50:D50"/>
    <mergeCell ref="B51:D51"/>
    <mergeCell ref="B52:D52"/>
    <mergeCell ref="B53:D53"/>
    <mergeCell ref="B54:D54"/>
    <mergeCell ref="B33:D33"/>
    <mergeCell ref="B34:D34"/>
    <mergeCell ref="B35:D35"/>
    <mergeCell ref="B36:D36"/>
    <mergeCell ref="B37:D37"/>
    <mergeCell ref="B38:D38"/>
    <mergeCell ref="B39:D39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3:D23"/>
    <mergeCell ref="B24:D24"/>
    <mergeCell ref="B25:D25"/>
    <mergeCell ref="B43:D43"/>
    <mergeCell ref="B46:D46"/>
  </mergeCells>
  <dataValidations>
    <dataValidation type="list" allowBlank="1" showInputMessage="1" showErrorMessage="1" prompt="Click and enter a value from the list of items" sqref="F52:O52">
      <formula1>"P,F"</formula1>
    </dataValidation>
    <dataValidation type="list" allowBlank="1" showInputMessage="1" showErrorMessage="1" prompt=" - " sqref="F11:O12 F15:O15 F17:O17 F20:O22 F24:J25 F26:O28 F31:O31 F33:O37 F39:O41 F43:O50">
      <formula1>"O"</formula1>
    </dataValidation>
    <dataValidation type="list" allowBlank="1" showInputMessage="1" showErrorMessage="1" prompt=" - " sqref="F51:O51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19" width="4.63"/>
    <col customWidth="1" min="20" max="20" width="4.25"/>
    <col customWidth="1" min="21" max="22" width="5.13"/>
    <col customWidth="1" min="23" max="23" width="4.63"/>
    <col customWidth="1" min="24" max="24" width="5.13"/>
    <col customWidth="1" min="25" max="25" width="4.63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Functions!E33</f>
        <v>studentAccountSetting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Functions!D33</f>
        <v>studentAccountSetting</v>
      </c>
      <c r="M2" s="170"/>
      <c r="N2" s="170"/>
      <c r="O2" s="170"/>
      <c r="P2" s="170"/>
      <c r="Q2" s="170"/>
      <c r="R2" s="170"/>
      <c r="S2" s="176"/>
      <c r="T2" s="165"/>
      <c r="U2" s="352"/>
      <c r="V2" s="165"/>
      <c r="W2" s="165"/>
      <c r="X2" s="165"/>
      <c r="Y2" s="165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4"/>
      <c r="T3" s="165"/>
      <c r="U3" s="165"/>
      <c r="V3" s="165"/>
      <c r="W3" s="165"/>
      <c r="X3" s="165"/>
      <c r="Y3" s="16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189"/>
      <c r="T4" s="165"/>
      <c r="U4" s="352"/>
      <c r="V4" s="165"/>
      <c r="W4" s="165"/>
      <c r="X4" s="165"/>
      <c r="Y4" s="165"/>
    </row>
    <row r="5" ht="13.5" customHeight="1">
      <c r="A5" s="178" t="s">
        <v>319</v>
      </c>
      <c r="B5" s="26"/>
      <c r="C5" s="191" t="str">
        <f>Functions!G33</f>
        <v>Handle function for Student Account Setting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89"/>
      <c r="T5" s="165"/>
      <c r="U5" s="165"/>
      <c r="V5" s="165"/>
      <c r="W5" s="165"/>
      <c r="X5" s="165"/>
      <c r="Y5" s="165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189"/>
      <c r="T6" s="165"/>
      <c r="U6" s="352"/>
      <c r="V6" s="165"/>
      <c r="W6" s="165"/>
      <c r="X6" s="165"/>
      <c r="Y6" s="165"/>
    </row>
    <row r="7" ht="13.5" customHeight="1">
      <c r="A7" s="197">
        <f>COUNTIF(F49:HP49,"P")</f>
        <v>13</v>
      </c>
      <c r="B7" s="198"/>
      <c r="C7" s="199">
        <f>COUNTIF(F49:HP49,"F")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COUNTIF(E48:HP48,"N")</f>
        <v>7</v>
      </c>
      <c r="M7" s="201">
        <f>COUNTIF(E48:HP48,"A")</f>
        <v>5</v>
      </c>
      <c r="N7" s="201">
        <f>COUNTIF(E48:HP48,"B")</f>
        <v>1</v>
      </c>
      <c r="O7" s="199">
        <f>COUNTA(E9:HS9)</f>
        <v>13</v>
      </c>
      <c r="P7" s="200"/>
      <c r="Q7" s="200"/>
      <c r="R7" s="200"/>
      <c r="S7" s="202"/>
      <c r="T7" s="395"/>
      <c r="U7" s="165"/>
      <c r="V7" s="165"/>
      <c r="W7" s="165"/>
      <c r="X7" s="165"/>
      <c r="Y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209" t="s">
        <v>393</v>
      </c>
      <c r="P9" s="209" t="s">
        <v>442</v>
      </c>
      <c r="Q9" s="209" t="s">
        <v>443</v>
      </c>
      <c r="R9" s="209" t="s">
        <v>555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</row>
    <row r="11" ht="13.5" customHeight="1">
      <c r="A11" s="223"/>
      <c r="B11" s="224"/>
      <c r="C11" s="225"/>
      <c r="D11" s="226" t="s">
        <v>787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220" t="s">
        <v>332</v>
      </c>
      <c r="P11" s="220" t="s">
        <v>332</v>
      </c>
      <c r="Q11" s="220" t="s">
        <v>332</v>
      </c>
      <c r="R11" s="220" t="s">
        <v>332</v>
      </c>
    </row>
    <row r="12" ht="13.5" customHeight="1">
      <c r="A12" s="223"/>
      <c r="B12" s="278" t="s">
        <v>788</v>
      </c>
      <c r="C12" s="25"/>
      <c r="D12" s="26"/>
      <c r="E12" s="231"/>
      <c r="F12" s="215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</row>
    <row r="13" ht="13.5" customHeight="1">
      <c r="A13" s="223"/>
      <c r="B13" s="337" t="s">
        <v>524</v>
      </c>
      <c r="C13" s="25"/>
      <c r="D13" s="26"/>
      <c r="E13" s="356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</row>
    <row r="14" ht="13.5" customHeight="1">
      <c r="A14" s="223"/>
      <c r="B14" s="285" t="s">
        <v>789</v>
      </c>
      <c r="C14" s="25"/>
      <c r="D14" s="26"/>
      <c r="E14" s="356"/>
      <c r="F14" s="220" t="s">
        <v>332</v>
      </c>
      <c r="G14" s="215"/>
      <c r="H14" s="220"/>
      <c r="I14" s="215"/>
      <c r="J14" s="220" t="s">
        <v>332</v>
      </c>
      <c r="K14" s="220" t="s">
        <v>332</v>
      </c>
      <c r="L14" s="220" t="s">
        <v>332</v>
      </c>
      <c r="M14" s="220" t="s">
        <v>332</v>
      </c>
      <c r="N14" s="220" t="s">
        <v>332</v>
      </c>
      <c r="O14" s="220" t="s">
        <v>332</v>
      </c>
      <c r="P14" s="220" t="s">
        <v>332</v>
      </c>
      <c r="Q14" s="220" t="s">
        <v>332</v>
      </c>
      <c r="R14" s="220" t="s">
        <v>332</v>
      </c>
    </row>
    <row r="15" ht="13.5" customHeight="1">
      <c r="A15" s="223"/>
      <c r="B15" s="285" t="s">
        <v>790</v>
      </c>
      <c r="C15" s="25"/>
      <c r="D15" s="26"/>
      <c r="E15" s="356"/>
      <c r="F15" s="215"/>
      <c r="G15" s="220" t="s">
        <v>332</v>
      </c>
      <c r="H15" s="215"/>
      <c r="I15" s="215"/>
      <c r="J15" s="215"/>
      <c r="K15" s="220"/>
      <c r="L15" s="215"/>
      <c r="M15" s="215"/>
      <c r="N15" s="215"/>
      <c r="O15" s="215"/>
      <c r="P15" s="215"/>
      <c r="Q15" s="215"/>
      <c r="R15" s="215"/>
    </row>
    <row r="16" ht="13.5" customHeight="1">
      <c r="A16" s="223"/>
      <c r="B16" s="337" t="s">
        <v>526</v>
      </c>
      <c r="C16" s="25"/>
      <c r="D16" s="26"/>
      <c r="E16" s="356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</row>
    <row r="17" ht="13.5" customHeight="1">
      <c r="A17" s="223"/>
      <c r="B17" s="285" t="s">
        <v>527</v>
      </c>
      <c r="C17" s="25"/>
      <c r="D17" s="26"/>
      <c r="E17" s="357"/>
      <c r="F17" s="220"/>
      <c r="G17" s="220"/>
      <c r="H17" s="220" t="s">
        <v>332</v>
      </c>
      <c r="I17" s="220"/>
      <c r="J17" s="220"/>
      <c r="K17" s="220"/>
      <c r="L17" s="220"/>
      <c r="M17" s="220"/>
      <c r="N17" s="220"/>
      <c r="O17" s="220"/>
      <c r="P17" s="220"/>
      <c r="Q17" s="220"/>
      <c r="R17" s="220"/>
    </row>
    <row r="18" ht="13.5" customHeight="1">
      <c r="A18" s="223"/>
      <c r="B18" s="285" t="s">
        <v>578</v>
      </c>
      <c r="C18" s="25"/>
      <c r="D18" s="26"/>
      <c r="E18" s="357"/>
      <c r="F18" s="220"/>
      <c r="G18" s="220"/>
      <c r="H18" s="220"/>
      <c r="I18" s="220" t="s">
        <v>332</v>
      </c>
      <c r="J18" s="220"/>
      <c r="K18" s="220"/>
      <c r="L18" s="220"/>
      <c r="M18" s="220"/>
      <c r="N18" s="220"/>
      <c r="O18" s="220"/>
      <c r="P18" s="220"/>
      <c r="Q18" s="220"/>
      <c r="R18" s="220"/>
    </row>
    <row r="19" ht="13.5" customHeight="1">
      <c r="A19" s="223"/>
      <c r="B19" s="278" t="s">
        <v>655</v>
      </c>
      <c r="C19" s="25"/>
      <c r="D19" s="26"/>
      <c r="E19" s="231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</row>
    <row r="20" ht="13.5" customHeight="1">
      <c r="A20" s="223"/>
      <c r="B20" s="337" t="s">
        <v>524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</row>
    <row r="21" ht="13.5" customHeight="1">
      <c r="A21" s="223"/>
      <c r="B21" s="285" t="s">
        <v>656</v>
      </c>
      <c r="C21" s="25"/>
      <c r="D21" s="26"/>
      <c r="E21" s="231"/>
      <c r="F21" s="220" t="s">
        <v>332</v>
      </c>
      <c r="G21" s="220" t="s">
        <v>332</v>
      </c>
      <c r="H21" s="220" t="s">
        <v>332</v>
      </c>
      <c r="I21" s="220" t="s">
        <v>332</v>
      </c>
      <c r="J21" s="215"/>
      <c r="K21" s="215"/>
      <c r="L21" s="220" t="s">
        <v>332</v>
      </c>
      <c r="M21" s="220" t="s">
        <v>332</v>
      </c>
      <c r="N21" s="220" t="s">
        <v>332</v>
      </c>
      <c r="O21" s="220" t="s">
        <v>332</v>
      </c>
      <c r="P21" s="220" t="s">
        <v>332</v>
      </c>
      <c r="Q21" s="220" t="s">
        <v>332</v>
      </c>
      <c r="R21" s="220" t="s">
        <v>332</v>
      </c>
    </row>
    <row r="22" ht="13.5" customHeight="1">
      <c r="A22" s="223"/>
      <c r="B22" s="337" t="s">
        <v>526</v>
      </c>
      <c r="C22" s="25"/>
      <c r="D22" s="26"/>
      <c r="E22" s="231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</row>
    <row r="23" ht="13.5" customHeight="1">
      <c r="A23" s="223"/>
      <c r="B23" s="285" t="s">
        <v>527</v>
      </c>
      <c r="C23" s="25"/>
      <c r="D23" s="26"/>
      <c r="E23" s="231"/>
      <c r="F23" s="215"/>
      <c r="G23" s="215"/>
      <c r="H23" s="215"/>
      <c r="I23" s="215"/>
      <c r="J23" s="220" t="s">
        <v>332</v>
      </c>
      <c r="K23" s="215"/>
      <c r="L23" s="215"/>
      <c r="M23" s="215"/>
      <c r="N23" s="215"/>
      <c r="O23" s="215"/>
      <c r="P23" s="215"/>
      <c r="Q23" s="215"/>
      <c r="R23" s="215"/>
    </row>
    <row r="24" ht="13.5" customHeight="1">
      <c r="A24" s="223"/>
      <c r="B24" s="285" t="s">
        <v>657</v>
      </c>
      <c r="C24" s="25"/>
      <c r="D24" s="26"/>
      <c r="E24" s="231"/>
      <c r="F24" s="215"/>
      <c r="G24" s="215"/>
      <c r="H24" s="215"/>
      <c r="I24" s="215"/>
      <c r="J24" s="215"/>
      <c r="K24" s="220" t="s">
        <v>332</v>
      </c>
      <c r="L24" s="215"/>
      <c r="M24" s="215"/>
      <c r="N24" s="215"/>
      <c r="O24" s="215"/>
      <c r="P24" s="215"/>
      <c r="Q24" s="220"/>
      <c r="R24" s="215"/>
    </row>
    <row r="25" ht="13.5" customHeight="1">
      <c r="A25" s="223"/>
      <c r="B25" s="278" t="s">
        <v>791</v>
      </c>
      <c r="C25" s="25"/>
      <c r="D25" s="26"/>
      <c r="E25" s="228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</row>
    <row r="26" ht="13.5" customHeight="1">
      <c r="A26" s="223"/>
      <c r="B26" s="337" t="s">
        <v>524</v>
      </c>
      <c r="C26" s="25"/>
      <c r="D26" s="26"/>
      <c r="E26" s="396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</row>
    <row r="27" ht="13.5" customHeight="1">
      <c r="A27" s="223"/>
      <c r="B27" s="285" t="s">
        <v>663</v>
      </c>
      <c r="C27" s="25"/>
      <c r="D27" s="26"/>
      <c r="E27" s="396"/>
      <c r="F27" s="220" t="s">
        <v>332</v>
      </c>
      <c r="G27" s="220" t="s">
        <v>332</v>
      </c>
      <c r="H27" s="220" t="s">
        <v>332</v>
      </c>
      <c r="I27" s="220" t="s">
        <v>332</v>
      </c>
      <c r="J27" s="220" t="s">
        <v>332</v>
      </c>
      <c r="K27" s="220" t="s">
        <v>332</v>
      </c>
      <c r="L27" s="215"/>
      <c r="M27" s="215"/>
      <c r="N27" s="215"/>
      <c r="O27" s="215"/>
      <c r="P27" s="215"/>
      <c r="Q27" s="215"/>
      <c r="R27" s="215"/>
    </row>
    <row r="28" ht="13.5" customHeight="1">
      <c r="A28" s="397"/>
      <c r="B28" s="285" t="s">
        <v>664</v>
      </c>
      <c r="C28" s="25"/>
      <c r="D28" s="26"/>
      <c r="E28" s="396"/>
      <c r="F28" s="220"/>
      <c r="G28" s="220"/>
      <c r="H28" s="215"/>
      <c r="I28" s="215"/>
      <c r="J28" s="215"/>
      <c r="K28" s="215"/>
      <c r="L28" s="220" t="s">
        <v>332</v>
      </c>
      <c r="M28" s="220"/>
      <c r="N28" s="220" t="s">
        <v>332</v>
      </c>
      <c r="O28" s="220" t="s">
        <v>332</v>
      </c>
      <c r="P28" s="220" t="s">
        <v>332</v>
      </c>
      <c r="Q28" s="220" t="s">
        <v>332</v>
      </c>
      <c r="R28" s="220" t="s">
        <v>332</v>
      </c>
    </row>
    <row r="29" ht="13.5" customHeight="1">
      <c r="A29" s="223"/>
      <c r="B29" s="337" t="s">
        <v>526</v>
      </c>
      <c r="C29" s="25"/>
      <c r="D29" s="26"/>
      <c r="E29" s="396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</row>
    <row r="30" ht="13.5" customHeight="1">
      <c r="A30" s="223"/>
      <c r="B30" s="285" t="s">
        <v>527</v>
      </c>
      <c r="C30" s="25"/>
      <c r="D30" s="26"/>
      <c r="E30" s="396"/>
      <c r="F30" s="215"/>
      <c r="G30" s="215"/>
      <c r="H30" s="220"/>
      <c r="I30" s="215"/>
      <c r="J30" s="215"/>
      <c r="K30" s="215"/>
      <c r="L30" s="215"/>
      <c r="M30" s="220" t="s">
        <v>332</v>
      </c>
      <c r="N30" s="215"/>
      <c r="O30" s="215"/>
      <c r="P30" s="215"/>
      <c r="Q30" s="215"/>
      <c r="R30" s="215"/>
    </row>
    <row r="31" ht="13.5" customHeight="1">
      <c r="A31" s="398"/>
      <c r="B31" s="399" t="s">
        <v>792</v>
      </c>
      <c r="C31" s="25"/>
      <c r="D31" s="26"/>
      <c r="E31" s="400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</row>
    <row r="32" ht="13.5" customHeight="1">
      <c r="A32" s="398"/>
      <c r="B32" s="401" t="s">
        <v>793</v>
      </c>
      <c r="C32" s="25"/>
      <c r="D32" s="26"/>
      <c r="E32" s="400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</row>
    <row r="33" ht="13.5" customHeight="1">
      <c r="A33" s="398"/>
      <c r="B33" s="285" t="s">
        <v>794</v>
      </c>
      <c r="C33" s="25"/>
      <c r="D33" s="26"/>
      <c r="E33" s="400"/>
      <c r="F33" s="301"/>
      <c r="G33" s="301"/>
      <c r="H33" s="301"/>
      <c r="I33" s="301"/>
      <c r="J33" s="301"/>
      <c r="K33" s="301"/>
      <c r="L33" s="301"/>
      <c r="M33" s="303"/>
      <c r="N33" s="220" t="s">
        <v>332</v>
      </c>
      <c r="O33" s="301"/>
      <c r="P33" s="301"/>
      <c r="Q33" s="301"/>
      <c r="R33" s="301"/>
    </row>
    <row r="34" ht="13.5" customHeight="1">
      <c r="A34" s="398"/>
      <c r="B34" s="402" t="s">
        <v>795</v>
      </c>
      <c r="C34" s="25"/>
      <c r="D34" s="26"/>
      <c r="E34" s="400"/>
      <c r="F34" s="220"/>
      <c r="G34" s="220"/>
      <c r="H34" s="220"/>
      <c r="I34" s="220"/>
      <c r="J34" s="220"/>
      <c r="K34" s="220"/>
      <c r="L34" s="220"/>
      <c r="M34" s="303"/>
      <c r="N34" s="303"/>
      <c r="O34" s="220" t="s">
        <v>332</v>
      </c>
      <c r="P34" s="301"/>
      <c r="Q34" s="301"/>
      <c r="R34" s="301"/>
    </row>
    <row r="35" ht="13.5" customHeight="1">
      <c r="A35" s="398"/>
      <c r="B35" s="285" t="s">
        <v>796</v>
      </c>
      <c r="C35" s="25"/>
      <c r="D35" s="26"/>
      <c r="E35" s="400"/>
      <c r="F35" s="301"/>
      <c r="G35" s="301"/>
      <c r="H35" s="301"/>
      <c r="I35" s="301"/>
      <c r="J35" s="301"/>
      <c r="K35" s="301"/>
      <c r="L35" s="301"/>
      <c r="M35" s="220"/>
      <c r="N35" s="220"/>
      <c r="O35" s="220"/>
      <c r="P35" s="220" t="s">
        <v>332</v>
      </c>
      <c r="Q35" s="220"/>
      <c r="R35" s="220"/>
    </row>
    <row r="36" ht="13.5" customHeight="1">
      <c r="A36" s="398"/>
      <c r="B36" s="285" t="s">
        <v>797</v>
      </c>
      <c r="C36" s="25"/>
      <c r="D36" s="26"/>
      <c r="E36" s="400"/>
      <c r="F36" s="301"/>
      <c r="G36" s="301"/>
      <c r="H36" s="301"/>
      <c r="I36" s="301"/>
      <c r="J36" s="301"/>
      <c r="K36" s="301"/>
      <c r="L36" s="301"/>
      <c r="M36" s="303"/>
      <c r="N36" s="303"/>
      <c r="O36" s="301"/>
      <c r="P36" s="301"/>
      <c r="Q36" s="220" t="s">
        <v>332</v>
      </c>
      <c r="R36" s="301"/>
    </row>
    <row r="37" ht="13.5" customHeight="1">
      <c r="A37" s="398"/>
      <c r="B37" s="402" t="s">
        <v>649</v>
      </c>
      <c r="C37" s="25"/>
      <c r="D37" s="26"/>
      <c r="E37" s="400"/>
      <c r="F37" s="220"/>
      <c r="G37" s="220"/>
      <c r="H37" s="220"/>
      <c r="I37" s="220"/>
      <c r="J37" s="220"/>
      <c r="K37" s="220"/>
      <c r="L37" s="220"/>
      <c r="M37" s="220"/>
      <c r="N37" s="303"/>
      <c r="O37" s="220"/>
      <c r="P37" s="220"/>
      <c r="Q37" s="220"/>
      <c r="R37" s="220" t="s">
        <v>332</v>
      </c>
    </row>
    <row r="38" ht="13.5" customHeight="1">
      <c r="A38" s="238" t="s">
        <v>348</v>
      </c>
      <c r="B38" s="239" t="s">
        <v>349</v>
      </c>
      <c r="C38" s="240"/>
      <c r="D38" s="241"/>
      <c r="E38" s="24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</row>
    <row r="39" ht="13.5" customHeight="1">
      <c r="A39" s="243"/>
      <c r="B39" s="244"/>
      <c r="C39" s="245"/>
      <c r="D39" s="246" t="s">
        <v>798</v>
      </c>
      <c r="E39" s="247"/>
      <c r="F39" s="220" t="s">
        <v>332</v>
      </c>
      <c r="G39" s="220" t="s">
        <v>332</v>
      </c>
      <c r="H39" s="220"/>
      <c r="I39" s="220"/>
      <c r="J39" s="220"/>
      <c r="K39" s="220"/>
      <c r="L39" s="220" t="s">
        <v>332</v>
      </c>
      <c r="M39" s="220"/>
      <c r="N39" s="220" t="s">
        <v>332</v>
      </c>
      <c r="O39" s="220" t="s">
        <v>332</v>
      </c>
      <c r="P39" s="220" t="s">
        <v>332</v>
      </c>
      <c r="Q39" s="220" t="s">
        <v>332</v>
      </c>
      <c r="R39" s="220" t="s">
        <v>332</v>
      </c>
    </row>
    <row r="40" ht="13.5" customHeight="1">
      <c r="A40" s="243"/>
      <c r="B40" s="244"/>
      <c r="C40" s="245"/>
      <c r="D40" s="246" t="s">
        <v>799</v>
      </c>
      <c r="E40" s="247"/>
      <c r="F40" s="220"/>
      <c r="G40" s="220"/>
      <c r="H40" s="403"/>
      <c r="I40" s="220"/>
      <c r="J40" s="220"/>
      <c r="K40" s="220"/>
      <c r="L40" s="220"/>
      <c r="M40" s="220"/>
      <c r="N40" s="220" t="s">
        <v>332</v>
      </c>
      <c r="O40" s="220" t="s">
        <v>332</v>
      </c>
      <c r="P40" s="220" t="s">
        <v>332</v>
      </c>
      <c r="Q40" s="220" t="s">
        <v>332</v>
      </c>
      <c r="R40" s="220" t="s">
        <v>332</v>
      </c>
    </row>
    <row r="41" ht="13.5" customHeight="1">
      <c r="A41" s="243"/>
      <c r="B41" s="244"/>
      <c r="C41" s="245"/>
      <c r="D41" s="246" t="s">
        <v>800</v>
      </c>
      <c r="E41" s="247"/>
      <c r="F41" s="220"/>
      <c r="G41" s="220"/>
      <c r="I41" s="220" t="s">
        <v>332</v>
      </c>
      <c r="J41" s="220"/>
      <c r="K41" s="220" t="s">
        <v>332</v>
      </c>
      <c r="L41" s="220"/>
      <c r="M41" s="220"/>
      <c r="N41" s="220"/>
      <c r="O41" s="220"/>
      <c r="P41" s="220"/>
      <c r="Q41" s="220"/>
      <c r="R41" s="220"/>
    </row>
    <row r="42" ht="13.5" customHeight="1">
      <c r="A42" s="243"/>
      <c r="B42" s="244"/>
      <c r="C42" s="245"/>
      <c r="D42" s="246" t="s">
        <v>801</v>
      </c>
      <c r="E42" s="247"/>
      <c r="F42" s="220"/>
      <c r="G42" s="220"/>
      <c r="H42" s="220" t="s">
        <v>332</v>
      </c>
      <c r="I42" s="220"/>
      <c r="J42" s="220" t="s">
        <v>332</v>
      </c>
      <c r="K42" s="220"/>
      <c r="L42" s="220"/>
      <c r="M42" s="220" t="s">
        <v>332</v>
      </c>
      <c r="N42" s="220"/>
      <c r="O42" s="220"/>
      <c r="P42" s="220"/>
      <c r="Q42" s="220"/>
      <c r="R42" s="220"/>
    </row>
    <row r="43" ht="13.5" customHeight="1">
      <c r="A43" s="243"/>
      <c r="B43" s="244" t="s">
        <v>354</v>
      </c>
      <c r="C43" s="245"/>
      <c r="D43" s="248"/>
      <c r="E43" s="247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</row>
    <row r="44" ht="13.5" customHeight="1">
      <c r="A44" s="243"/>
      <c r="B44" s="244"/>
      <c r="C44" s="245"/>
      <c r="D44" s="281" t="s">
        <v>798</v>
      </c>
      <c r="E44" s="247"/>
      <c r="F44" s="220" t="s">
        <v>332</v>
      </c>
      <c r="G44" s="220" t="s">
        <v>332</v>
      </c>
      <c r="H44" s="215"/>
      <c r="I44" s="215"/>
      <c r="J44" s="215"/>
      <c r="K44" s="220"/>
      <c r="L44" s="220" t="s">
        <v>332</v>
      </c>
      <c r="M44" s="220"/>
      <c r="N44" s="220" t="s">
        <v>332</v>
      </c>
      <c r="O44" s="220" t="s">
        <v>332</v>
      </c>
      <c r="P44" s="220" t="s">
        <v>332</v>
      </c>
      <c r="Q44" s="220" t="s">
        <v>332</v>
      </c>
      <c r="R44" s="220" t="s">
        <v>332</v>
      </c>
    </row>
    <row r="45" ht="13.5" customHeight="1">
      <c r="A45" s="243"/>
      <c r="B45" s="290"/>
      <c r="C45" s="363"/>
      <c r="D45" s="292" t="s">
        <v>802</v>
      </c>
      <c r="E45" s="364"/>
      <c r="F45" s="294"/>
      <c r="G45" s="294"/>
      <c r="H45" s="295" t="s">
        <v>332</v>
      </c>
      <c r="I45" s="294"/>
      <c r="J45" s="295" t="s">
        <v>332</v>
      </c>
      <c r="K45" s="294"/>
      <c r="L45" s="294"/>
      <c r="M45" s="295" t="s">
        <v>332</v>
      </c>
      <c r="N45" s="294"/>
      <c r="O45" s="294"/>
      <c r="P45" s="294"/>
      <c r="Q45" s="294"/>
      <c r="R45" s="294"/>
    </row>
    <row r="46" ht="13.5" customHeight="1">
      <c r="A46" s="243"/>
      <c r="B46" s="290"/>
      <c r="C46" s="363"/>
      <c r="D46" s="292" t="s">
        <v>670</v>
      </c>
      <c r="E46" s="364"/>
      <c r="F46" s="294"/>
      <c r="G46" s="294"/>
      <c r="H46" s="295"/>
      <c r="I46" s="295" t="s">
        <v>332</v>
      </c>
      <c r="J46" s="294"/>
      <c r="K46" s="294"/>
      <c r="L46" s="294"/>
      <c r="M46" s="294"/>
      <c r="N46" s="294"/>
      <c r="O46" s="294"/>
      <c r="P46" s="294"/>
      <c r="Q46" s="295"/>
      <c r="R46" s="294"/>
    </row>
    <row r="47" ht="13.5" customHeight="1">
      <c r="A47" s="243"/>
      <c r="B47" s="290"/>
      <c r="C47" s="363"/>
      <c r="D47" s="292" t="s">
        <v>672</v>
      </c>
      <c r="E47" s="364"/>
      <c r="F47" s="294"/>
      <c r="G47" s="294"/>
      <c r="H47" s="294"/>
      <c r="I47" s="294"/>
      <c r="J47" s="294"/>
      <c r="K47" s="295" t="s">
        <v>332</v>
      </c>
      <c r="L47" s="295"/>
      <c r="M47" s="294"/>
      <c r="N47" s="294"/>
      <c r="O47" s="294"/>
      <c r="P47" s="294"/>
      <c r="Q47" s="294"/>
      <c r="R47" s="294"/>
    </row>
    <row r="48" ht="13.5" customHeight="1">
      <c r="A48" s="238" t="s">
        <v>357</v>
      </c>
      <c r="B48" s="252" t="s">
        <v>358</v>
      </c>
      <c r="C48" s="240"/>
      <c r="D48" s="241"/>
      <c r="E48" s="242"/>
      <c r="F48" s="232" t="s">
        <v>304</v>
      </c>
      <c r="G48" s="232" t="s">
        <v>305</v>
      </c>
      <c r="H48" s="232" t="s">
        <v>67</v>
      </c>
      <c r="I48" s="232" t="s">
        <v>67</v>
      </c>
      <c r="J48" s="232" t="s">
        <v>67</v>
      </c>
      <c r="K48" s="232" t="s">
        <v>67</v>
      </c>
      <c r="L48" s="232" t="s">
        <v>304</v>
      </c>
      <c r="M48" s="232" t="s">
        <v>67</v>
      </c>
      <c r="N48" s="232" t="s">
        <v>304</v>
      </c>
      <c r="O48" s="232" t="s">
        <v>304</v>
      </c>
      <c r="P48" s="232" t="s">
        <v>304</v>
      </c>
      <c r="Q48" s="232" t="s">
        <v>304</v>
      </c>
      <c r="R48" s="232" t="s">
        <v>304</v>
      </c>
    </row>
    <row r="49" ht="13.5" customHeight="1">
      <c r="A49" s="243"/>
      <c r="B49" s="253" t="s">
        <v>359</v>
      </c>
      <c r="C49" s="25"/>
      <c r="D49" s="26"/>
      <c r="E49" s="254"/>
      <c r="F49" s="255" t="s">
        <v>360</v>
      </c>
      <c r="G49" s="255" t="s">
        <v>360</v>
      </c>
      <c r="H49" s="255" t="s">
        <v>360</v>
      </c>
      <c r="I49" s="255" t="s">
        <v>360</v>
      </c>
      <c r="J49" s="255" t="s">
        <v>360</v>
      </c>
      <c r="K49" s="255" t="s">
        <v>360</v>
      </c>
      <c r="L49" s="255" t="s">
        <v>360</v>
      </c>
      <c r="M49" s="255" t="s">
        <v>360</v>
      </c>
      <c r="N49" s="255" t="s">
        <v>360</v>
      </c>
      <c r="O49" s="255" t="s">
        <v>360</v>
      </c>
      <c r="P49" s="255" t="s">
        <v>360</v>
      </c>
      <c r="Q49" s="255" t="s">
        <v>360</v>
      </c>
      <c r="R49" s="255" t="s">
        <v>360</v>
      </c>
    </row>
    <row r="50" ht="13.5" customHeight="1">
      <c r="A50" s="243"/>
      <c r="B50" s="256" t="s">
        <v>361</v>
      </c>
      <c r="C50" s="25"/>
      <c r="D50" s="26"/>
      <c r="E50" s="257"/>
      <c r="F50" s="258">
        <v>45864.0</v>
      </c>
      <c r="G50" s="258">
        <v>45864.0</v>
      </c>
      <c r="H50" s="258">
        <v>45864.0</v>
      </c>
      <c r="I50" s="258">
        <v>45864.0</v>
      </c>
      <c r="J50" s="258">
        <v>45864.0</v>
      </c>
      <c r="K50" s="258">
        <v>45864.0</v>
      </c>
      <c r="L50" s="258">
        <v>45864.0</v>
      </c>
      <c r="M50" s="258">
        <v>45864.0</v>
      </c>
      <c r="N50" s="258">
        <v>45864.0</v>
      </c>
      <c r="O50" s="258">
        <v>45864.0</v>
      </c>
      <c r="P50" s="258">
        <v>45864.0</v>
      </c>
      <c r="Q50" s="258">
        <v>45864.0</v>
      </c>
      <c r="R50" s="258">
        <v>45864.0</v>
      </c>
    </row>
    <row r="51" ht="71.25" customHeight="1">
      <c r="A51" s="259"/>
      <c r="B51" s="260" t="s">
        <v>362</v>
      </c>
      <c r="C51" s="261"/>
      <c r="D51" s="262"/>
      <c r="E51" s="263"/>
      <c r="F51" s="264"/>
      <c r="G51" s="264"/>
      <c r="H51" s="264"/>
      <c r="I51" s="264"/>
      <c r="J51" s="264"/>
      <c r="K51" s="264"/>
      <c r="L51" s="264"/>
      <c r="M51" s="264"/>
      <c r="N51" s="264"/>
      <c r="O51" s="264"/>
      <c r="P51" s="264"/>
      <c r="Q51" s="264"/>
      <c r="R51" s="264"/>
    </row>
    <row r="52" ht="10.5" customHeight="1">
      <c r="A52" s="2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4">
    <mergeCell ref="B49:D49"/>
    <mergeCell ref="B50:D50"/>
    <mergeCell ref="B51:D51"/>
    <mergeCell ref="B33:D33"/>
    <mergeCell ref="B34:D34"/>
    <mergeCell ref="B35:D35"/>
    <mergeCell ref="B36:D36"/>
    <mergeCell ref="B37:D37"/>
    <mergeCell ref="B38:D38"/>
    <mergeCell ref="B48:D48"/>
    <mergeCell ref="A2:B2"/>
    <mergeCell ref="C2:E2"/>
    <mergeCell ref="F2:K2"/>
    <mergeCell ref="L2:S2"/>
    <mergeCell ref="C3:E3"/>
    <mergeCell ref="F3:K3"/>
    <mergeCell ref="L3:S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dataValidations>
    <dataValidation type="list" allowBlank="1" showInputMessage="1" showErrorMessage="1" prompt="Click and enter a value from the list of items" sqref="F49:R49">
      <formula1>"P,F"</formula1>
    </dataValidation>
    <dataValidation type="list" allowBlank="1" showInputMessage="1" showErrorMessage="1" prompt=" - " sqref="F11:R11 F14:R15 F17:R18 F21:R21 F23:R24 F27:R28 F30:R30 F33:R37 F39:R40 F41:G41 I41:R41 F42:R42 F44:R47">
      <formula1>"O"</formula1>
    </dataValidation>
    <dataValidation type="list" allowBlank="1" showInputMessage="1" showErrorMessage="1" prompt=" - " sqref="F48:R4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19" width="4.63"/>
    <col customWidth="1" min="20" max="20" width="4.25"/>
    <col customWidth="1" min="21" max="22" width="5.13"/>
    <col customWidth="1" min="23" max="23" width="4.63"/>
    <col customWidth="1" min="24" max="24" width="5.13"/>
    <col customWidth="1" min="25" max="25" width="4.63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Functions!E51</f>
        <v>lecturerProfileSettings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Functions!D51</f>
        <v>lecturerProfileSettings</v>
      </c>
      <c r="M2" s="170"/>
      <c r="N2" s="170"/>
      <c r="O2" s="170"/>
      <c r="P2" s="170"/>
      <c r="Q2" s="170"/>
      <c r="R2" s="170"/>
      <c r="S2" s="176"/>
      <c r="T2" s="165"/>
      <c r="U2" s="352"/>
      <c r="V2" s="165"/>
      <c r="W2" s="165"/>
      <c r="X2" s="165"/>
      <c r="Y2" s="165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4"/>
      <c r="T3" s="165"/>
      <c r="U3" s="165"/>
      <c r="V3" s="165"/>
      <c r="W3" s="165"/>
      <c r="X3" s="165"/>
      <c r="Y3" s="16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189"/>
      <c r="T4" s="165"/>
      <c r="U4" s="352"/>
      <c r="V4" s="165"/>
      <c r="W4" s="165"/>
      <c r="X4" s="165"/>
      <c r="Y4" s="165"/>
    </row>
    <row r="5" ht="13.5" customHeight="1">
      <c r="A5" s="178" t="s">
        <v>319</v>
      </c>
      <c r="B5" s="26"/>
      <c r="C5" s="269" t="str">
        <f>Functions!G51</f>
        <v>Handle function for Lecturer Profile Settings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89"/>
      <c r="T5" s="165"/>
      <c r="U5" s="165"/>
      <c r="V5" s="165"/>
      <c r="W5" s="165"/>
      <c r="X5" s="165"/>
      <c r="Y5" s="165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189"/>
      <c r="T6" s="165"/>
      <c r="U6" s="352"/>
      <c r="V6" s="165"/>
      <c r="W6" s="165"/>
      <c r="X6" s="165"/>
      <c r="Y6" s="165"/>
    </row>
    <row r="7" ht="13.5" customHeight="1">
      <c r="A7" s="404">
        <f>COUNTIF(F41:HP41,"P")</f>
        <v>8</v>
      </c>
      <c r="B7" s="26"/>
      <c r="C7" s="405">
        <f>COUNTIF(F41:HP41,"F")</f>
        <v>0</v>
      </c>
      <c r="D7" s="25"/>
      <c r="E7" s="26"/>
      <c r="F7" s="199">
        <f>SUM(O7,-A7,-C7)</f>
        <v>0</v>
      </c>
      <c r="G7" s="200"/>
      <c r="H7" s="200"/>
      <c r="I7" s="200"/>
      <c r="J7" s="200"/>
      <c r="K7" s="198"/>
      <c r="L7" s="201">
        <f>COUNTIF(E40:HP40,"N")</f>
        <v>2</v>
      </c>
      <c r="M7" s="201">
        <f>COUNTIF(E40:HP40,"A")</f>
        <v>5</v>
      </c>
      <c r="N7" s="201">
        <f>COUNTIF(E40:HP40,"B")</f>
        <v>1</v>
      </c>
      <c r="O7" s="199">
        <f>COUNTA(E9:HS9)</f>
        <v>8</v>
      </c>
      <c r="P7" s="200"/>
      <c r="Q7" s="200"/>
      <c r="R7" s="200"/>
      <c r="S7" s="202"/>
      <c r="T7" s="395"/>
      <c r="U7" s="165"/>
      <c r="V7" s="165"/>
      <c r="W7" s="165"/>
      <c r="X7" s="165"/>
      <c r="Y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86"/>
      <c r="B9" s="287"/>
      <c r="C9" s="273"/>
      <c r="D9" s="28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</row>
    <row r="11" ht="13.5" customHeight="1">
      <c r="A11" s="223"/>
      <c r="B11" s="224"/>
      <c r="C11" s="225"/>
      <c r="D11" s="226" t="s">
        <v>803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</row>
    <row r="12" ht="13.5" customHeight="1">
      <c r="A12" s="223"/>
      <c r="B12" s="278" t="s">
        <v>788</v>
      </c>
      <c r="C12" s="25"/>
      <c r="D12" s="26"/>
      <c r="E12" s="231"/>
      <c r="F12" s="215"/>
      <c r="G12" s="215"/>
      <c r="H12" s="215"/>
      <c r="I12" s="215"/>
      <c r="J12" s="215"/>
      <c r="K12" s="215"/>
      <c r="L12" s="215"/>
      <c r="M12" s="215"/>
    </row>
    <row r="13" ht="13.5" customHeight="1">
      <c r="A13" s="223"/>
      <c r="B13" s="337" t="s">
        <v>524</v>
      </c>
      <c r="C13" s="25"/>
      <c r="D13" s="26"/>
      <c r="E13" s="356"/>
      <c r="F13" s="215"/>
      <c r="G13" s="215"/>
      <c r="H13" s="215"/>
      <c r="I13" s="215"/>
      <c r="J13" s="215"/>
      <c r="K13" s="215"/>
      <c r="L13" s="215"/>
      <c r="M13" s="215"/>
    </row>
    <row r="14" ht="13.5" customHeight="1">
      <c r="A14" s="223"/>
      <c r="B14" s="285" t="s">
        <v>789</v>
      </c>
      <c r="C14" s="25"/>
      <c r="D14" s="26"/>
      <c r="E14" s="356"/>
      <c r="F14" s="220" t="s">
        <v>332</v>
      </c>
      <c r="G14" s="215"/>
      <c r="H14" s="220"/>
      <c r="I14" s="215"/>
      <c r="J14" s="220" t="s">
        <v>332</v>
      </c>
      <c r="K14" s="220" t="s">
        <v>332</v>
      </c>
      <c r="L14" s="220" t="s">
        <v>332</v>
      </c>
      <c r="M14" s="220" t="s">
        <v>332</v>
      </c>
    </row>
    <row r="15" ht="13.5" customHeight="1">
      <c r="A15" s="223"/>
      <c r="B15" s="285" t="s">
        <v>790</v>
      </c>
      <c r="C15" s="25"/>
      <c r="D15" s="26"/>
      <c r="E15" s="356"/>
      <c r="F15" s="215"/>
      <c r="G15" s="220" t="s">
        <v>332</v>
      </c>
      <c r="H15" s="215"/>
      <c r="I15" s="215"/>
      <c r="J15" s="215"/>
      <c r="K15" s="220"/>
      <c r="L15" s="215"/>
      <c r="M15" s="215"/>
    </row>
    <row r="16" ht="13.5" customHeight="1">
      <c r="A16" s="223"/>
      <c r="B16" s="337" t="s">
        <v>526</v>
      </c>
      <c r="C16" s="25"/>
      <c r="D16" s="26"/>
      <c r="E16" s="356"/>
      <c r="F16" s="215"/>
      <c r="G16" s="215"/>
      <c r="H16" s="215"/>
      <c r="I16" s="215"/>
      <c r="J16" s="215"/>
      <c r="K16" s="215"/>
      <c r="L16" s="215"/>
      <c r="M16" s="215"/>
    </row>
    <row r="17" ht="13.5" customHeight="1">
      <c r="A17" s="223"/>
      <c r="B17" s="285" t="s">
        <v>527</v>
      </c>
      <c r="C17" s="25"/>
      <c r="D17" s="26"/>
      <c r="E17" s="357"/>
      <c r="F17" s="220"/>
      <c r="G17" s="220"/>
      <c r="H17" s="220" t="s">
        <v>332</v>
      </c>
      <c r="I17" s="220"/>
      <c r="J17" s="220"/>
      <c r="K17" s="220"/>
      <c r="L17" s="220"/>
      <c r="M17" s="220"/>
    </row>
    <row r="18" ht="13.5" customHeight="1">
      <c r="A18" s="223"/>
      <c r="B18" s="285" t="s">
        <v>578</v>
      </c>
      <c r="C18" s="25"/>
      <c r="D18" s="26"/>
      <c r="E18" s="357"/>
      <c r="F18" s="220"/>
      <c r="G18" s="220"/>
      <c r="H18" s="220"/>
      <c r="I18" s="220" t="s">
        <v>332</v>
      </c>
      <c r="J18" s="220"/>
      <c r="K18" s="220"/>
      <c r="L18" s="220"/>
      <c r="M18" s="220"/>
    </row>
    <row r="19" ht="13.5" customHeight="1">
      <c r="A19" s="223"/>
      <c r="B19" s="278" t="s">
        <v>655</v>
      </c>
      <c r="C19" s="25"/>
      <c r="D19" s="26"/>
      <c r="E19" s="231"/>
      <c r="F19" s="215"/>
      <c r="G19" s="215"/>
      <c r="H19" s="215"/>
      <c r="I19" s="215"/>
      <c r="J19" s="215"/>
      <c r="K19" s="215"/>
      <c r="L19" s="215"/>
      <c r="M19" s="215"/>
    </row>
    <row r="20" ht="13.5" customHeight="1">
      <c r="A20" s="223"/>
      <c r="B20" s="337" t="s">
        <v>524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</row>
    <row r="21" ht="13.5" customHeight="1">
      <c r="A21" s="223"/>
      <c r="B21" s="285" t="s">
        <v>656</v>
      </c>
      <c r="C21" s="25"/>
      <c r="D21" s="26"/>
      <c r="E21" s="231"/>
      <c r="F21" s="220" t="s">
        <v>332</v>
      </c>
      <c r="G21" s="220" t="s">
        <v>332</v>
      </c>
      <c r="H21" s="220" t="s">
        <v>332</v>
      </c>
      <c r="I21" s="220" t="s">
        <v>332</v>
      </c>
      <c r="J21" s="215"/>
      <c r="K21" s="215"/>
      <c r="L21" s="220" t="s">
        <v>332</v>
      </c>
      <c r="M21" s="220" t="s">
        <v>332</v>
      </c>
    </row>
    <row r="22" ht="13.5" customHeight="1">
      <c r="A22" s="223"/>
      <c r="B22" s="337" t="s">
        <v>526</v>
      </c>
      <c r="C22" s="25"/>
      <c r="D22" s="26"/>
      <c r="E22" s="231"/>
      <c r="F22" s="215"/>
      <c r="G22" s="215"/>
      <c r="H22" s="215"/>
      <c r="I22" s="215"/>
      <c r="J22" s="215"/>
      <c r="K22" s="215"/>
      <c r="L22" s="215"/>
      <c r="M22" s="215"/>
    </row>
    <row r="23" ht="13.5" customHeight="1">
      <c r="A23" s="223"/>
      <c r="B23" s="285" t="s">
        <v>527</v>
      </c>
      <c r="C23" s="25"/>
      <c r="D23" s="26"/>
      <c r="E23" s="231"/>
      <c r="F23" s="215"/>
      <c r="G23" s="215"/>
      <c r="H23" s="215"/>
      <c r="I23" s="215"/>
      <c r="J23" s="220" t="s">
        <v>332</v>
      </c>
      <c r="K23" s="215"/>
      <c r="L23" s="215"/>
      <c r="M23" s="215"/>
    </row>
    <row r="24" ht="13.5" customHeight="1">
      <c r="A24" s="223"/>
      <c r="B24" s="285" t="s">
        <v>657</v>
      </c>
      <c r="C24" s="25"/>
      <c r="D24" s="26"/>
      <c r="E24" s="231"/>
      <c r="F24" s="215"/>
      <c r="G24" s="215"/>
      <c r="H24" s="215"/>
      <c r="I24" s="215"/>
      <c r="J24" s="215"/>
      <c r="K24" s="220" t="s">
        <v>332</v>
      </c>
      <c r="L24" s="215"/>
      <c r="M24" s="215"/>
    </row>
    <row r="25" ht="13.5" customHeight="1">
      <c r="A25" s="223"/>
      <c r="B25" s="278" t="s">
        <v>791</v>
      </c>
      <c r="C25" s="25"/>
      <c r="D25" s="26"/>
      <c r="E25" s="228"/>
      <c r="F25" s="215"/>
      <c r="G25" s="215"/>
      <c r="H25" s="215"/>
      <c r="I25" s="215"/>
      <c r="J25" s="215"/>
      <c r="K25" s="215"/>
      <c r="L25" s="215"/>
      <c r="M25" s="215"/>
    </row>
    <row r="26" ht="13.5" customHeight="1">
      <c r="A26" s="223"/>
      <c r="B26" s="337" t="s">
        <v>524</v>
      </c>
      <c r="C26" s="25"/>
      <c r="D26" s="26"/>
      <c r="E26" s="396"/>
      <c r="F26" s="215"/>
      <c r="G26" s="215"/>
      <c r="H26" s="215"/>
      <c r="I26" s="215"/>
      <c r="J26" s="215"/>
      <c r="K26" s="215"/>
      <c r="L26" s="215"/>
      <c r="M26" s="215"/>
    </row>
    <row r="27" ht="13.5" customHeight="1">
      <c r="A27" s="223"/>
      <c r="B27" s="285" t="s">
        <v>663</v>
      </c>
      <c r="C27" s="25"/>
      <c r="D27" s="26"/>
      <c r="E27" s="396"/>
      <c r="F27" s="220" t="s">
        <v>332</v>
      </c>
      <c r="G27" s="220" t="s">
        <v>332</v>
      </c>
      <c r="H27" s="220" t="s">
        <v>332</v>
      </c>
      <c r="I27" s="220" t="s">
        <v>332</v>
      </c>
      <c r="J27" s="220" t="s">
        <v>332</v>
      </c>
      <c r="K27" s="220" t="s">
        <v>332</v>
      </c>
      <c r="L27" s="215"/>
      <c r="M27" s="215"/>
    </row>
    <row r="28" ht="13.5" customHeight="1">
      <c r="A28" s="397"/>
      <c r="B28" s="285" t="s">
        <v>664</v>
      </c>
      <c r="C28" s="25"/>
      <c r="D28" s="26"/>
      <c r="E28" s="396"/>
      <c r="F28" s="220"/>
      <c r="G28" s="220"/>
      <c r="H28" s="215"/>
      <c r="I28" s="215"/>
      <c r="J28" s="215"/>
      <c r="K28" s="215"/>
      <c r="L28" s="220" t="s">
        <v>332</v>
      </c>
      <c r="M28" s="220"/>
    </row>
    <row r="29" ht="13.5" customHeight="1">
      <c r="A29" s="223"/>
      <c r="B29" s="337" t="s">
        <v>526</v>
      </c>
      <c r="C29" s="25"/>
      <c r="D29" s="26"/>
      <c r="E29" s="396"/>
      <c r="F29" s="215"/>
      <c r="G29" s="215"/>
      <c r="H29" s="215"/>
      <c r="I29" s="215"/>
      <c r="J29" s="215"/>
      <c r="K29" s="215"/>
      <c r="L29" s="215"/>
      <c r="M29" s="215"/>
    </row>
    <row r="30" ht="13.5" customHeight="1">
      <c r="A30" s="223"/>
      <c r="B30" s="285" t="s">
        <v>527</v>
      </c>
      <c r="C30" s="25"/>
      <c r="D30" s="26"/>
      <c r="E30" s="396"/>
      <c r="F30" s="215"/>
      <c r="G30" s="215"/>
      <c r="H30" s="220"/>
      <c r="I30" s="215"/>
      <c r="J30" s="215"/>
      <c r="K30" s="215"/>
      <c r="L30" s="215"/>
      <c r="M30" s="220" t="s">
        <v>332</v>
      </c>
    </row>
    <row r="31" ht="13.5" customHeight="1">
      <c r="A31" s="238" t="s">
        <v>348</v>
      </c>
      <c r="B31" s="239" t="s">
        <v>349</v>
      </c>
      <c r="C31" s="240"/>
      <c r="D31" s="241"/>
      <c r="E31" s="242"/>
      <c r="F31" s="232"/>
      <c r="G31" s="232"/>
      <c r="H31" s="232"/>
      <c r="I31" s="232"/>
      <c r="J31" s="232"/>
      <c r="K31" s="232"/>
      <c r="L31" s="232"/>
      <c r="M31" s="232"/>
    </row>
    <row r="32" ht="13.5" customHeight="1">
      <c r="A32" s="243"/>
      <c r="B32" s="244"/>
      <c r="C32" s="245"/>
      <c r="D32" s="246" t="s">
        <v>798</v>
      </c>
      <c r="E32" s="247"/>
      <c r="F32" s="220" t="s">
        <v>332</v>
      </c>
      <c r="G32" s="220" t="s">
        <v>332</v>
      </c>
      <c r="H32" s="220"/>
      <c r="I32" s="220"/>
      <c r="J32" s="220"/>
      <c r="K32" s="220"/>
      <c r="L32" s="220" t="s">
        <v>332</v>
      </c>
      <c r="M32" s="220"/>
    </row>
    <row r="33" ht="13.5" customHeight="1">
      <c r="A33" s="243"/>
      <c r="B33" s="244"/>
      <c r="C33" s="245"/>
      <c r="D33" s="246" t="s">
        <v>804</v>
      </c>
      <c r="E33" s="247"/>
      <c r="F33" s="220"/>
      <c r="G33" s="220"/>
      <c r="I33" s="220" t="s">
        <v>332</v>
      </c>
      <c r="J33" s="220"/>
      <c r="K33" s="220" t="s">
        <v>332</v>
      </c>
      <c r="L33" s="220"/>
      <c r="M33" s="406"/>
    </row>
    <row r="34" ht="13.5" customHeight="1">
      <c r="A34" s="243"/>
      <c r="B34" s="244"/>
      <c r="C34" s="245"/>
      <c r="D34" s="246" t="s">
        <v>805</v>
      </c>
      <c r="E34" s="247"/>
      <c r="F34" s="220"/>
      <c r="G34" s="220"/>
      <c r="H34" s="220" t="s">
        <v>332</v>
      </c>
      <c r="I34" s="220"/>
      <c r="J34" s="220" t="s">
        <v>332</v>
      </c>
      <c r="K34" s="220"/>
      <c r="L34" s="220"/>
      <c r="M34" s="220" t="s">
        <v>332</v>
      </c>
    </row>
    <row r="35" ht="13.5" customHeight="1">
      <c r="A35" s="243"/>
      <c r="B35" s="244" t="s">
        <v>354</v>
      </c>
      <c r="C35" s="245"/>
      <c r="D35" s="248"/>
      <c r="E35" s="247"/>
      <c r="F35" s="215"/>
      <c r="G35" s="215"/>
      <c r="H35" s="215"/>
      <c r="I35" s="215"/>
      <c r="J35" s="215"/>
      <c r="K35" s="215"/>
      <c r="L35" s="215"/>
      <c r="M35" s="215"/>
    </row>
    <row r="36" ht="13.5" customHeight="1">
      <c r="A36" s="243"/>
      <c r="B36" s="244"/>
      <c r="C36" s="245"/>
      <c r="D36" s="281" t="s">
        <v>798</v>
      </c>
      <c r="E36" s="247"/>
      <c r="F36" s="220" t="s">
        <v>332</v>
      </c>
      <c r="G36" s="220" t="s">
        <v>332</v>
      </c>
      <c r="H36" s="215"/>
      <c r="I36" s="215"/>
      <c r="J36" s="215"/>
      <c r="K36" s="220"/>
      <c r="L36" s="220" t="s">
        <v>332</v>
      </c>
      <c r="M36" s="215"/>
    </row>
    <row r="37" ht="13.5" customHeight="1">
      <c r="A37" s="243"/>
      <c r="B37" s="290"/>
      <c r="C37" s="363"/>
      <c r="D37" s="292" t="s">
        <v>806</v>
      </c>
      <c r="E37" s="364"/>
      <c r="F37" s="294"/>
      <c r="G37" s="294"/>
      <c r="H37" s="295" t="s">
        <v>332</v>
      </c>
      <c r="I37" s="294"/>
      <c r="J37" s="295" t="s">
        <v>332</v>
      </c>
      <c r="K37" s="294"/>
      <c r="L37" s="294"/>
      <c r="M37" s="295" t="s">
        <v>332</v>
      </c>
    </row>
    <row r="38" ht="13.5" customHeight="1">
      <c r="A38" s="243"/>
      <c r="B38" s="290"/>
      <c r="C38" s="363"/>
      <c r="D38" s="292" t="s">
        <v>670</v>
      </c>
      <c r="E38" s="364"/>
      <c r="F38" s="294"/>
      <c r="G38" s="294"/>
      <c r="H38" s="295"/>
      <c r="I38" s="295" t="s">
        <v>332</v>
      </c>
      <c r="J38" s="294"/>
      <c r="K38" s="294"/>
      <c r="L38" s="294"/>
      <c r="M38" s="294"/>
    </row>
    <row r="39" ht="13.5" customHeight="1">
      <c r="A39" s="243"/>
      <c r="B39" s="290"/>
      <c r="C39" s="363"/>
      <c r="D39" s="292" t="s">
        <v>672</v>
      </c>
      <c r="E39" s="364"/>
      <c r="F39" s="294"/>
      <c r="G39" s="294"/>
      <c r="H39" s="294"/>
      <c r="I39" s="294"/>
      <c r="J39" s="294"/>
      <c r="K39" s="295" t="s">
        <v>332</v>
      </c>
      <c r="L39" s="295"/>
      <c r="M39" s="294"/>
    </row>
    <row r="40" ht="13.5" customHeight="1">
      <c r="A40" s="238" t="s">
        <v>357</v>
      </c>
      <c r="B40" s="252" t="s">
        <v>358</v>
      </c>
      <c r="C40" s="240"/>
      <c r="D40" s="241"/>
      <c r="E40" s="242"/>
      <c r="F40" s="232" t="s">
        <v>304</v>
      </c>
      <c r="G40" s="232" t="s">
        <v>305</v>
      </c>
      <c r="H40" s="232" t="s">
        <v>67</v>
      </c>
      <c r="I40" s="232" t="s">
        <v>67</v>
      </c>
      <c r="J40" s="232" t="s">
        <v>67</v>
      </c>
      <c r="K40" s="232" t="s">
        <v>67</v>
      </c>
      <c r="L40" s="232" t="s">
        <v>304</v>
      </c>
      <c r="M40" s="232" t="s">
        <v>67</v>
      </c>
    </row>
    <row r="41" ht="13.5" customHeight="1">
      <c r="A41" s="243"/>
      <c r="B41" s="253" t="s">
        <v>359</v>
      </c>
      <c r="C41" s="25"/>
      <c r="D41" s="26"/>
      <c r="E41" s="254"/>
      <c r="F41" s="255" t="s">
        <v>360</v>
      </c>
      <c r="G41" s="255" t="s">
        <v>360</v>
      </c>
      <c r="H41" s="255" t="s">
        <v>360</v>
      </c>
      <c r="I41" s="255" t="s">
        <v>360</v>
      </c>
      <c r="J41" s="255" t="s">
        <v>360</v>
      </c>
      <c r="K41" s="255" t="s">
        <v>360</v>
      </c>
      <c r="L41" s="255" t="s">
        <v>360</v>
      </c>
      <c r="M41" s="255" t="s">
        <v>360</v>
      </c>
    </row>
    <row r="42" ht="13.5" customHeight="1">
      <c r="A42" s="243"/>
      <c r="B42" s="256" t="s">
        <v>361</v>
      </c>
      <c r="C42" s="25"/>
      <c r="D42" s="26"/>
      <c r="E42" s="257"/>
      <c r="F42" s="258">
        <v>45864.0</v>
      </c>
      <c r="G42" s="258">
        <v>45864.0</v>
      </c>
      <c r="H42" s="258">
        <v>45864.0</v>
      </c>
      <c r="I42" s="258">
        <v>45864.0</v>
      </c>
      <c r="J42" s="258">
        <v>45864.0</v>
      </c>
      <c r="K42" s="258">
        <v>45864.0</v>
      </c>
      <c r="L42" s="258">
        <v>45864.0</v>
      </c>
      <c r="M42" s="258">
        <v>45864.0</v>
      </c>
    </row>
    <row r="43" ht="71.25" customHeight="1">
      <c r="A43" s="259"/>
      <c r="B43" s="260" t="s">
        <v>362</v>
      </c>
      <c r="C43" s="261"/>
      <c r="D43" s="262"/>
      <c r="E43" s="263"/>
      <c r="F43" s="264"/>
      <c r="G43" s="264"/>
      <c r="H43" s="264"/>
      <c r="I43" s="264"/>
      <c r="J43" s="264"/>
      <c r="K43" s="264"/>
      <c r="L43" s="264"/>
      <c r="M43" s="264"/>
    </row>
    <row r="44" ht="10.5" customHeight="1">
      <c r="A44" s="2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7">
    <mergeCell ref="A2:B2"/>
    <mergeCell ref="C2:E2"/>
    <mergeCell ref="F2:K2"/>
    <mergeCell ref="L2:S2"/>
    <mergeCell ref="C3:E3"/>
    <mergeCell ref="F3:K3"/>
    <mergeCell ref="L3:S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41:D41"/>
    <mergeCell ref="B42:D42"/>
    <mergeCell ref="B43:D43"/>
    <mergeCell ref="B26:D26"/>
    <mergeCell ref="B27:D27"/>
    <mergeCell ref="B28:D28"/>
    <mergeCell ref="B29:D29"/>
    <mergeCell ref="B30:D30"/>
    <mergeCell ref="B31:D31"/>
    <mergeCell ref="B40:D40"/>
  </mergeCells>
  <dataValidations>
    <dataValidation type="list" allowBlank="1" showInputMessage="1" showErrorMessage="1" prompt="Click and enter a value from the list of items" sqref="F41:M41">
      <formula1>"P,F"</formula1>
    </dataValidation>
    <dataValidation type="list" allowBlank="1" showInputMessage="1" showErrorMessage="1" prompt=" - " sqref="F11:M11 F14:M15 F17:M18 F21:M21 F23:M24 F27:M28 F30:M30 F32:M32 F33:G33 I33:L33 F34:M34 F36:M39">
      <formula1>"O"</formula1>
    </dataValidation>
    <dataValidation type="list" allowBlank="1" showInputMessage="1" showErrorMessage="1" prompt=" - " sqref="F40:M4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19" width="4.63"/>
    <col customWidth="1" min="20" max="20" width="4.25"/>
    <col customWidth="1" min="21" max="22" width="5.13"/>
    <col customWidth="1" min="23" max="23" width="4.63"/>
    <col customWidth="1" min="24" max="24" width="5.13"/>
    <col customWidth="1" min="25" max="25" width="4.63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Functions!E36</f>
        <v>studentEditGroupInfo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Functions!D36</f>
        <v>studentEditGroupInfo</v>
      </c>
      <c r="M2" s="170"/>
      <c r="N2" s="170"/>
      <c r="O2" s="170"/>
      <c r="P2" s="170"/>
      <c r="Q2" s="170"/>
      <c r="R2" s="170"/>
      <c r="S2" s="176"/>
      <c r="T2" s="165"/>
      <c r="U2" s="352"/>
      <c r="V2" s="165"/>
      <c r="W2" s="165"/>
      <c r="X2" s="165"/>
      <c r="Y2" s="165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4"/>
      <c r="T3" s="165"/>
      <c r="U3" s="165"/>
      <c r="V3" s="165"/>
      <c r="W3" s="165"/>
      <c r="X3" s="165"/>
      <c r="Y3" s="16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189"/>
      <c r="T4" s="165"/>
      <c r="U4" s="352"/>
      <c r="V4" s="165"/>
      <c r="W4" s="165"/>
      <c r="X4" s="165"/>
      <c r="Y4" s="165"/>
    </row>
    <row r="5" ht="13.5" customHeight="1">
      <c r="A5" s="178" t="s">
        <v>319</v>
      </c>
      <c r="B5" s="26"/>
      <c r="C5" s="191" t="str">
        <f>Functions!G36</f>
        <v>Handle function for Student Edit Group Info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89"/>
      <c r="T5" s="165"/>
      <c r="U5" s="165"/>
      <c r="V5" s="165"/>
      <c r="W5" s="165"/>
      <c r="X5" s="165"/>
      <c r="Y5" s="165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189"/>
      <c r="T6" s="165"/>
      <c r="U6" s="352"/>
      <c r="V6" s="165"/>
      <c r="W6" s="165"/>
      <c r="X6" s="165"/>
      <c r="Y6" s="165"/>
    </row>
    <row r="7" ht="13.5" customHeight="1">
      <c r="A7" s="197">
        <f>COUNTIF(F36:HP36,"P")</f>
        <v>8</v>
      </c>
      <c r="B7" s="198"/>
      <c r="C7" s="199">
        <f>COUNTIF(F36:HP36,"F")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COUNTIF(E35:HP35,"N")</f>
        <v>5</v>
      </c>
      <c r="M7" s="201">
        <f>COUNTIF(E35:HP35,"A")</f>
        <v>2</v>
      </c>
      <c r="N7" s="201">
        <f>COUNTIF(E35:HP35,"B")</f>
        <v>1</v>
      </c>
      <c r="O7" s="199">
        <f>COUNTA(E9:HS9)</f>
        <v>8</v>
      </c>
      <c r="P7" s="200"/>
      <c r="Q7" s="200"/>
      <c r="R7" s="200"/>
      <c r="S7" s="202"/>
      <c r="T7" s="395"/>
      <c r="U7" s="165"/>
      <c r="V7" s="165"/>
      <c r="W7" s="165"/>
      <c r="X7" s="165"/>
      <c r="Y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</row>
    <row r="11" ht="13.5" customHeight="1">
      <c r="A11" s="216"/>
      <c r="B11" s="323"/>
      <c r="C11" s="324"/>
      <c r="D11" s="226" t="s">
        <v>807</v>
      </c>
      <c r="E11" s="214"/>
      <c r="F11" s="220" t="s">
        <v>332</v>
      </c>
      <c r="G11" s="220"/>
      <c r="H11" s="220"/>
      <c r="I11" s="220"/>
      <c r="J11" s="220"/>
      <c r="K11" s="220"/>
      <c r="L11" s="220"/>
      <c r="M11" s="220"/>
    </row>
    <row r="12" ht="13.5" customHeight="1">
      <c r="A12" s="216"/>
      <c r="B12" s="323"/>
      <c r="C12" s="324"/>
      <c r="D12" s="226" t="s">
        <v>808</v>
      </c>
      <c r="E12" s="214"/>
      <c r="F12" s="220"/>
      <c r="G12" s="220" t="s">
        <v>332</v>
      </c>
      <c r="H12" s="220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</row>
    <row r="13" ht="13.5" customHeight="1">
      <c r="A13" s="223"/>
      <c r="B13" s="278" t="s">
        <v>809</v>
      </c>
      <c r="C13" s="25"/>
      <c r="D13" s="26"/>
      <c r="E13" s="231"/>
      <c r="F13" s="215"/>
      <c r="G13" s="215"/>
      <c r="H13" s="215"/>
      <c r="I13" s="215"/>
      <c r="J13" s="215"/>
      <c r="K13" s="215"/>
      <c r="L13" s="215"/>
      <c r="M13" s="215"/>
    </row>
    <row r="14" ht="13.5" customHeight="1">
      <c r="A14" s="223"/>
      <c r="B14" s="337" t="s">
        <v>524</v>
      </c>
      <c r="C14" s="25"/>
      <c r="D14" s="26"/>
      <c r="E14" s="356"/>
      <c r="F14" s="215"/>
      <c r="G14" s="215"/>
      <c r="H14" s="215"/>
      <c r="I14" s="215"/>
      <c r="J14" s="215"/>
      <c r="K14" s="215"/>
      <c r="L14" s="215"/>
      <c r="M14" s="215"/>
    </row>
    <row r="15" ht="13.5" customHeight="1">
      <c r="A15" s="223"/>
      <c r="B15" s="285" t="s">
        <v>810</v>
      </c>
      <c r="C15" s="25"/>
      <c r="D15" s="26"/>
      <c r="E15" s="356"/>
      <c r="F15" s="220"/>
      <c r="G15" s="220" t="s">
        <v>332</v>
      </c>
      <c r="H15" s="220"/>
      <c r="I15" s="215"/>
      <c r="J15" s="215"/>
      <c r="K15" s="220" t="s">
        <v>332</v>
      </c>
      <c r="L15" s="220" t="s">
        <v>332</v>
      </c>
      <c r="M15" s="220" t="s">
        <v>332</v>
      </c>
    </row>
    <row r="16" ht="13.5" customHeight="1">
      <c r="A16" s="223"/>
      <c r="B16" s="285" t="s">
        <v>576</v>
      </c>
      <c r="C16" s="25"/>
      <c r="D16" s="26"/>
      <c r="E16" s="356"/>
      <c r="F16" s="215"/>
      <c r="G16" s="220"/>
      <c r="H16" s="220" t="s">
        <v>332</v>
      </c>
      <c r="I16" s="215"/>
      <c r="J16" s="215"/>
      <c r="K16" s="220"/>
      <c r="L16" s="215"/>
      <c r="M16" s="215"/>
    </row>
    <row r="17" ht="13.5" customHeight="1">
      <c r="A17" s="223"/>
      <c r="B17" s="337" t="s">
        <v>526</v>
      </c>
      <c r="C17" s="25"/>
      <c r="D17" s="26"/>
      <c r="E17" s="356"/>
      <c r="F17" s="215"/>
      <c r="G17" s="215"/>
      <c r="H17" s="215"/>
      <c r="I17" s="215"/>
      <c r="J17" s="215"/>
      <c r="K17" s="215"/>
      <c r="L17" s="215"/>
      <c r="M17" s="215"/>
    </row>
    <row r="18" ht="13.5" customHeight="1">
      <c r="A18" s="223"/>
      <c r="B18" s="285" t="s">
        <v>527</v>
      </c>
      <c r="C18" s="25"/>
      <c r="D18" s="26"/>
      <c r="E18" s="357"/>
      <c r="F18" s="220"/>
      <c r="G18" s="220"/>
      <c r="H18" s="220"/>
      <c r="I18" s="220" t="s">
        <v>332</v>
      </c>
      <c r="J18" s="220"/>
      <c r="K18" s="220"/>
      <c r="L18" s="220"/>
      <c r="M18" s="220"/>
    </row>
    <row r="19" ht="13.5" customHeight="1">
      <c r="A19" s="223"/>
      <c r="B19" s="285" t="s">
        <v>578</v>
      </c>
      <c r="C19" s="25"/>
      <c r="D19" s="26"/>
      <c r="E19" s="357"/>
      <c r="F19" s="220"/>
      <c r="G19" s="220"/>
      <c r="H19" s="220"/>
      <c r="I19" s="220"/>
      <c r="J19" s="220" t="s">
        <v>332</v>
      </c>
      <c r="K19" s="220"/>
      <c r="L19" s="220"/>
      <c r="M19" s="220"/>
    </row>
    <row r="20" ht="13.5" customHeight="1">
      <c r="A20" s="223"/>
      <c r="B20" s="278" t="s">
        <v>811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</row>
    <row r="21" ht="13.5" customHeight="1">
      <c r="A21" s="223"/>
      <c r="B21" s="337" t="s">
        <v>524</v>
      </c>
      <c r="C21" s="25"/>
      <c r="D21" s="26"/>
      <c r="E21" s="231"/>
      <c r="F21" s="215"/>
      <c r="G21" s="215"/>
      <c r="H21" s="215"/>
      <c r="I21" s="215"/>
      <c r="J21" s="215"/>
      <c r="K21" s="215"/>
      <c r="L21" s="215"/>
      <c r="M21" s="215"/>
    </row>
    <row r="22" ht="13.5" customHeight="1">
      <c r="A22" s="223"/>
      <c r="B22" s="285" t="s">
        <v>812</v>
      </c>
      <c r="C22" s="25"/>
      <c r="D22" s="26"/>
      <c r="E22" s="231"/>
      <c r="F22" s="220"/>
      <c r="G22" s="220" t="s">
        <v>332</v>
      </c>
      <c r="H22" s="220" t="s">
        <v>332</v>
      </c>
      <c r="I22" s="220" t="s">
        <v>332</v>
      </c>
      <c r="J22" s="220" t="s">
        <v>332</v>
      </c>
      <c r="K22" s="215"/>
      <c r="L22" s="215"/>
      <c r="M22" s="215"/>
    </row>
    <row r="23" ht="13.5" customHeight="1">
      <c r="A23" s="223"/>
      <c r="B23" s="285" t="s">
        <v>527</v>
      </c>
      <c r="C23" s="25"/>
      <c r="D23" s="26"/>
      <c r="E23" s="231"/>
      <c r="F23" s="215"/>
      <c r="G23" s="215"/>
      <c r="H23" s="215"/>
      <c r="I23" s="215"/>
      <c r="J23" s="215"/>
      <c r="K23" s="220" t="s">
        <v>332</v>
      </c>
      <c r="L23" s="220" t="s">
        <v>332</v>
      </c>
      <c r="M23" s="220" t="s">
        <v>332</v>
      </c>
    </row>
    <row r="24" ht="13.5" customHeight="1">
      <c r="A24" s="238" t="s">
        <v>348</v>
      </c>
      <c r="B24" s="239" t="s">
        <v>349</v>
      </c>
      <c r="C24" s="240"/>
      <c r="D24" s="241"/>
      <c r="E24" s="242"/>
      <c r="F24" s="232"/>
      <c r="G24" s="232"/>
      <c r="H24" s="232"/>
      <c r="I24" s="232"/>
      <c r="J24" s="232"/>
      <c r="K24" s="232"/>
      <c r="L24" s="232"/>
      <c r="M24" s="232"/>
    </row>
    <row r="25" ht="13.5" customHeight="1">
      <c r="A25" s="249"/>
      <c r="B25" s="407" t="s">
        <v>813</v>
      </c>
      <c r="C25" s="218"/>
      <c r="D25" s="219"/>
      <c r="E25" s="251"/>
      <c r="F25" s="235" t="s">
        <v>332</v>
      </c>
      <c r="G25" s="235"/>
      <c r="H25" s="235"/>
      <c r="I25" s="235"/>
      <c r="J25" s="235"/>
      <c r="K25" s="235"/>
      <c r="L25" s="235"/>
      <c r="M25" s="235"/>
    </row>
    <row r="26" ht="13.5" customHeight="1">
      <c r="A26" s="243"/>
      <c r="B26" s="244"/>
      <c r="C26" s="245"/>
      <c r="D26" s="246" t="s">
        <v>814</v>
      </c>
      <c r="E26" s="247"/>
      <c r="F26" s="220"/>
      <c r="G26" s="220" t="s">
        <v>332</v>
      </c>
      <c r="H26" s="220" t="s">
        <v>332</v>
      </c>
      <c r="I26" s="220"/>
      <c r="J26" s="220"/>
      <c r="K26" s="220" t="s">
        <v>332</v>
      </c>
      <c r="L26" s="220" t="s">
        <v>332</v>
      </c>
      <c r="M26" s="220" t="s">
        <v>332</v>
      </c>
    </row>
    <row r="27" ht="13.5" customHeight="1">
      <c r="A27" s="243"/>
      <c r="B27" s="244"/>
      <c r="C27" s="245"/>
      <c r="D27" s="246" t="s">
        <v>815</v>
      </c>
      <c r="E27" s="247"/>
      <c r="F27" s="220"/>
      <c r="G27" s="220"/>
      <c r="H27" s="220"/>
      <c r="I27" s="220"/>
      <c r="J27" s="220" t="s">
        <v>332</v>
      </c>
      <c r="K27" s="220"/>
      <c r="L27" s="220"/>
      <c r="M27" s="220"/>
    </row>
    <row r="28" ht="13.5" customHeight="1">
      <c r="A28" s="243"/>
      <c r="B28" s="244"/>
      <c r="C28" s="245"/>
      <c r="D28" s="246" t="s">
        <v>816</v>
      </c>
      <c r="E28" s="247"/>
      <c r="F28" s="220"/>
      <c r="G28" s="220"/>
      <c r="H28" s="220"/>
      <c r="I28" s="220" t="s">
        <v>332</v>
      </c>
      <c r="J28" s="220"/>
      <c r="K28" s="220"/>
      <c r="L28" s="220"/>
      <c r="M28" s="220"/>
    </row>
    <row r="29" ht="13.5" customHeight="1">
      <c r="A29" s="243"/>
      <c r="B29" s="244" t="s">
        <v>354</v>
      </c>
      <c r="C29" s="245"/>
      <c r="D29" s="248"/>
      <c r="E29" s="247"/>
      <c r="F29" s="215"/>
      <c r="G29" s="215"/>
      <c r="H29" s="215"/>
      <c r="I29" s="215"/>
      <c r="J29" s="215"/>
      <c r="K29" s="215"/>
      <c r="L29" s="215"/>
      <c r="M29" s="215"/>
    </row>
    <row r="30" ht="13.5" customHeight="1">
      <c r="A30" s="243"/>
      <c r="B30" s="244"/>
      <c r="C30" s="245"/>
      <c r="D30" s="281" t="s">
        <v>392</v>
      </c>
      <c r="E30" s="247"/>
      <c r="F30" s="220" t="s">
        <v>332</v>
      </c>
      <c r="G30" s="215"/>
      <c r="H30" s="215"/>
      <c r="I30" s="215"/>
      <c r="J30" s="215"/>
      <c r="K30" s="220"/>
      <c r="L30" s="215"/>
      <c r="M30" s="215"/>
    </row>
    <row r="31" ht="13.5" customHeight="1">
      <c r="A31" s="243"/>
      <c r="B31" s="244"/>
      <c r="C31" s="245"/>
      <c r="D31" s="281" t="s">
        <v>817</v>
      </c>
      <c r="E31" s="247"/>
      <c r="F31" s="220"/>
      <c r="G31" s="220" t="s">
        <v>332</v>
      </c>
      <c r="H31" s="220" t="s">
        <v>332</v>
      </c>
      <c r="I31" s="220"/>
      <c r="J31" s="215"/>
      <c r="K31" s="220" t="s">
        <v>332</v>
      </c>
      <c r="L31" s="220" t="s">
        <v>332</v>
      </c>
      <c r="M31" s="220" t="s">
        <v>332</v>
      </c>
    </row>
    <row r="32" ht="13.5" customHeight="1">
      <c r="A32" s="243"/>
      <c r="B32" s="290"/>
      <c r="C32" s="291"/>
      <c r="D32" s="292" t="s">
        <v>818</v>
      </c>
      <c r="E32" s="293"/>
      <c r="F32" s="294"/>
      <c r="G32" s="294"/>
      <c r="H32" s="294"/>
      <c r="I32" s="295" t="s">
        <v>332</v>
      </c>
      <c r="J32" s="215"/>
      <c r="K32" s="294"/>
      <c r="L32" s="294"/>
      <c r="M32" s="294"/>
    </row>
    <row r="33" ht="13.5" customHeight="1">
      <c r="A33" s="243"/>
      <c r="B33" s="290"/>
      <c r="C33" s="291"/>
      <c r="D33" s="292" t="s">
        <v>819</v>
      </c>
      <c r="E33" s="293"/>
      <c r="F33" s="294"/>
      <c r="G33" s="294"/>
      <c r="H33" s="294"/>
      <c r="I33" s="295"/>
      <c r="J33" s="295" t="s">
        <v>332</v>
      </c>
      <c r="K33" s="294"/>
      <c r="L33" s="294"/>
      <c r="M33" s="294"/>
    </row>
    <row r="34" ht="13.5" customHeight="1">
      <c r="A34" s="249"/>
      <c r="B34" s="290"/>
      <c r="C34" s="291"/>
      <c r="D34" s="292" t="s">
        <v>820</v>
      </c>
      <c r="E34" s="293"/>
      <c r="F34" s="294"/>
      <c r="G34" s="294"/>
      <c r="H34" s="294"/>
      <c r="I34" s="295" t="s">
        <v>332</v>
      </c>
      <c r="J34" s="295"/>
      <c r="K34" s="294"/>
      <c r="L34" s="294"/>
      <c r="M34" s="294"/>
    </row>
    <row r="35" ht="13.5" customHeight="1">
      <c r="A35" s="238" t="s">
        <v>357</v>
      </c>
      <c r="B35" s="252" t="s">
        <v>358</v>
      </c>
      <c r="C35" s="240"/>
      <c r="D35" s="241"/>
      <c r="E35" s="242"/>
      <c r="F35" s="232" t="s">
        <v>304</v>
      </c>
      <c r="G35" s="232" t="s">
        <v>304</v>
      </c>
      <c r="H35" s="232" t="s">
        <v>305</v>
      </c>
      <c r="I35" s="232" t="s">
        <v>67</v>
      </c>
      <c r="J35" s="232" t="s">
        <v>67</v>
      </c>
      <c r="K35" s="232" t="s">
        <v>304</v>
      </c>
      <c r="L35" s="232" t="s">
        <v>304</v>
      </c>
      <c r="M35" s="232" t="s">
        <v>304</v>
      </c>
    </row>
    <row r="36" ht="13.5" customHeight="1">
      <c r="A36" s="243"/>
      <c r="B36" s="253" t="s">
        <v>359</v>
      </c>
      <c r="C36" s="25"/>
      <c r="D36" s="26"/>
      <c r="E36" s="254"/>
      <c r="F36" s="255" t="s">
        <v>360</v>
      </c>
      <c r="G36" s="255" t="s">
        <v>360</v>
      </c>
      <c r="H36" s="255" t="s">
        <v>360</v>
      </c>
      <c r="I36" s="255" t="s">
        <v>360</v>
      </c>
      <c r="J36" s="255" t="s">
        <v>360</v>
      </c>
      <c r="K36" s="255" t="s">
        <v>360</v>
      </c>
      <c r="L36" s="255" t="s">
        <v>360</v>
      </c>
      <c r="M36" s="255" t="s">
        <v>360</v>
      </c>
    </row>
    <row r="37" ht="13.5" customHeight="1">
      <c r="A37" s="243"/>
      <c r="B37" s="256" t="s">
        <v>361</v>
      </c>
      <c r="C37" s="25"/>
      <c r="D37" s="26"/>
      <c r="E37" s="257"/>
      <c r="F37" s="258">
        <v>45865.0</v>
      </c>
      <c r="G37" s="258">
        <v>45865.0</v>
      </c>
      <c r="H37" s="258">
        <v>45865.0</v>
      </c>
      <c r="I37" s="258">
        <v>45865.0</v>
      </c>
      <c r="J37" s="258">
        <v>45865.0</v>
      </c>
      <c r="K37" s="258">
        <v>45865.0</v>
      </c>
      <c r="L37" s="258">
        <v>45865.0</v>
      </c>
      <c r="M37" s="258">
        <v>45865.0</v>
      </c>
    </row>
    <row r="38" ht="71.25" customHeight="1">
      <c r="A38" s="259"/>
      <c r="B38" s="260" t="s">
        <v>362</v>
      </c>
      <c r="C38" s="261"/>
      <c r="D38" s="262"/>
      <c r="E38" s="263"/>
      <c r="F38" s="264"/>
      <c r="G38" s="264"/>
      <c r="H38" s="264"/>
      <c r="I38" s="264"/>
      <c r="J38" s="264"/>
      <c r="K38" s="264"/>
      <c r="L38" s="264"/>
      <c r="M38" s="264"/>
    </row>
    <row r="39" ht="10.5" customHeight="1">
      <c r="A39" s="2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0">
    <mergeCell ref="A2:B2"/>
    <mergeCell ref="C2:E2"/>
    <mergeCell ref="F2:K2"/>
    <mergeCell ref="L2:S2"/>
    <mergeCell ref="C3:E3"/>
    <mergeCell ref="F3:K3"/>
    <mergeCell ref="L3:S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A6:B6"/>
    <mergeCell ref="C6:E6"/>
    <mergeCell ref="F6:K6"/>
    <mergeCell ref="L6:N6"/>
    <mergeCell ref="A7:B7"/>
    <mergeCell ref="C7:E7"/>
    <mergeCell ref="F7:K7"/>
    <mergeCell ref="B13:D13"/>
    <mergeCell ref="B14:D14"/>
    <mergeCell ref="B15:D15"/>
    <mergeCell ref="B16:D16"/>
    <mergeCell ref="B17:D17"/>
    <mergeCell ref="B18:D18"/>
    <mergeCell ref="B19:D19"/>
    <mergeCell ref="B36:D36"/>
    <mergeCell ref="B37:D37"/>
    <mergeCell ref="B38:D38"/>
    <mergeCell ref="B20:D20"/>
    <mergeCell ref="B21:D21"/>
    <mergeCell ref="B22:D22"/>
    <mergeCell ref="B23:D23"/>
    <mergeCell ref="B24:D24"/>
    <mergeCell ref="B25:D25"/>
    <mergeCell ref="B35:D35"/>
  </mergeCells>
  <dataValidations>
    <dataValidation type="list" allowBlank="1" showInputMessage="1" showErrorMessage="1" prompt="Click and enter a value from the list of items" sqref="F36:M36">
      <formula1>"P,F"</formula1>
    </dataValidation>
    <dataValidation type="list" allowBlank="1" showInputMessage="1" showErrorMessage="1" prompt=" - " sqref="F11:M12 F15:M16 F18:M19 F22:M23 F25:M28 F30:M34">
      <formula1>"O"</formula1>
    </dataValidation>
    <dataValidation type="list" allowBlank="1" showInputMessage="1" showErrorMessage="1" prompt=" - " sqref="F35:M35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0" width="5.13"/>
    <col customWidth="1" min="11" max="11" width="5.38"/>
    <col customWidth="1" min="12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19" width="4.63"/>
    <col customWidth="1" min="20" max="20" width="4.25"/>
    <col customWidth="1" min="21" max="22" width="5.13"/>
    <col customWidth="1" min="23" max="23" width="4.63"/>
    <col customWidth="1" min="24" max="24" width="5.13"/>
    <col customWidth="1" min="25" max="29" width="4.63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Functions!E37</f>
        <v>studentGroupAction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Functions!D37</f>
        <v>studentGroupAction</v>
      </c>
      <c r="M2" s="170"/>
      <c r="N2" s="170"/>
      <c r="O2" s="170"/>
      <c r="P2" s="170"/>
      <c r="Q2" s="170"/>
      <c r="R2" s="170"/>
      <c r="S2" s="176"/>
      <c r="T2" s="165"/>
      <c r="U2" s="352"/>
      <c r="V2" s="165"/>
      <c r="W2" s="165"/>
      <c r="X2" s="165"/>
      <c r="Y2" s="165"/>
      <c r="Z2" s="165"/>
      <c r="AA2" s="165"/>
      <c r="AB2" s="165"/>
      <c r="AC2" s="165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4"/>
      <c r="T3" s="165"/>
      <c r="U3" s="165"/>
      <c r="V3" s="165"/>
      <c r="W3" s="165"/>
      <c r="X3" s="165"/>
      <c r="Y3" s="165"/>
      <c r="Z3" s="165"/>
      <c r="AA3" s="165"/>
      <c r="AB3" s="165"/>
      <c r="AC3" s="16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189"/>
      <c r="T4" s="165"/>
      <c r="U4" s="352"/>
      <c r="V4" s="165"/>
      <c r="W4" s="165"/>
      <c r="X4" s="165"/>
      <c r="Y4" s="165"/>
      <c r="Z4" s="165"/>
      <c r="AA4" s="165"/>
      <c r="AB4" s="165"/>
      <c r="AC4" s="165"/>
    </row>
    <row r="5" ht="13.5" customHeight="1">
      <c r="A5" s="178" t="s">
        <v>319</v>
      </c>
      <c r="B5" s="26"/>
      <c r="C5" s="191" t="str">
        <f>Functions!G37</f>
        <v>Handle function for Student Delete/Leave group, Change Leader, Remove/Invite member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89"/>
      <c r="T5" s="165"/>
      <c r="U5" s="165"/>
      <c r="V5" s="165"/>
      <c r="W5" s="165"/>
      <c r="X5" s="165"/>
      <c r="Y5" s="165"/>
      <c r="Z5" s="165"/>
      <c r="AA5" s="165"/>
      <c r="AB5" s="165"/>
      <c r="AC5" s="165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189"/>
      <c r="T6" s="165"/>
      <c r="U6" s="352"/>
      <c r="V6" s="165"/>
      <c r="W6" s="165"/>
      <c r="X6" s="165"/>
      <c r="Y6" s="165"/>
      <c r="Z6" s="165"/>
      <c r="AA6" s="165"/>
      <c r="AB6" s="165"/>
      <c r="AC6" s="165"/>
    </row>
    <row r="7" ht="13.5" customHeight="1">
      <c r="A7" s="197">
        <f>COUNTIF(F56:HT56,"P")</f>
        <v>16</v>
      </c>
      <c r="B7" s="198"/>
      <c r="C7" s="199">
        <f>COUNTIF(H56:HT56,"F")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COUNTIF(E55:HT55,"N")</f>
        <v>8</v>
      </c>
      <c r="M7" s="201">
        <f>COUNTIF(E55:HT55,"A")</f>
        <v>8</v>
      </c>
      <c r="N7" s="201">
        <f>COUNTIF(E55:HT55,"B")</f>
        <v>0</v>
      </c>
      <c r="O7" s="199">
        <f>COUNTA(E10:HW10)</f>
        <v>16</v>
      </c>
      <c r="P7" s="200"/>
      <c r="Q7" s="200"/>
      <c r="R7" s="200"/>
      <c r="S7" s="202"/>
      <c r="T7" s="395"/>
      <c r="U7" s="165"/>
      <c r="V7" s="165"/>
      <c r="W7" s="165"/>
      <c r="X7" s="165"/>
      <c r="Y7" s="165"/>
      <c r="Z7" s="165"/>
      <c r="AA7" s="165"/>
      <c r="AB7" s="165"/>
      <c r="AC7" s="165"/>
    </row>
    <row r="8" ht="9.0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>
      <c r="A9" s="326" t="s">
        <v>518</v>
      </c>
      <c r="B9" s="25"/>
      <c r="C9" s="25"/>
      <c r="D9" s="26"/>
      <c r="E9" s="327"/>
      <c r="F9" s="328" t="s">
        <v>821</v>
      </c>
      <c r="G9" s="26"/>
      <c r="H9" s="408" t="s">
        <v>374</v>
      </c>
      <c r="I9" s="26"/>
      <c r="J9" s="328" t="s">
        <v>822</v>
      </c>
      <c r="K9" s="26"/>
      <c r="L9" s="328" t="s">
        <v>823</v>
      </c>
      <c r="M9" s="26"/>
      <c r="N9" s="328" t="s">
        <v>824</v>
      </c>
      <c r="O9" s="26"/>
      <c r="P9" s="328" t="s">
        <v>825</v>
      </c>
      <c r="Q9" s="26"/>
      <c r="R9" s="328" t="s">
        <v>826</v>
      </c>
      <c r="S9" s="26"/>
      <c r="T9" s="328" t="s">
        <v>827</v>
      </c>
      <c r="U9" s="26"/>
    </row>
    <row r="10" ht="46.5" customHeight="1">
      <c r="A10" s="286"/>
      <c r="B10" s="287"/>
      <c r="C10" s="273"/>
      <c r="D10" s="288"/>
      <c r="E10" s="329"/>
      <c r="F10" s="409" t="s">
        <v>321</v>
      </c>
      <c r="G10" s="410" t="s">
        <v>322</v>
      </c>
      <c r="H10" s="409" t="s">
        <v>323</v>
      </c>
      <c r="I10" s="410" t="s">
        <v>324</v>
      </c>
      <c r="J10" s="409" t="s">
        <v>325</v>
      </c>
      <c r="K10" s="410" t="s">
        <v>326</v>
      </c>
      <c r="L10" s="409" t="s">
        <v>327</v>
      </c>
      <c r="M10" s="410" t="s">
        <v>328</v>
      </c>
      <c r="N10" s="409" t="s">
        <v>363</v>
      </c>
      <c r="O10" s="410" t="s">
        <v>393</v>
      </c>
      <c r="P10" s="409" t="s">
        <v>442</v>
      </c>
      <c r="Q10" s="410" t="s">
        <v>443</v>
      </c>
      <c r="R10" s="409" t="s">
        <v>555</v>
      </c>
      <c r="S10" s="410" t="s">
        <v>556</v>
      </c>
      <c r="T10" s="409" t="s">
        <v>557</v>
      </c>
      <c r="U10" s="410" t="s">
        <v>558</v>
      </c>
    </row>
    <row r="11" ht="13.5" customHeight="1">
      <c r="A11" s="210" t="s">
        <v>329</v>
      </c>
      <c r="B11" s="353" t="s">
        <v>828</v>
      </c>
      <c r="C11" s="212"/>
      <c r="D11" s="213"/>
      <c r="E11" s="27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</row>
    <row r="12">
      <c r="A12" s="216"/>
      <c r="B12" s="323"/>
      <c r="C12" s="324"/>
      <c r="D12" s="226" t="s">
        <v>829</v>
      </c>
      <c r="E12" s="275"/>
      <c r="F12" s="220" t="s">
        <v>332</v>
      </c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 t="s">
        <v>332</v>
      </c>
      <c r="S12" s="220"/>
      <c r="T12" s="220"/>
      <c r="U12" s="220"/>
    </row>
    <row r="13">
      <c r="A13" s="216"/>
      <c r="B13" s="323"/>
      <c r="C13" s="324"/>
      <c r="D13" s="226" t="s">
        <v>830</v>
      </c>
      <c r="E13" s="275"/>
      <c r="F13" s="220"/>
      <c r="G13" s="220" t="s">
        <v>332</v>
      </c>
      <c r="H13" s="220"/>
      <c r="I13" s="220"/>
      <c r="J13" s="220" t="s">
        <v>332</v>
      </c>
      <c r="K13" s="220"/>
      <c r="L13" s="220" t="s">
        <v>332</v>
      </c>
      <c r="M13" s="220" t="s">
        <v>332</v>
      </c>
      <c r="N13" s="220" t="s">
        <v>332</v>
      </c>
      <c r="O13" s="220" t="s">
        <v>332</v>
      </c>
      <c r="P13" s="220" t="s">
        <v>332</v>
      </c>
      <c r="Q13" s="220" t="s">
        <v>332</v>
      </c>
      <c r="R13" s="220"/>
      <c r="S13" s="220" t="s">
        <v>332</v>
      </c>
      <c r="T13" s="220" t="s">
        <v>332</v>
      </c>
      <c r="U13" s="220" t="s">
        <v>332</v>
      </c>
    </row>
    <row r="14" ht="13.5" customHeight="1">
      <c r="A14" s="216"/>
      <c r="B14" s="323"/>
      <c r="C14" s="324"/>
      <c r="D14" s="226" t="s">
        <v>831</v>
      </c>
      <c r="E14" s="275"/>
      <c r="F14" s="220"/>
      <c r="G14" s="220"/>
      <c r="H14" s="220" t="s">
        <v>332</v>
      </c>
      <c r="I14" s="220"/>
      <c r="J14" s="220"/>
      <c r="K14" s="220" t="s">
        <v>332</v>
      </c>
      <c r="L14" s="220" t="s">
        <v>332</v>
      </c>
      <c r="M14" s="220"/>
      <c r="N14" s="220" t="s">
        <v>332</v>
      </c>
      <c r="O14" s="220"/>
      <c r="P14" s="220" t="s">
        <v>332</v>
      </c>
      <c r="Q14" s="220"/>
      <c r="R14" s="220"/>
      <c r="S14" s="220"/>
      <c r="T14" s="220" t="s">
        <v>332</v>
      </c>
      <c r="U14" s="220"/>
    </row>
    <row r="15" ht="13.5" customHeight="1">
      <c r="A15" s="216"/>
      <c r="B15" s="323"/>
      <c r="C15" s="324"/>
      <c r="D15" s="226" t="s">
        <v>832</v>
      </c>
      <c r="E15" s="275"/>
      <c r="F15" s="220"/>
      <c r="G15" s="220"/>
      <c r="H15" s="220" t="s">
        <v>332</v>
      </c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</row>
    <row r="16" ht="13.5" customHeight="1">
      <c r="A16" s="216"/>
      <c r="B16" s="323"/>
      <c r="C16" s="324"/>
      <c r="D16" s="226" t="s">
        <v>833</v>
      </c>
      <c r="E16" s="275"/>
      <c r="F16" s="220"/>
      <c r="G16" s="220"/>
      <c r="H16" s="220"/>
      <c r="I16" s="220" t="s">
        <v>332</v>
      </c>
      <c r="J16" s="220"/>
      <c r="K16" s="220"/>
      <c r="L16" s="220"/>
      <c r="M16" s="220" t="s">
        <v>332</v>
      </c>
      <c r="N16" s="220"/>
      <c r="O16" s="220" t="s">
        <v>332</v>
      </c>
      <c r="P16" s="220"/>
      <c r="Q16" s="220" t="s">
        <v>332</v>
      </c>
      <c r="R16" s="220"/>
      <c r="S16" s="220"/>
      <c r="T16" s="220"/>
      <c r="U16" s="220" t="s">
        <v>332</v>
      </c>
    </row>
    <row r="17" ht="13.5" customHeight="1">
      <c r="A17" s="216"/>
      <c r="B17" s="323"/>
      <c r="C17" s="324"/>
      <c r="D17" s="226" t="s">
        <v>834</v>
      </c>
      <c r="E17" s="275"/>
      <c r="F17" s="220"/>
      <c r="G17" s="220"/>
      <c r="H17" s="220"/>
      <c r="I17" s="220"/>
      <c r="J17" s="220"/>
      <c r="K17" s="220" t="s">
        <v>332</v>
      </c>
      <c r="L17" s="220"/>
      <c r="M17" s="220"/>
      <c r="N17" s="220"/>
      <c r="O17" s="220"/>
      <c r="P17" s="220"/>
      <c r="Q17" s="220"/>
      <c r="R17" s="220"/>
      <c r="S17" s="220"/>
      <c r="T17" s="220"/>
      <c r="U17" s="220"/>
    </row>
    <row r="18" ht="13.5" customHeight="1">
      <c r="A18" s="216"/>
      <c r="B18" s="323"/>
      <c r="C18" s="324"/>
      <c r="D18" s="226" t="s">
        <v>835</v>
      </c>
      <c r="E18" s="275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 t="s">
        <v>332</v>
      </c>
      <c r="Q18" s="220"/>
      <c r="R18" s="220"/>
      <c r="S18" s="220"/>
      <c r="T18" s="220"/>
      <c r="U18" s="220"/>
    </row>
    <row r="19" ht="13.5" customHeight="1">
      <c r="A19" s="216"/>
      <c r="B19" s="278" t="s">
        <v>836</v>
      </c>
      <c r="C19" s="25"/>
      <c r="D19" s="26"/>
      <c r="E19" s="277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</row>
    <row r="20" ht="13.5" customHeight="1">
      <c r="A20" s="216"/>
      <c r="B20" s="221" t="s">
        <v>837</v>
      </c>
      <c r="C20" s="218"/>
      <c r="D20" s="219"/>
      <c r="E20" s="277"/>
      <c r="F20" s="220" t="s">
        <v>332</v>
      </c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</row>
    <row r="21" ht="13.5" customHeight="1">
      <c r="A21" s="216"/>
      <c r="B21" s="411"/>
      <c r="C21" s="412"/>
      <c r="D21" s="266" t="s">
        <v>838</v>
      </c>
      <c r="E21" s="277"/>
      <c r="F21" s="220"/>
      <c r="G21" s="220"/>
      <c r="H21" s="220" t="s">
        <v>332</v>
      </c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</row>
    <row r="22" ht="13.5" customHeight="1">
      <c r="A22" s="216"/>
      <c r="B22" s="411"/>
      <c r="C22" s="412"/>
      <c r="D22" s="266" t="s">
        <v>839</v>
      </c>
      <c r="E22" s="277"/>
      <c r="F22" s="220"/>
      <c r="G22" s="220"/>
      <c r="H22" s="220"/>
      <c r="I22" s="220"/>
      <c r="J22" s="220" t="s">
        <v>332</v>
      </c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</row>
    <row r="23" ht="13.5" customHeight="1">
      <c r="A23" s="216"/>
      <c r="B23" s="411"/>
      <c r="C23" s="412"/>
      <c r="D23" s="266" t="s">
        <v>840</v>
      </c>
      <c r="E23" s="277"/>
      <c r="F23" s="220"/>
      <c r="G23" s="220"/>
      <c r="H23" s="220"/>
      <c r="I23" s="220"/>
      <c r="J23" s="220"/>
      <c r="K23" s="220"/>
      <c r="L23" s="220" t="s">
        <v>332</v>
      </c>
      <c r="M23" s="220"/>
      <c r="N23" s="220"/>
      <c r="O23" s="220"/>
      <c r="P23" s="220"/>
      <c r="Q23" s="220"/>
      <c r="R23" s="220"/>
      <c r="S23" s="220"/>
      <c r="T23" s="220"/>
      <c r="U23" s="220"/>
    </row>
    <row r="24" ht="13.5" customHeight="1">
      <c r="A24" s="216"/>
      <c r="B24" s="411"/>
      <c r="C24" s="412"/>
      <c r="D24" s="266" t="s">
        <v>841</v>
      </c>
      <c r="E24" s="277"/>
      <c r="F24" s="220"/>
      <c r="G24" s="220"/>
      <c r="H24" s="220"/>
      <c r="I24" s="220"/>
      <c r="J24" s="220"/>
      <c r="K24" s="220"/>
      <c r="L24" s="220"/>
      <c r="M24" s="220"/>
      <c r="N24" s="220" t="s">
        <v>332</v>
      </c>
      <c r="O24" s="220"/>
      <c r="P24" s="220"/>
      <c r="Q24" s="220"/>
      <c r="R24" s="220"/>
      <c r="S24" s="220"/>
      <c r="T24" s="220"/>
      <c r="U24" s="220"/>
    </row>
    <row r="25" ht="13.5" customHeight="1">
      <c r="A25" s="216"/>
      <c r="B25" s="411"/>
      <c r="C25" s="412"/>
      <c r="D25" s="266" t="s">
        <v>842</v>
      </c>
      <c r="E25" s="277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 t="s">
        <v>332</v>
      </c>
      <c r="Q25" s="220"/>
      <c r="R25" s="220"/>
      <c r="S25" s="220"/>
      <c r="T25" s="220"/>
      <c r="U25" s="220"/>
    </row>
    <row r="26" ht="13.5" customHeight="1">
      <c r="A26" s="216"/>
      <c r="B26" s="411"/>
      <c r="C26" s="412"/>
      <c r="D26" s="266" t="s">
        <v>843</v>
      </c>
      <c r="E26" s="277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 t="s">
        <v>332</v>
      </c>
      <c r="S26" s="220"/>
      <c r="T26" s="220" t="s">
        <v>332</v>
      </c>
      <c r="U26" s="220"/>
    </row>
    <row r="27" ht="13.5" customHeight="1">
      <c r="A27" s="216"/>
      <c r="B27" s="411"/>
      <c r="C27" s="412"/>
      <c r="D27" s="266" t="s">
        <v>844</v>
      </c>
      <c r="E27" s="277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</row>
    <row r="28" ht="13.5" customHeight="1">
      <c r="A28" s="238" t="s">
        <v>348</v>
      </c>
      <c r="B28" s="239" t="s">
        <v>349</v>
      </c>
      <c r="C28" s="240"/>
      <c r="D28" s="241"/>
      <c r="E28" s="242"/>
      <c r="F28" s="413"/>
      <c r="G28" s="413"/>
      <c r="H28" s="413"/>
      <c r="I28" s="413"/>
      <c r="J28" s="413"/>
      <c r="K28" s="413"/>
      <c r="L28" s="413"/>
      <c r="M28" s="413"/>
      <c r="N28" s="413"/>
      <c r="O28" s="413"/>
      <c r="P28" s="413"/>
      <c r="Q28" s="413"/>
      <c r="R28" s="413"/>
      <c r="S28" s="413"/>
      <c r="T28" s="413"/>
      <c r="U28" s="413"/>
    </row>
    <row r="29" ht="13.5" customHeight="1">
      <c r="A29" s="249"/>
      <c r="B29" s="221" t="s">
        <v>845</v>
      </c>
      <c r="C29" s="218"/>
      <c r="D29" s="219"/>
      <c r="E29" s="251"/>
      <c r="F29" s="220" t="s">
        <v>332</v>
      </c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</row>
    <row r="30" ht="13.5" customHeight="1">
      <c r="A30" s="249"/>
      <c r="B30" s="221" t="s">
        <v>846</v>
      </c>
      <c r="C30" s="218"/>
      <c r="D30" s="219"/>
      <c r="E30" s="251"/>
      <c r="F30" s="220"/>
      <c r="G30" s="220" t="s">
        <v>332</v>
      </c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</row>
    <row r="31" ht="13.5" customHeight="1">
      <c r="A31" s="249"/>
      <c r="B31" s="407" t="s">
        <v>847</v>
      </c>
      <c r="C31" s="218"/>
      <c r="D31" s="219"/>
      <c r="E31" s="251"/>
      <c r="F31" s="220"/>
      <c r="G31" s="220"/>
      <c r="H31" s="220" t="s">
        <v>332</v>
      </c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</row>
    <row r="32" ht="13.5" customHeight="1">
      <c r="A32" s="249"/>
      <c r="B32" s="407"/>
      <c r="C32" s="407"/>
      <c r="D32" s="414" t="s">
        <v>848</v>
      </c>
      <c r="E32" s="251"/>
      <c r="F32" s="220"/>
      <c r="G32" s="220"/>
      <c r="H32" s="220"/>
      <c r="I32" s="220" t="s">
        <v>332</v>
      </c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</row>
    <row r="33" ht="13.5" customHeight="1">
      <c r="A33" s="243"/>
      <c r="B33" s="244"/>
      <c r="C33" s="245"/>
      <c r="D33" s="414" t="s">
        <v>849</v>
      </c>
      <c r="E33" s="247"/>
      <c r="F33" s="220"/>
      <c r="G33" s="220"/>
      <c r="H33" s="220"/>
      <c r="I33" s="220"/>
      <c r="J33" s="220" t="s">
        <v>332</v>
      </c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</row>
    <row r="34" ht="13.5" customHeight="1">
      <c r="A34" s="243"/>
      <c r="B34" s="244"/>
      <c r="C34" s="245"/>
      <c r="D34" s="414" t="s">
        <v>850</v>
      </c>
      <c r="E34" s="247"/>
      <c r="F34" s="220"/>
      <c r="G34" s="220"/>
      <c r="H34" s="220"/>
      <c r="I34" s="220"/>
      <c r="J34" s="220"/>
      <c r="K34" s="220" t="s">
        <v>332</v>
      </c>
      <c r="L34" s="220"/>
      <c r="M34" s="220"/>
      <c r="N34" s="220"/>
      <c r="O34" s="220"/>
      <c r="P34" s="220"/>
      <c r="Q34" s="220"/>
      <c r="R34" s="220"/>
      <c r="S34" s="220"/>
      <c r="T34" s="220"/>
      <c r="U34" s="220"/>
    </row>
    <row r="35" ht="13.5" customHeight="1">
      <c r="A35" s="243"/>
      <c r="B35" s="244"/>
      <c r="C35" s="245"/>
      <c r="D35" s="414" t="s">
        <v>851</v>
      </c>
      <c r="E35" s="247"/>
      <c r="F35" s="220"/>
      <c r="G35" s="220"/>
      <c r="H35" s="220"/>
      <c r="I35" s="220"/>
      <c r="J35" s="220"/>
      <c r="K35" s="220"/>
      <c r="L35" s="220" t="s">
        <v>332</v>
      </c>
      <c r="M35" s="220"/>
      <c r="N35" s="220"/>
      <c r="O35" s="220"/>
      <c r="P35" s="220"/>
      <c r="Q35" s="220"/>
      <c r="R35" s="220"/>
      <c r="S35" s="220"/>
      <c r="T35" s="220"/>
      <c r="U35" s="220"/>
    </row>
    <row r="36" ht="13.5" customHeight="1">
      <c r="A36" s="243"/>
      <c r="B36" s="244"/>
      <c r="C36" s="245"/>
      <c r="D36" s="414" t="s">
        <v>852</v>
      </c>
      <c r="E36" s="247"/>
      <c r="F36" s="220"/>
      <c r="G36" s="220"/>
      <c r="H36" s="220"/>
      <c r="I36" s="220"/>
      <c r="J36" s="220"/>
      <c r="K36" s="220"/>
      <c r="L36" s="220"/>
      <c r="M36" s="220" t="s">
        <v>332</v>
      </c>
      <c r="N36" s="220"/>
      <c r="O36" s="220"/>
      <c r="P36" s="220"/>
      <c r="Q36" s="220"/>
      <c r="R36" s="220"/>
      <c r="S36" s="220"/>
      <c r="T36" s="220"/>
      <c r="U36" s="220"/>
    </row>
    <row r="37" ht="13.5" customHeight="1">
      <c r="A37" s="243"/>
      <c r="B37" s="244"/>
      <c r="C37" s="245"/>
      <c r="D37" s="414" t="s">
        <v>853</v>
      </c>
      <c r="E37" s="247"/>
      <c r="F37" s="220"/>
      <c r="G37" s="220"/>
      <c r="H37" s="220"/>
      <c r="I37" s="220"/>
      <c r="J37" s="220"/>
      <c r="K37" s="220"/>
      <c r="L37" s="220"/>
      <c r="M37" s="220"/>
      <c r="N37" s="220" t="s">
        <v>332</v>
      </c>
      <c r="O37" s="220"/>
      <c r="P37" s="220"/>
      <c r="Q37" s="220"/>
      <c r="R37" s="220"/>
      <c r="S37" s="220"/>
      <c r="T37" s="220"/>
      <c r="U37" s="220"/>
    </row>
    <row r="38" ht="13.5" customHeight="1">
      <c r="A38" s="243"/>
      <c r="B38" s="244"/>
      <c r="C38" s="245"/>
      <c r="D38" s="414" t="s">
        <v>854</v>
      </c>
      <c r="E38" s="247"/>
      <c r="F38" s="220"/>
      <c r="G38" s="220"/>
      <c r="H38" s="220"/>
      <c r="I38" s="220"/>
      <c r="J38" s="220"/>
      <c r="K38" s="220"/>
      <c r="L38" s="220"/>
      <c r="M38" s="220"/>
      <c r="N38" s="220"/>
      <c r="O38" s="220" t="s">
        <v>332</v>
      </c>
      <c r="P38" s="220"/>
      <c r="Q38" s="220"/>
      <c r="R38" s="220"/>
      <c r="S38" s="220"/>
      <c r="T38" s="220"/>
      <c r="U38" s="220"/>
    </row>
    <row r="39" ht="13.5" customHeight="1">
      <c r="A39" s="243"/>
      <c r="B39" s="244"/>
      <c r="C39" s="245"/>
      <c r="D39" s="414" t="s">
        <v>855</v>
      </c>
      <c r="E39" s="247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 t="s">
        <v>332</v>
      </c>
      <c r="Q39" s="220"/>
      <c r="R39" s="220"/>
      <c r="S39" s="220"/>
      <c r="T39" s="220"/>
      <c r="U39" s="220"/>
    </row>
    <row r="40" ht="13.5" customHeight="1">
      <c r="A40" s="243"/>
      <c r="B40" s="415"/>
      <c r="C40" s="310"/>
      <c r="D40" s="414" t="s">
        <v>856</v>
      </c>
      <c r="E40" s="247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 t="s">
        <v>332</v>
      </c>
      <c r="R40" s="220"/>
      <c r="S40" s="220"/>
      <c r="T40" s="220"/>
      <c r="U40" s="220"/>
    </row>
    <row r="41" ht="13.5" customHeight="1">
      <c r="A41" s="243"/>
      <c r="B41" s="407" t="s">
        <v>857</v>
      </c>
      <c r="C41" s="218"/>
      <c r="D41" s="219"/>
      <c r="E41" s="247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 t="s">
        <v>332</v>
      </c>
      <c r="S41" s="220"/>
      <c r="T41" s="220"/>
      <c r="U41" s="220"/>
    </row>
    <row r="42" ht="13.5" customHeight="1">
      <c r="A42" s="243"/>
      <c r="B42" s="407" t="s">
        <v>858</v>
      </c>
      <c r="C42" s="218"/>
      <c r="D42" s="219"/>
      <c r="E42" s="247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 t="s">
        <v>332</v>
      </c>
      <c r="T42" s="220"/>
      <c r="U42" s="220"/>
    </row>
    <row r="43" ht="13.5" customHeight="1">
      <c r="A43" s="243"/>
      <c r="B43" s="244"/>
      <c r="C43" s="245"/>
      <c r="D43" s="414" t="s">
        <v>859</v>
      </c>
      <c r="E43" s="247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 t="s">
        <v>332</v>
      </c>
      <c r="U43" s="220"/>
    </row>
    <row r="44" ht="13.5" customHeight="1">
      <c r="A44" s="243"/>
      <c r="B44" s="244"/>
      <c r="C44" s="245"/>
      <c r="D44" s="414" t="s">
        <v>860</v>
      </c>
      <c r="E44" s="247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 t="s">
        <v>332</v>
      </c>
    </row>
    <row r="45" ht="13.5" customHeight="1">
      <c r="A45" s="243"/>
      <c r="B45" s="244" t="s">
        <v>354</v>
      </c>
      <c r="C45" s="245"/>
      <c r="D45" s="248"/>
      <c r="E45" s="247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</row>
    <row r="46" ht="13.5" customHeight="1">
      <c r="A46" s="243"/>
      <c r="B46" s="244"/>
      <c r="C46" s="245"/>
      <c r="D46" s="281" t="s">
        <v>861</v>
      </c>
      <c r="E46" s="247"/>
      <c r="F46" s="220" t="s">
        <v>332</v>
      </c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</row>
    <row r="47" ht="13.5" customHeight="1">
      <c r="A47" s="243"/>
      <c r="B47" s="244"/>
      <c r="C47" s="245"/>
      <c r="D47" s="281" t="s">
        <v>862</v>
      </c>
      <c r="E47" s="247"/>
      <c r="F47" s="220"/>
      <c r="G47" s="220"/>
      <c r="H47" s="220" t="s">
        <v>332</v>
      </c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</row>
    <row r="48" ht="13.5" customHeight="1">
      <c r="A48" s="243"/>
      <c r="B48" s="244"/>
      <c r="C48" s="245"/>
      <c r="D48" s="281" t="s">
        <v>863</v>
      </c>
      <c r="E48" s="247"/>
      <c r="F48" s="220"/>
      <c r="G48" s="220"/>
      <c r="H48" s="220"/>
      <c r="I48" s="220"/>
      <c r="J48" s="220" t="s">
        <v>332</v>
      </c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</row>
    <row r="49" ht="13.5" customHeight="1">
      <c r="A49" s="243"/>
      <c r="B49" s="313"/>
      <c r="C49" s="314"/>
      <c r="D49" s="315" t="s">
        <v>864</v>
      </c>
      <c r="E49" s="316"/>
      <c r="F49" s="220"/>
      <c r="G49" s="220"/>
      <c r="H49" s="220"/>
      <c r="I49" s="220"/>
      <c r="J49" s="220"/>
      <c r="K49" s="220" t="s">
        <v>332</v>
      </c>
      <c r="L49" s="220"/>
      <c r="M49" s="220"/>
      <c r="N49" s="220"/>
      <c r="O49" s="220"/>
      <c r="P49" s="220"/>
      <c r="Q49" s="220"/>
      <c r="R49" s="220"/>
      <c r="S49" s="220"/>
      <c r="T49" s="220"/>
      <c r="U49" s="220"/>
    </row>
    <row r="50" ht="13.5" customHeight="1">
      <c r="A50" s="243"/>
      <c r="B50" s="290"/>
      <c r="C50" s="291"/>
      <c r="D50" s="292" t="s">
        <v>865</v>
      </c>
      <c r="E50" s="293"/>
      <c r="F50" s="215"/>
      <c r="G50" s="215"/>
      <c r="H50" s="215"/>
      <c r="I50" s="215"/>
      <c r="J50" s="215"/>
      <c r="K50" s="215"/>
      <c r="L50" s="220" t="s">
        <v>332</v>
      </c>
      <c r="M50" s="215"/>
      <c r="N50" s="215"/>
      <c r="O50" s="215"/>
      <c r="P50" s="215"/>
      <c r="Q50" s="215"/>
      <c r="R50" s="215"/>
      <c r="S50" s="215"/>
      <c r="T50" s="215"/>
      <c r="U50" s="215"/>
    </row>
    <row r="51" ht="13.5" customHeight="1">
      <c r="A51" s="243"/>
      <c r="B51" s="290"/>
      <c r="C51" s="291"/>
      <c r="D51" s="292" t="s">
        <v>866</v>
      </c>
      <c r="E51" s="293"/>
      <c r="F51" s="215"/>
      <c r="G51" s="215"/>
      <c r="H51" s="215"/>
      <c r="I51" s="215"/>
      <c r="J51" s="215"/>
      <c r="K51" s="215"/>
      <c r="L51" s="215"/>
      <c r="M51" s="215"/>
      <c r="N51" s="220" t="s">
        <v>332</v>
      </c>
      <c r="O51" s="215"/>
      <c r="P51" s="215"/>
      <c r="Q51" s="215"/>
      <c r="R51" s="215"/>
      <c r="S51" s="215"/>
      <c r="T51" s="215"/>
      <c r="U51" s="215"/>
    </row>
    <row r="52" ht="13.5" customHeight="1">
      <c r="A52" s="249"/>
      <c r="B52" s="290"/>
      <c r="C52" s="291"/>
      <c r="D52" s="292" t="s">
        <v>867</v>
      </c>
      <c r="E52" s="293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20" t="s">
        <v>332</v>
      </c>
      <c r="Q52" s="215"/>
      <c r="R52" s="220"/>
      <c r="S52" s="215"/>
      <c r="T52" s="220"/>
      <c r="U52" s="215"/>
    </row>
    <row r="53" ht="13.5" customHeight="1">
      <c r="A53" s="249"/>
      <c r="B53" s="290"/>
      <c r="C53" s="291"/>
      <c r="D53" s="315" t="s">
        <v>868</v>
      </c>
      <c r="E53" s="293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20"/>
      <c r="Q53" s="215"/>
      <c r="R53" s="220" t="s">
        <v>332</v>
      </c>
      <c r="S53" s="215"/>
      <c r="T53" s="220"/>
      <c r="U53" s="215"/>
    </row>
    <row r="54" ht="13.5" customHeight="1">
      <c r="A54" s="249"/>
      <c r="B54" s="290"/>
      <c r="C54" s="291"/>
      <c r="D54" s="281" t="s">
        <v>869</v>
      </c>
      <c r="E54" s="293"/>
      <c r="F54" s="215"/>
      <c r="G54" s="215"/>
      <c r="H54" s="215"/>
      <c r="I54" s="220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20" t="s">
        <v>332</v>
      </c>
      <c r="U54" s="215"/>
    </row>
    <row r="55" ht="13.5" customHeight="1">
      <c r="A55" s="238" t="s">
        <v>357</v>
      </c>
      <c r="B55" s="252" t="s">
        <v>358</v>
      </c>
      <c r="C55" s="240"/>
      <c r="D55" s="241"/>
      <c r="E55" s="242"/>
      <c r="F55" s="322" t="s">
        <v>304</v>
      </c>
      <c r="G55" s="322" t="s">
        <v>67</v>
      </c>
      <c r="H55" s="322" t="s">
        <v>304</v>
      </c>
      <c r="I55" s="322" t="s">
        <v>67</v>
      </c>
      <c r="J55" s="322" t="s">
        <v>304</v>
      </c>
      <c r="K55" s="322" t="s">
        <v>67</v>
      </c>
      <c r="L55" s="322" t="s">
        <v>304</v>
      </c>
      <c r="M55" s="322" t="s">
        <v>67</v>
      </c>
      <c r="N55" s="322" t="s">
        <v>304</v>
      </c>
      <c r="O55" s="322" t="s">
        <v>67</v>
      </c>
      <c r="P55" s="322" t="s">
        <v>304</v>
      </c>
      <c r="Q55" s="322" t="s">
        <v>67</v>
      </c>
      <c r="R55" s="322" t="s">
        <v>304</v>
      </c>
      <c r="S55" s="322" t="s">
        <v>67</v>
      </c>
      <c r="T55" s="322" t="s">
        <v>304</v>
      </c>
      <c r="U55" s="322" t="s">
        <v>67</v>
      </c>
    </row>
    <row r="56" ht="13.5" customHeight="1">
      <c r="A56" s="243"/>
      <c r="B56" s="253" t="s">
        <v>359</v>
      </c>
      <c r="C56" s="25"/>
      <c r="D56" s="26"/>
      <c r="E56" s="254"/>
      <c r="F56" s="255" t="s">
        <v>360</v>
      </c>
      <c r="G56" s="255" t="s">
        <v>360</v>
      </c>
      <c r="H56" s="255" t="s">
        <v>360</v>
      </c>
      <c r="I56" s="255" t="s">
        <v>360</v>
      </c>
      <c r="J56" s="255" t="s">
        <v>360</v>
      </c>
      <c r="K56" s="255" t="s">
        <v>360</v>
      </c>
      <c r="L56" s="255" t="s">
        <v>360</v>
      </c>
      <c r="M56" s="255" t="s">
        <v>360</v>
      </c>
      <c r="N56" s="255" t="s">
        <v>360</v>
      </c>
      <c r="O56" s="255" t="s">
        <v>360</v>
      </c>
      <c r="P56" s="255" t="s">
        <v>360</v>
      </c>
      <c r="Q56" s="255" t="s">
        <v>360</v>
      </c>
      <c r="R56" s="255" t="s">
        <v>360</v>
      </c>
      <c r="S56" s="255" t="s">
        <v>360</v>
      </c>
      <c r="T56" s="255" t="s">
        <v>360</v>
      </c>
      <c r="U56" s="255" t="s">
        <v>360</v>
      </c>
    </row>
    <row r="57" ht="13.5" customHeight="1">
      <c r="A57" s="243"/>
      <c r="B57" s="256" t="s">
        <v>361</v>
      </c>
      <c r="C57" s="25"/>
      <c r="D57" s="26"/>
      <c r="E57" s="257"/>
      <c r="F57" s="258">
        <v>45889.0</v>
      </c>
      <c r="G57" s="258">
        <v>45889.0</v>
      </c>
      <c r="H57" s="258">
        <v>45889.0</v>
      </c>
      <c r="I57" s="258">
        <v>45889.0</v>
      </c>
      <c r="J57" s="258">
        <v>45889.0</v>
      </c>
      <c r="K57" s="258">
        <v>45889.0</v>
      </c>
      <c r="L57" s="258">
        <v>45889.0</v>
      </c>
      <c r="M57" s="258">
        <v>45889.0</v>
      </c>
      <c r="N57" s="258">
        <v>45889.0</v>
      </c>
      <c r="O57" s="258">
        <v>45889.0</v>
      </c>
      <c r="P57" s="258">
        <v>45889.0</v>
      </c>
      <c r="Q57" s="258">
        <v>45889.0</v>
      </c>
      <c r="R57" s="258">
        <v>45889.0</v>
      </c>
      <c r="S57" s="258">
        <v>45889.0</v>
      </c>
      <c r="T57" s="258">
        <v>45889.0</v>
      </c>
      <c r="U57" s="258">
        <v>45889.0</v>
      </c>
    </row>
    <row r="58" ht="71.25" customHeight="1">
      <c r="A58" s="259"/>
      <c r="B58" s="260" t="s">
        <v>362</v>
      </c>
      <c r="C58" s="261"/>
      <c r="D58" s="262"/>
      <c r="E58" s="263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</row>
    <row r="59" ht="10.5" customHeight="1">
      <c r="A59" s="2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  <c r="Z240" s="165"/>
      <c r="AA240" s="165"/>
      <c r="AB240" s="165"/>
      <c r="AC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  <c r="Z241" s="165"/>
      <c r="AA241" s="165"/>
      <c r="AB241" s="165"/>
      <c r="AC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  <c r="Z242" s="165"/>
      <c r="AA242" s="165"/>
      <c r="AB242" s="165"/>
      <c r="AC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  <c r="Z243" s="165"/>
      <c r="AA243" s="165"/>
      <c r="AB243" s="165"/>
      <c r="AC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  <c r="Z244" s="165"/>
      <c r="AA244" s="165"/>
      <c r="AB244" s="165"/>
      <c r="AC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  <c r="Z245" s="165"/>
      <c r="AA245" s="165"/>
      <c r="AB245" s="165"/>
      <c r="AC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  <c r="Z246" s="165"/>
      <c r="AA246" s="165"/>
      <c r="AB246" s="165"/>
      <c r="AC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  <c r="AC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  <c r="AA248" s="165"/>
      <c r="AB248" s="165"/>
      <c r="AC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  <c r="AA249" s="165"/>
      <c r="AB249" s="165"/>
      <c r="AC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  <c r="AA250" s="165"/>
      <c r="AB250" s="165"/>
      <c r="AC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  <c r="AA251" s="165"/>
      <c r="AB251" s="165"/>
      <c r="AC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  <c r="AA253" s="165"/>
      <c r="AB253" s="165"/>
      <c r="AC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  <c r="AA254" s="165"/>
      <c r="AB254" s="165"/>
      <c r="AC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  <c r="AA255" s="165"/>
      <c r="AB255" s="165"/>
      <c r="AC255" s="165"/>
    </row>
    <row r="256" ht="13.5" customHeight="1">
      <c r="A256" s="165"/>
      <c r="B256" s="204"/>
      <c r="C256" s="165"/>
      <c r="D256" s="166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  <c r="AA256" s="165"/>
      <c r="AB256" s="165"/>
      <c r="AC256" s="165"/>
    </row>
    <row r="257" ht="13.5" customHeight="1">
      <c r="A257" s="165"/>
      <c r="B257" s="204"/>
      <c r="C257" s="165"/>
      <c r="D257" s="166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  <c r="AA257" s="165"/>
      <c r="AB257" s="165"/>
      <c r="AC257" s="165"/>
    </row>
    <row r="258" ht="13.5" customHeight="1">
      <c r="A258" s="165"/>
      <c r="B258" s="204"/>
      <c r="C258" s="165"/>
      <c r="D258" s="166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  <c r="AA258" s="165"/>
      <c r="AB258" s="165"/>
      <c r="AC258" s="165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44">
    <mergeCell ref="A2:B2"/>
    <mergeCell ref="C2:E2"/>
    <mergeCell ref="F2:K2"/>
    <mergeCell ref="L2:S2"/>
    <mergeCell ref="C3:E3"/>
    <mergeCell ref="F3:K3"/>
    <mergeCell ref="L3:S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R9:S9"/>
    <mergeCell ref="T9:U9"/>
    <mergeCell ref="A9:D9"/>
    <mergeCell ref="F9:G9"/>
    <mergeCell ref="H9:I9"/>
    <mergeCell ref="J9:K9"/>
    <mergeCell ref="L9:M9"/>
    <mergeCell ref="N9:O9"/>
    <mergeCell ref="P9:Q9"/>
    <mergeCell ref="A6:B6"/>
    <mergeCell ref="C6:E6"/>
    <mergeCell ref="F6:K6"/>
    <mergeCell ref="L6:N6"/>
    <mergeCell ref="A7:B7"/>
    <mergeCell ref="C7:E7"/>
    <mergeCell ref="F7:K7"/>
    <mergeCell ref="B42:D42"/>
    <mergeCell ref="B55:D55"/>
    <mergeCell ref="B56:D56"/>
    <mergeCell ref="B57:D57"/>
    <mergeCell ref="B58:D58"/>
    <mergeCell ref="B19:D19"/>
    <mergeCell ref="B20:D20"/>
    <mergeCell ref="B28:D28"/>
    <mergeCell ref="B29:D29"/>
    <mergeCell ref="B30:D30"/>
    <mergeCell ref="B31:D31"/>
    <mergeCell ref="B41:D41"/>
  </mergeCells>
  <dataValidations>
    <dataValidation type="list" allowBlank="1" showInputMessage="1" showErrorMessage="1" prompt="Click and enter a value from the list of items" sqref="F56:U56">
      <formula1>"P,F"</formula1>
    </dataValidation>
    <dataValidation type="list" allowBlank="1" showInputMessage="1" showErrorMessage="1" prompt=" - " sqref="F12:U18 F20:U27 F29:U44 F46:U54">
      <formula1>"O"</formula1>
    </dataValidation>
    <dataValidation type="list" allowBlank="1" showInputMessage="1" showErrorMessage="1" prompt=" - " sqref="F55:U55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19" width="4.63"/>
    <col customWidth="1" min="20" max="20" width="4.25"/>
    <col customWidth="1" min="21" max="22" width="5.13"/>
    <col customWidth="1" min="23" max="23" width="4.63"/>
    <col customWidth="1" min="24" max="24" width="5.13"/>
    <col customWidth="1" min="25" max="25" width="4.63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 ht="13.5" customHeight="1">
      <c r="A2" s="167" t="s">
        <v>314</v>
      </c>
      <c r="B2" s="168"/>
      <c r="C2" s="169" t="str">
        <f>Functions!E43</f>
        <v>lecturerCreateThesis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Functions!D43</f>
        <v>lecturerCreateThesis</v>
      </c>
      <c r="M2" s="170"/>
      <c r="N2" s="170"/>
      <c r="O2" s="170"/>
      <c r="P2" s="170"/>
      <c r="Q2" s="170"/>
      <c r="R2" s="170"/>
      <c r="S2" s="176"/>
      <c r="T2" s="165"/>
      <c r="U2" s="352"/>
      <c r="V2" s="165"/>
      <c r="W2" s="165"/>
      <c r="X2" s="165"/>
      <c r="Y2" s="165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4"/>
      <c r="T3" s="165"/>
      <c r="U3" s="165"/>
      <c r="V3" s="165"/>
      <c r="W3" s="165"/>
      <c r="X3" s="165"/>
      <c r="Y3" s="16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189"/>
      <c r="T4" s="165"/>
      <c r="U4" s="352"/>
      <c r="V4" s="165"/>
      <c r="W4" s="165"/>
      <c r="X4" s="165"/>
      <c r="Y4" s="165"/>
    </row>
    <row r="5" ht="13.5" customHeight="1">
      <c r="A5" s="178" t="s">
        <v>319</v>
      </c>
      <c r="B5" s="26"/>
      <c r="C5" s="269" t="str">
        <f>Functions!G43</f>
        <v>Handle function for Lecturer Create Thesis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89"/>
      <c r="T5" s="165"/>
      <c r="U5" s="165"/>
      <c r="V5" s="165"/>
      <c r="W5" s="165"/>
      <c r="X5" s="165"/>
      <c r="Y5" s="165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189"/>
      <c r="T6" s="165"/>
      <c r="U6" s="352"/>
      <c r="V6" s="165"/>
      <c r="W6" s="165"/>
      <c r="X6" s="165"/>
      <c r="Y6" s="165"/>
    </row>
    <row r="7" ht="13.5" customHeight="1">
      <c r="A7" s="197">
        <f>COUNTIF(F59:HP59,"P")</f>
        <v>10</v>
      </c>
      <c r="B7" s="198"/>
      <c r="C7" s="199">
        <f>COUNTIF(F59:HP59,"F")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COUNTIF(E58:HP58,"N")</f>
        <v>3</v>
      </c>
      <c r="M7" s="201">
        <f>COUNTIF(E58:HP58,"A")</f>
        <v>6</v>
      </c>
      <c r="N7" s="201">
        <f>COUNTIF(E58:HP58,"B")</f>
        <v>1</v>
      </c>
      <c r="O7" s="199">
        <f>COUNTA(E9:HS9)</f>
        <v>10</v>
      </c>
      <c r="P7" s="200"/>
      <c r="Q7" s="200"/>
      <c r="R7" s="200"/>
      <c r="S7" s="202"/>
      <c r="T7" s="395"/>
      <c r="U7" s="165"/>
      <c r="V7" s="165"/>
      <c r="W7" s="165"/>
      <c r="X7" s="165"/>
      <c r="Y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209" t="s">
        <v>393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416"/>
      <c r="I10" s="215"/>
      <c r="J10" s="215"/>
      <c r="K10" s="215"/>
      <c r="L10" s="215"/>
      <c r="M10" s="215"/>
      <c r="N10" s="215"/>
      <c r="O10" s="215"/>
    </row>
    <row r="11" ht="13.5" customHeight="1">
      <c r="A11" s="223"/>
      <c r="B11" s="224"/>
      <c r="C11" s="225"/>
      <c r="D11" s="226" t="s">
        <v>674</v>
      </c>
      <c r="E11" s="214"/>
      <c r="F11" s="220" t="s">
        <v>332</v>
      </c>
      <c r="G11" s="220" t="s">
        <v>332</v>
      </c>
      <c r="H11" s="235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220" t="s">
        <v>332</v>
      </c>
    </row>
    <row r="12" ht="13.5" customHeight="1">
      <c r="A12" s="223"/>
      <c r="B12" s="267" t="s">
        <v>414</v>
      </c>
      <c r="C12" s="25"/>
      <c r="D12" s="26"/>
      <c r="E12" s="277"/>
      <c r="F12" s="220" t="s">
        <v>332</v>
      </c>
      <c r="G12" s="220" t="s">
        <v>332</v>
      </c>
      <c r="H12" s="235" t="s">
        <v>332</v>
      </c>
      <c r="I12" s="220" t="s">
        <v>332</v>
      </c>
      <c r="J12" s="220" t="s">
        <v>332</v>
      </c>
      <c r="K12" s="220" t="s">
        <v>332</v>
      </c>
      <c r="L12" s="220" t="s">
        <v>332</v>
      </c>
      <c r="M12" s="220" t="s">
        <v>332</v>
      </c>
      <c r="N12" s="220" t="s">
        <v>332</v>
      </c>
      <c r="O12" s="220" t="s">
        <v>332</v>
      </c>
    </row>
    <row r="13" ht="13.5" customHeight="1">
      <c r="A13" s="223"/>
      <c r="B13" s="278" t="s">
        <v>870</v>
      </c>
      <c r="C13" s="25"/>
      <c r="D13" s="26"/>
      <c r="E13" s="231"/>
      <c r="F13" s="215"/>
      <c r="G13" s="215"/>
      <c r="H13" s="306"/>
      <c r="I13" s="215"/>
      <c r="J13" s="215"/>
      <c r="K13" s="215"/>
      <c r="L13" s="215"/>
      <c r="M13" s="215"/>
      <c r="N13" s="215"/>
      <c r="O13" s="215"/>
    </row>
    <row r="14" ht="13.5" customHeight="1">
      <c r="A14" s="223"/>
      <c r="B14" s="337" t="s">
        <v>524</v>
      </c>
      <c r="C14" s="25"/>
      <c r="D14" s="26"/>
      <c r="E14" s="356"/>
      <c r="F14" s="215"/>
      <c r="G14" s="215"/>
      <c r="H14" s="306"/>
      <c r="I14" s="215"/>
      <c r="J14" s="215"/>
      <c r="K14" s="215"/>
      <c r="L14" s="215"/>
      <c r="M14" s="215"/>
      <c r="N14" s="215"/>
      <c r="O14" s="215"/>
    </row>
    <row r="15" ht="13.5" customHeight="1">
      <c r="A15" s="223"/>
      <c r="B15" s="285" t="s">
        <v>871</v>
      </c>
      <c r="C15" s="25"/>
      <c r="D15" s="26"/>
      <c r="E15" s="356"/>
      <c r="F15" s="220" t="s">
        <v>332</v>
      </c>
      <c r="G15" s="220" t="s">
        <v>332</v>
      </c>
      <c r="H15" s="235" t="s">
        <v>332</v>
      </c>
      <c r="I15" s="220"/>
      <c r="J15" s="220" t="s">
        <v>332</v>
      </c>
      <c r="K15" s="220" t="s">
        <v>332</v>
      </c>
      <c r="L15" s="220" t="s">
        <v>332</v>
      </c>
      <c r="M15" s="220" t="s">
        <v>332</v>
      </c>
      <c r="N15" s="220" t="s">
        <v>332</v>
      </c>
      <c r="O15" s="220" t="s">
        <v>332</v>
      </c>
    </row>
    <row r="16" ht="13.5" customHeight="1">
      <c r="A16" s="223"/>
      <c r="B16" s="337" t="s">
        <v>526</v>
      </c>
      <c r="C16" s="25"/>
      <c r="D16" s="26"/>
      <c r="E16" s="356"/>
      <c r="F16" s="220"/>
      <c r="G16" s="220"/>
      <c r="H16" s="304"/>
      <c r="I16" s="220"/>
      <c r="J16" s="220"/>
      <c r="K16" s="220"/>
      <c r="L16" s="220"/>
      <c r="M16" s="220"/>
      <c r="N16" s="220"/>
      <c r="O16" s="220"/>
    </row>
    <row r="17" ht="13.5" customHeight="1">
      <c r="A17" s="223"/>
      <c r="B17" s="285" t="s">
        <v>527</v>
      </c>
      <c r="C17" s="25"/>
      <c r="D17" s="26"/>
      <c r="E17" s="357"/>
      <c r="F17" s="220"/>
      <c r="G17" s="220"/>
      <c r="H17" s="304"/>
      <c r="I17" s="220" t="s">
        <v>332</v>
      </c>
      <c r="J17" s="220"/>
      <c r="K17" s="220"/>
      <c r="L17" s="220"/>
      <c r="M17" s="220"/>
      <c r="N17" s="220"/>
      <c r="O17" s="220"/>
    </row>
    <row r="18" ht="13.5" customHeight="1">
      <c r="A18" s="223"/>
      <c r="B18" s="278" t="s">
        <v>872</v>
      </c>
      <c r="C18" s="25"/>
      <c r="D18" s="26"/>
      <c r="E18" s="231"/>
      <c r="F18" s="220"/>
      <c r="G18" s="220"/>
      <c r="H18" s="304"/>
      <c r="I18" s="220"/>
      <c r="J18" s="220"/>
      <c r="K18" s="220"/>
      <c r="L18" s="220"/>
      <c r="M18" s="220"/>
      <c r="N18" s="220"/>
      <c r="O18" s="220"/>
    </row>
    <row r="19" ht="13.5" customHeight="1">
      <c r="A19" s="223"/>
      <c r="B19" s="337" t="s">
        <v>524</v>
      </c>
      <c r="C19" s="25"/>
      <c r="D19" s="26"/>
      <c r="E19" s="231"/>
      <c r="F19" s="220"/>
      <c r="G19" s="220"/>
      <c r="H19" s="304"/>
      <c r="I19" s="220"/>
      <c r="J19" s="220"/>
      <c r="K19" s="220"/>
      <c r="L19" s="220"/>
      <c r="M19" s="220"/>
      <c r="N19" s="220"/>
      <c r="O19" s="220"/>
    </row>
    <row r="20" ht="13.5" customHeight="1">
      <c r="A20" s="223"/>
      <c r="B20" s="285" t="s">
        <v>873</v>
      </c>
      <c r="C20" s="25"/>
      <c r="D20" s="26"/>
      <c r="E20" s="231"/>
      <c r="F20" s="220" t="s">
        <v>332</v>
      </c>
      <c r="G20" s="220" t="s">
        <v>332</v>
      </c>
      <c r="H20" s="235" t="s">
        <v>332</v>
      </c>
      <c r="I20" s="220" t="s">
        <v>332</v>
      </c>
      <c r="J20" s="220"/>
      <c r="K20" s="220" t="s">
        <v>332</v>
      </c>
      <c r="L20" s="220" t="s">
        <v>332</v>
      </c>
      <c r="M20" s="220" t="s">
        <v>332</v>
      </c>
      <c r="N20" s="220" t="s">
        <v>332</v>
      </c>
      <c r="O20" s="220" t="s">
        <v>332</v>
      </c>
    </row>
    <row r="21" ht="13.5" customHeight="1">
      <c r="A21" s="223"/>
      <c r="B21" s="337" t="s">
        <v>526</v>
      </c>
      <c r="C21" s="25"/>
      <c r="D21" s="26"/>
      <c r="E21" s="231"/>
      <c r="F21" s="220"/>
      <c r="G21" s="220"/>
      <c r="H21" s="304"/>
      <c r="I21" s="220"/>
      <c r="J21" s="220"/>
      <c r="K21" s="220"/>
      <c r="L21" s="220"/>
      <c r="M21" s="220"/>
      <c r="N21" s="220"/>
      <c r="O21" s="220"/>
    </row>
    <row r="22" ht="13.5" customHeight="1">
      <c r="A22" s="223"/>
      <c r="B22" s="285" t="s">
        <v>527</v>
      </c>
      <c r="C22" s="25"/>
      <c r="D22" s="26"/>
      <c r="E22" s="231"/>
      <c r="F22" s="220"/>
      <c r="G22" s="220"/>
      <c r="H22" s="304"/>
      <c r="I22" s="220"/>
      <c r="J22" s="220" t="s">
        <v>332</v>
      </c>
      <c r="K22" s="220"/>
      <c r="L22" s="220"/>
      <c r="M22" s="220"/>
      <c r="N22" s="220"/>
      <c r="O22" s="220"/>
    </row>
    <row r="23" ht="13.5" customHeight="1">
      <c r="A23" s="223"/>
      <c r="B23" s="278" t="s">
        <v>874</v>
      </c>
      <c r="C23" s="25"/>
      <c r="D23" s="26"/>
      <c r="E23" s="228"/>
      <c r="F23" s="220"/>
      <c r="G23" s="220"/>
      <c r="H23" s="304"/>
      <c r="I23" s="220"/>
      <c r="J23" s="220"/>
      <c r="K23" s="220"/>
      <c r="L23" s="220"/>
      <c r="M23" s="220"/>
      <c r="N23" s="220"/>
      <c r="O23" s="220"/>
    </row>
    <row r="24" ht="13.5" customHeight="1">
      <c r="A24" s="223"/>
      <c r="B24" s="337" t="s">
        <v>524</v>
      </c>
      <c r="C24" s="25"/>
      <c r="D24" s="26"/>
      <c r="E24" s="396"/>
      <c r="F24" s="220"/>
      <c r="G24" s="220"/>
      <c r="H24" s="304"/>
      <c r="I24" s="220"/>
      <c r="J24" s="220"/>
      <c r="K24" s="220"/>
      <c r="L24" s="220"/>
      <c r="M24" s="220"/>
      <c r="N24" s="220"/>
      <c r="O24" s="220"/>
    </row>
    <row r="25" ht="13.5" customHeight="1">
      <c r="A25" s="223"/>
      <c r="B25" s="285" t="s">
        <v>875</v>
      </c>
      <c r="C25" s="25"/>
      <c r="D25" s="26"/>
      <c r="E25" s="396"/>
      <c r="F25" s="220" t="s">
        <v>332</v>
      </c>
      <c r="G25" s="220" t="s">
        <v>332</v>
      </c>
      <c r="H25" s="235" t="s">
        <v>332</v>
      </c>
      <c r="I25" s="220" t="s">
        <v>332</v>
      </c>
      <c r="J25" s="220" t="s">
        <v>332</v>
      </c>
      <c r="K25" s="220"/>
      <c r="L25" s="220" t="s">
        <v>332</v>
      </c>
      <c r="M25" s="220" t="s">
        <v>332</v>
      </c>
      <c r="N25" s="220" t="s">
        <v>332</v>
      </c>
      <c r="O25" s="220" t="s">
        <v>332</v>
      </c>
    </row>
    <row r="26" ht="13.5" customHeight="1">
      <c r="A26" s="223"/>
      <c r="B26" s="337" t="s">
        <v>526</v>
      </c>
      <c r="C26" s="25"/>
      <c r="D26" s="26"/>
      <c r="E26" s="396"/>
      <c r="F26" s="220"/>
      <c r="G26" s="220"/>
      <c r="H26" s="304"/>
      <c r="I26" s="220"/>
      <c r="J26" s="220"/>
      <c r="K26" s="220"/>
      <c r="L26" s="220"/>
      <c r="M26" s="220"/>
      <c r="N26" s="220"/>
      <c r="O26" s="220"/>
    </row>
    <row r="27" ht="13.5" customHeight="1">
      <c r="A27" s="223"/>
      <c r="B27" s="285" t="s">
        <v>527</v>
      </c>
      <c r="C27" s="25"/>
      <c r="D27" s="26"/>
      <c r="E27" s="396"/>
      <c r="F27" s="220"/>
      <c r="G27" s="220"/>
      <c r="H27" s="304"/>
      <c r="I27" s="220"/>
      <c r="J27" s="220"/>
      <c r="K27" s="220" t="s">
        <v>332</v>
      </c>
      <c r="L27" s="220"/>
      <c r="M27" s="220"/>
      <c r="N27" s="220"/>
      <c r="O27" s="220"/>
    </row>
    <row r="28" ht="13.5" customHeight="1">
      <c r="A28" s="398"/>
      <c r="B28" s="399" t="s">
        <v>876</v>
      </c>
      <c r="C28" s="25"/>
      <c r="D28" s="26"/>
      <c r="E28" s="400"/>
      <c r="F28" s="220"/>
      <c r="G28" s="220"/>
      <c r="H28" s="304"/>
      <c r="I28" s="220"/>
      <c r="J28" s="220"/>
      <c r="K28" s="220"/>
      <c r="L28" s="220"/>
      <c r="M28" s="220"/>
      <c r="N28" s="220"/>
      <c r="O28" s="220"/>
    </row>
    <row r="29" ht="13.5" customHeight="1">
      <c r="A29" s="398"/>
      <c r="B29" s="337" t="s">
        <v>524</v>
      </c>
      <c r="C29" s="25"/>
      <c r="D29" s="26"/>
      <c r="E29" s="400"/>
      <c r="F29" s="220"/>
      <c r="G29" s="220"/>
      <c r="H29" s="220"/>
      <c r="I29" s="220"/>
      <c r="J29" s="220"/>
      <c r="K29" s="220"/>
      <c r="L29" s="220"/>
      <c r="M29" s="220"/>
      <c r="N29" s="220"/>
      <c r="O29" s="220"/>
    </row>
    <row r="30" ht="13.5" customHeight="1">
      <c r="A30" s="398"/>
      <c r="B30" s="402" t="s">
        <v>877</v>
      </c>
      <c r="C30" s="25"/>
      <c r="D30" s="26"/>
      <c r="E30" s="400"/>
      <c r="F30" s="220" t="s">
        <v>332</v>
      </c>
      <c r="G30" s="220"/>
      <c r="H30" s="235" t="s">
        <v>332</v>
      </c>
      <c r="I30" s="220" t="s">
        <v>332</v>
      </c>
      <c r="J30" s="220" t="s">
        <v>332</v>
      </c>
      <c r="K30" s="220" t="s">
        <v>332</v>
      </c>
      <c r="L30" s="220" t="s">
        <v>332</v>
      </c>
      <c r="M30" s="220" t="s">
        <v>332</v>
      </c>
      <c r="N30" s="220" t="s">
        <v>332</v>
      </c>
      <c r="O30" s="220" t="s">
        <v>332</v>
      </c>
    </row>
    <row r="31" ht="13.5" customHeight="1">
      <c r="A31" s="398"/>
      <c r="B31" s="417" t="s">
        <v>527</v>
      </c>
      <c r="C31" s="25"/>
      <c r="D31" s="26"/>
      <c r="E31" s="400"/>
      <c r="F31" s="220"/>
      <c r="G31" s="220" t="s">
        <v>332</v>
      </c>
      <c r="H31" s="304"/>
      <c r="I31" s="220"/>
      <c r="J31" s="220"/>
      <c r="K31" s="220"/>
      <c r="L31" s="220"/>
      <c r="M31" s="220"/>
      <c r="N31" s="220"/>
      <c r="O31" s="220"/>
    </row>
    <row r="32" ht="13.5" customHeight="1">
      <c r="A32" s="398"/>
      <c r="B32" s="399" t="s">
        <v>878</v>
      </c>
      <c r="C32" s="25"/>
      <c r="D32" s="26"/>
      <c r="E32" s="400"/>
      <c r="F32" s="220"/>
      <c r="G32" s="220"/>
      <c r="H32" s="304"/>
      <c r="I32" s="220"/>
      <c r="J32" s="220"/>
      <c r="K32" s="220"/>
      <c r="L32" s="220"/>
      <c r="M32" s="220"/>
      <c r="N32" s="220"/>
      <c r="O32" s="220"/>
    </row>
    <row r="33" ht="13.5" customHeight="1">
      <c r="A33" s="398"/>
      <c r="B33" s="337" t="s">
        <v>524</v>
      </c>
      <c r="C33" s="25"/>
      <c r="D33" s="26"/>
      <c r="E33" s="400"/>
      <c r="F33" s="220"/>
      <c r="G33" s="220"/>
      <c r="H33" s="220"/>
      <c r="I33" s="220"/>
      <c r="J33" s="220"/>
      <c r="K33" s="220"/>
      <c r="L33" s="220"/>
      <c r="M33" s="220"/>
      <c r="N33" s="220"/>
      <c r="O33" s="220"/>
    </row>
    <row r="34" ht="13.5" customHeight="1">
      <c r="A34" s="398"/>
      <c r="B34" s="402" t="s">
        <v>879</v>
      </c>
      <c r="C34" s="25"/>
      <c r="D34" s="26"/>
      <c r="E34" s="400"/>
      <c r="F34" s="220" t="s">
        <v>332</v>
      </c>
      <c r="G34" s="220" t="s">
        <v>332</v>
      </c>
      <c r="H34" s="235" t="s">
        <v>332</v>
      </c>
      <c r="I34" s="220" t="s">
        <v>332</v>
      </c>
      <c r="J34" s="220" t="s">
        <v>332</v>
      </c>
      <c r="K34" s="220" t="s">
        <v>332</v>
      </c>
      <c r="L34" s="220"/>
      <c r="M34" s="220" t="s">
        <v>332</v>
      </c>
      <c r="N34" s="220" t="s">
        <v>332</v>
      </c>
      <c r="O34" s="220" t="s">
        <v>332</v>
      </c>
    </row>
    <row r="35" ht="13.5" customHeight="1">
      <c r="A35" s="398"/>
      <c r="B35" s="337" t="s">
        <v>526</v>
      </c>
      <c r="C35" s="25"/>
      <c r="D35" s="26"/>
      <c r="E35" s="418"/>
      <c r="F35" s="220"/>
      <c r="G35" s="220"/>
      <c r="H35" s="220"/>
      <c r="I35" s="220"/>
      <c r="J35" s="220"/>
      <c r="K35" s="220"/>
      <c r="L35" s="220"/>
      <c r="M35" s="220"/>
      <c r="N35" s="220"/>
      <c r="O35" s="220"/>
    </row>
    <row r="36" ht="13.5" customHeight="1">
      <c r="A36" s="398"/>
      <c r="B36" s="285" t="s">
        <v>527</v>
      </c>
      <c r="C36" s="25"/>
      <c r="D36" s="26"/>
      <c r="E36" s="400"/>
      <c r="F36" s="220"/>
      <c r="G36" s="220"/>
      <c r="H36" s="304"/>
      <c r="I36" s="220"/>
      <c r="J36" s="220"/>
      <c r="K36" s="220"/>
      <c r="L36" s="220" t="s">
        <v>332</v>
      </c>
      <c r="M36" s="220"/>
      <c r="N36" s="220"/>
      <c r="O36" s="220"/>
    </row>
    <row r="37" ht="13.5" customHeight="1">
      <c r="A37" s="398"/>
      <c r="B37" s="399" t="s">
        <v>880</v>
      </c>
      <c r="C37" s="25"/>
      <c r="D37" s="26"/>
      <c r="E37" s="400"/>
      <c r="F37" s="220"/>
      <c r="G37" s="220"/>
      <c r="H37" s="304"/>
      <c r="I37" s="220"/>
      <c r="J37" s="220"/>
      <c r="K37" s="220"/>
      <c r="L37" s="220"/>
      <c r="M37" s="220"/>
      <c r="N37" s="220"/>
      <c r="O37" s="220"/>
    </row>
    <row r="38" ht="13.5" customHeight="1">
      <c r="A38" s="398"/>
      <c r="B38" s="337" t="s">
        <v>524</v>
      </c>
      <c r="C38" s="25"/>
      <c r="D38" s="26"/>
      <c r="E38" s="400"/>
      <c r="F38" s="220"/>
      <c r="G38" s="220"/>
      <c r="H38" s="304"/>
      <c r="I38" s="220"/>
      <c r="J38" s="220"/>
      <c r="K38" s="220"/>
      <c r="L38" s="220"/>
      <c r="M38" s="220"/>
      <c r="N38" s="220"/>
      <c r="O38" s="220"/>
    </row>
    <row r="39" ht="13.5" customHeight="1">
      <c r="A39" s="398"/>
      <c r="B39" s="402" t="s">
        <v>881</v>
      </c>
      <c r="C39" s="25"/>
      <c r="D39" s="26"/>
      <c r="E39" s="418"/>
      <c r="F39" s="220" t="s">
        <v>332</v>
      </c>
      <c r="G39" s="220" t="s">
        <v>332</v>
      </c>
      <c r="H39" s="235"/>
      <c r="I39" s="220" t="s">
        <v>332</v>
      </c>
      <c r="J39" s="220" t="s">
        <v>332</v>
      </c>
      <c r="K39" s="220" t="s">
        <v>332</v>
      </c>
      <c r="L39" s="220" t="s">
        <v>332</v>
      </c>
      <c r="M39" s="220" t="s">
        <v>332</v>
      </c>
      <c r="N39" s="220" t="s">
        <v>332</v>
      </c>
      <c r="O39" s="220" t="s">
        <v>332</v>
      </c>
    </row>
    <row r="40" ht="13.5" customHeight="1">
      <c r="A40" s="419"/>
      <c r="B40" s="402" t="s">
        <v>527</v>
      </c>
      <c r="C40" s="25"/>
      <c r="D40" s="26"/>
      <c r="E40" s="418"/>
      <c r="F40" s="220"/>
      <c r="G40" s="220"/>
      <c r="H40" s="220" t="s">
        <v>332</v>
      </c>
      <c r="I40" s="220"/>
      <c r="J40" s="220"/>
      <c r="K40" s="220"/>
      <c r="L40" s="220"/>
      <c r="M40" s="220"/>
      <c r="N40" s="220"/>
      <c r="O40" s="220"/>
    </row>
    <row r="41" ht="13.5" customHeight="1">
      <c r="A41" s="398"/>
      <c r="B41" s="399" t="s">
        <v>882</v>
      </c>
      <c r="C41" s="25"/>
      <c r="D41" s="26"/>
      <c r="E41" s="418"/>
      <c r="F41" s="220"/>
      <c r="G41" s="220"/>
      <c r="H41" s="220"/>
      <c r="I41" s="220"/>
      <c r="J41" s="220"/>
      <c r="K41" s="220"/>
      <c r="L41" s="220"/>
      <c r="M41" s="220"/>
      <c r="N41" s="220"/>
      <c r="O41" s="220"/>
    </row>
    <row r="42" ht="13.5" customHeight="1">
      <c r="A42" s="420"/>
      <c r="B42" s="337" t="s">
        <v>524</v>
      </c>
      <c r="C42" s="25"/>
      <c r="D42" s="26"/>
      <c r="E42" s="421"/>
      <c r="F42" s="220"/>
      <c r="G42" s="220"/>
      <c r="H42" s="304"/>
      <c r="I42" s="220"/>
      <c r="J42" s="220"/>
      <c r="K42" s="220"/>
      <c r="L42" s="220"/>
      <c r="M42" s="220"/>
      <c r="N42" s="220"/>
      <c r="O42" s="220"/>
    </row>
    <row r="43" ht="13.5" customHeight="1">
      <c r="A43" s="420"/>
      <c r="B43" s="402" t="s">
        <v>883</v>
      </c>
      <c r="C43" s="25"/>
      <c r="D43" s="26"/>
      <c r="E43" s="421"/>
      <c r="F43" s="220" t="s">
        <v>332</v>
      </c>
      <c r="G43" s="220" t="s">
        <v>332</v>
      </c>
      <c r="H43" s="235" t="s">
        <v>332</v>
      </c>
      <c r="I43" s="220" t="s">
        <v>332</v>
      </c>
      <c r="J43" s="220" t="s">
        <v>332</v>
      </c>
      <c r="K43" s="220" t="s">
        <v>332</v>
      </c>
      <c r="L43" s="220" t="s">
        <v>332</v>
      </c>
      <c r="M43" s="220"/>
      <c r="N43" s="220"/>
      <c r="O43" s="220" t="s">
        <v>332</v>
      </c>
    </row>
    <row r="44" ht="13.5" customHeight="1">
      <c r="A44" s="420"/>
      <c r="B44" s="337" t="s">
        <v>526</v>
      </c>
      <c r="C44" s="25"/>
      <c r="D44" s="26"/>
      <c r="E44" s="421"/>
      <c r="F44" s="220"/>
      <c r="G44" s="220"/>
      <c r="H44" s="220"/>
      <c r="I44" s="220"/>
      <c r="J44" s="220"/>
      <c r="K44" s="220"/>
      <c r="L44" s="220"/>
      <c r="M44" s="220"/>
      <c r="N44" s="220"/>
      <c r="O44" s="220"/>
    </row>
    <row r="45" ht="13.5" customHeight="1">
      <c r="A45" s="420"/>
      <c r="B45" s="402" t="s">
        <v>527</v>
      </c>
      <c r="C45" s="25"/>
      <c r="D45" s="26"/>
      <c r="E45" s="421"/>
      <c r="F45" s="220"/>
      <c r="G45" s="220"/>
      <c r="H45" s="304"/>
      <c r="I45" s="220"/>
      <c r="J45" s="220"/>
      <c r="K45" s="220"/>
      <c r="L45" s="220"/>
      <c r="M45" s="220" t="s">
        <v>332</v>
      </c>
      <c r="N45" s="220"/>
      <c r="O45" s="220"/>
    </row>
    <row r="46" ht="13.5" customHeight="1">
      <c r="A46" s="420"/>
      <c r="B46" s="402" t="s">
        <v>884</v>
      </c>
      <c r="C46" s="25"/>
      <c r="D46" s="26"/>
      <c r="E46" s="421"/>
      <c r="F46" s="220"/>
      <c r="G46" s="220"/>
      <c r="H46" s="422"/>
      <c r="I46" s="220"/>
      <c r="J46" s="220"/>
      <c r="K46" s="220"/>
      <c r="L46" s="220"/>
      <c r="M46" s="220"/>
      <c r="N46" s="220" t="s">
        <v>332</v>
      </c>
      <c r="O46" s="220"/>
    </row>
    <row r="47" ht="13.5" customHeight="1">
      <c r="A47" s="238" t="s">
        <v>348</v>
      </c>
      <c r="B47" s="239" t="s">
        <v>349</v>
      </c>
      <c r="C47" s="240"/>
      <c r="D47" s="241"/>
      <c r="E47" s="242"/>
      <c r="F47" s="232"/>
      <c r="G47" s="232"/>
      <c r="H47" s="304"/>
      <c r="I47" s="232"/>
      <c r="J47" s="232"/>
      <c r="K47" s="232"/>
      <c r="L47" s="232"/>
      <c r="M47" s="232"/>
      <c r="N47" s="232"/>
      <c r="O47" s="232"/>
    </row>
    <row r="48">
      <c r="A48" s="243"/>
      <c r="B48" s="244"/>
      <c r="C48" s="245"/>
      <c r="D48" s="246" t="s">
        <v>885</v>
      </c>
      <c r="E48" s="247"/>
      <c r="F48" s="220" t="s">
        <v>332</v>
      </c>
      <c r="G48" s="220" t="s">
        <v>332</v>
      </c>
      <c r="H48" s="235" t="s">
        <v>332</v>
      </c>
      <c r="I48" s="220"/>
      <c r="J48" s="220"/>
      <c r="K48" s="220"/>
      <c r="L48" s="220"/>
      <c r="M48" s="220"/>
      <c r="N48" s="220"/>
      <c r="O48" s="220"/>
    </row>
    <row r="49">
      <c r="A49" s="243"/>
      <c r="B49" s="244"/>
      <c r="C49" s="245"/>
      <c r="D49" s="246" t="s">
        <v>886</v>
      </c>
      <c r="E49" s="247"/>
      <c r="F49" s="220"/>
      <c r="G49" s="220"/>
      <c r="H49" s="304"/>
      <c r="I49" s="220"/>
      <c r="J49" s="220"/>
      <c r="K49" s="220"/>
      <c r="L49" s="220"/>
      <c r="M49" s="220"/>
      <c r="N49" s="220" t="s">
        <v>332</v>
      </c>
      <c r="O49" s="220"/>
    </row>
    <row r="50">
      <c r="A50" s="243"/>
      <c r="B50" s="244"/>
      <c r="C50" s="245"/>
      <c r="D50" s="246" t="s">
        <v>887</v>
      </c>
      <c r="E50" s="247"/>
      <c r="F50" s="220"/>
      <c r="G50" s="220"/>
      <c r="H50" s="304"/>
      <c r="I50" s="220" t="s">
        <v>332</v>
      </c>
      <c r="J50" s="220" t="s">
        <v>332</v>
      </c>
      <c r="K50" s="220" t="s">
        <v>332</v>
      </c>
      <c r="L50" s="220" t="s">
        <v>332</v>
      </c>
      <c r="M50" s="220" t="s">
        <v>332</v>
      </c>
      <c r="N50" s="220"/>
      <c r="O50" s="220"/>
    </row>
    <row r="51">
      <c r="A51" s="243"/>
      <c r="B51" s="244"/>
      <c r="C51" s="245"/>
      <c r="D51" s="246" t="s">
        <v>888</v>
      </c>
      <c r="E51" s="247"/>
      <c r="F51" s="220"/>
      <c r="G51" s="220"/>
      <c r="H51" s="304"/>
      <c r="I51" s="220"/>
      <c r="J51" s="220"/>
      <c r="K51" s="220"/>
      <c r="L51" s="220"/>
      <c r="M51" s="220"/>
      <c r="N51" s="220"/>
      <c r="O51" s="220" t="s">
        <v>332</v>
      </c>
    </row>
    <row r="52">
      <c r="A52" s="243"/>
      <c r="B52" s="244" t="s">
        <v>354</v>
      </c>
      <c r="C52" s="245"/>
      <c r="D52" s="248"/>
      <c r="E52" s="247"/>
      <c r="F52" s="220"/>
      <c r="G52" s="220"/>
      <c r="H52" s="304"/>
      <c r="I52" s="220"/>
      <c r="J52" s="220"/>
      <c r="K52" s="220"/>
      <c r="L52" s="220"/>
      <c r="M52" s="220"/>
      <c r="N52" s="220"/>
      <c r="O52" s="220"/>
    </row>
    <row r="53">
      <c r="A53" s="243"/>
      <c r="B53" s="244"/>
      <c r="C53" s="245"/>
      <c r="D53" s="281" t="s">
        <v>885</v>
      </c>
      <c r="E53" s="247"/>
      <c r="F53" s="220" t="s">
        <v>332</v>
      </c>
      <c r="G53" s="220" t="s">
        <v>332</v>
      </c>
      <c r="H53" s="235" t="s">
        <v>332</v>
      </c>
      <c r="I53" s="220"/>
      <c r="J53" s="220"/>
      <c r="K53" s="220"/>
      <c r="L53" s="220"/>
      <c r="M53" s="220"/>
      <c r="N53" s="220"/>
      <c r="O53" s="220"/>
    </row>
    <row r="54">
      <c r="A54" s="243"/>
      <c r="B54" s="313"/>
      <c r="C54" s="374"/>
      <c r="D54" s="315" t="s">
        <v>889</v>
      </c>
      <c r="E54" s="364"/>
      <c r="F54" s="220"/>
      <c r="G54" s="220"/>
      <c r="H54" s="304"/>
      <c r="I54" s="220" t="s">
        <v>332</v>
      </c>
      <c r="J54" s="220" t="s">
        <v>332</v>
      </c>
      <c r="K54" s="220" t="s">
        <v>332</v>
      </c>
      <c r="L54" s="220" t="s">
        <v>332</v>
      </c>
      <c r="M54" s="220" t="s">
        <v>332</v>
      </c>
      <c r="N54" s="220"/>
      <c r="O54" s="220"/>
    </row>
    <row r="55">
      <c r="A55" s="243"/>
      <c r="B55" s="319" t="s">
        <v>890</v>
      </c>
      <c r="C55" s="25"/>
      <c r="D55" s="26"/>
      <c r="E55" s="364"/>
      <c r="F55" s="220"/>
      <c r="G55" s="220"/>
      <c r="H55" s="304"/>
      <c r="I55" s="220"/>
      <c r="J55" s="220"/>
      <c r="K55" s="220"/>
      <c r="L55" s="220"/>
      <c r="M55" s="220"/>
      <c r="N55" s="220" t="s">
        <v>332</v>
      </c>
      <c r="O55" s="220"/>
    </row>
    <row r="56">
      <c r="A56" s="249"/>
      <c r="B56" s="348" t="s">
        <v>891</v>
      </c>
      <c r="D56" s="391"/>
      <c r="E56" s="382"/>
      <c r="F56" s="220"/>
      <c r="G56" s="220"/>
      <c r="H56" s="304"/>
      <c r="I56" s="220"/>
      <c r="J56" s="220"/>
      <c r="K56" s="220"/>
      <c r="L56" s="220"/>
      <c r="M56" s="220"/>
      <c r="N56" s="220"/>
      <c r="O56" s="220" t="s">
        <v>332</v>
      </c>
    </row>
    <row r="57">
      <c r="A57" s="249"/>
      <c r="B57" s="346" t="s">
        <v>888</v>
      </c>
      <c r="C57" s="372"/>
      <c r="D57" s="373"/>
      <c r="E57" s="382"/>
      <c r="F57" s="235"/>
      <c r="G57" s="235"/>
      <c r="H57" s="422"/>
      <c r="I57" s="235"/>
      <c r="J57" s="235"/>
      <c r="K57" s="235"/>
      <c r="L57" s="235"/>
      <c r="M57" s="235"/>
      <c r="N57" s="235"/>
      <c r="O57" s="235" t="s">
        <v>332</v>
      </c>
    </row>
    <row r="58">
      <c r="A58" s="238" t="s">
        <v>357</v>
      </c>
      <c r="B58" s="252" t="s">
        <v>358</v>
      </c>
      <c r="C58" s="240"/>
      <c r="D58" s="241"/>
      <c r="E58" s="242"/>
      <c r="F58" s="232" t="s">
        <v>304</v>
      </c>
      <c r="G58" s="232" t="s">
        <v>304</v>
      </c>
      <c r="H58" s="322" t="s">
        <v>304</v>
      </c>
      <c r="I58" s="232" t="s">
        <v>67</v>
      </c>
      <c r="J58" s="232" t="s">
        <v>67</v>
      </c>
      <c r="K58" s="232" t="s">
        <v>67</v>
      </c>
      <c r="L58" s="232" t="s">
        <v>67</v>
      </c>
      <c r="M58" s="232" t="s">
        <v>67</v>
      </c>
      <c r="N58" s="232" t="s">
        <v>67</v>
      </c>
      <c r="O58" s="232" t="s">
        <v>305</v>
      </c>
    </row>
    <row r="59" ht="13.5" customHeight="1">
      <c r="A59" s="243"/>
      <c r="B59" s="253" t="s">
        <v>359</v>
      </c>
      <c r="C59" s="25"/>
      <c r="D59" s="26"/>
      <c r="E59" s="254"/>
      <c r="F59" s="255" t="s">
        <v>360</v>
      </c>
      <c r="G59" s="255" t="s">
        <v>360</v>
      </c>
      <c r="H59" s="255" t="s">
        <v>360</v>
      </c>
      <c r="I59" s="255" t="s">
        <v>360</v>
      </c>
      <c r="J59" s="255" t="s">
        <v>360</v>
      </c>
      <c r="K59" s="255" t="s">
        <v>360</v>
      </c>
      <c r="L59" s="255" t="s">
        <v>360</v>
      </c>
      <c r="M59" s="255" t="s">
        <v>360</v>
      </c>
      <c r="N59" s="255" t="s">
        <v>360</v>
      </c>
      <c r="O59" s="255" t="s">
        <v>360</v>
      </c>
    </row>
    <row r="60" ht="13.5" customHeight="1">
      <c r="A60" s="243"/>
      <c r="B60" s="256" t="s">
        <v>361</v>
      </c>
      <c r="C60" s="25"/>
      <c r="D60" s="26"/>
      <c r="E60" s="257"/>
      <c r="F60" s="258">
        <v>45873.0</v>
      </c>
      <c r="G60" s="258">
        <v>45873.0</v>
      </c>
      <c r="H60" s="258">
        <v>45873.0</v>
      </c>
      <c r="I60" s="258">
        <v>45873.0</v>
      </c>
      <c r="J60" s="258">
        <v>45873.0</v>
      </c>
      <c r="K60" s="258">
        <v>45873.0</v>
      </c>
      <c r="L60" s="258">
        <v>45873.0</v>
      </c>
      <c r="M60" s="258">
        <v>45873.0</v>
      </c>
      <c r="N60" s="258">
        <v>45873.0</v>
      </c>
      <c r="O60" s="258">
        <v>45873.0</v>
      </c>
    </row>
    <row r="61" ht="71.25" customHeight="1">
      <c r="A61" s="259"/>
      <c r="B61" s="260" t="s">
        <v>362</v>
      </c>
      <c r="C61" s="261"/>
      <c r="D61" s="262"/>
      <c r="E61" s="263"/>
      <c r="F61" s="264"/>
      <c r="G61" s="264"/>
      <c r="H61" s="264"/>
      <c r="I61" s="264"/>
      <c r="J61" s="264"/>
      <c r="K61" s="264"/>
      <c r="L61" s="264"/>
      <c r="M61" s="264"/>
      <c r="N61" s="264"/>
      <c r="O61" s="264"/>
    </row>
    <row r="62" ht="10.5" customHeight="1">
      <c r="A62" s="2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</row>
    <row r="256" ht="13.5" customHeight="1">
      <c r="A256" s="165"/>
      <c r="B256" s="204"/>
      <c r="C256" s="165"/>
      <c r="D256" s="166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</row>
    <row r="257" ht="13.5" customHeight="1">
      <c r="A257" s="165"/>
      <c r="B257" s="204"/>
      <c r="C257" s="165"/>
      <c r="D257" s="166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</row>
    <row r="258" ht="13.5" customHeight="1">
      <c r="A258" s="165"/>
      <c r="B258" s="204"/>
      <c r="C258" s="165"/>
      <c r="D258" s="166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</row>
    <row r="259" ht="13.5" customHeight="1">
      <c r="A259" s="165"/>
      <c r="B259" s="204"/>
      <c r="C259" s="165"/>
      <c r="D259" s="166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</row>
    <row r="260" ht="13.5" customHeight="1">
      <c r="A260" s="165"/>
      <c r="B260" s="204"/>
      <c r="C260" s="165"/>
      <c r="D260" s="166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</row>
    <row r="261" ht="13.5" customHeight="1">
      <c r="A261" s="165"/>
      <c r="B261" s="204"/>
      <c r="C261" s="165"/>
      <c r="D261" s="166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66">
    <mergeCell ref="B33:D33"/>
    <mergeCell ref="B34:D34"/>
    <mergeCell ref="B35:D35"/>
    <mergeCell ref="B36:D36"/>
    <mergeCell ref="B37:D37"/>
    <mergeCell ref="B38:D38"/>
    <mergeCell ref="B39:D39"/>
    <mergeCell ref="B47:D47"/>
    <mergeCell ref="B55:D55"/>
    <mergeCell ref="B56:D56"/>
    <mergeCell ref="B57:D57"/>
    <mergeCell ref="B58:D58"/>
    <mergeCell ref="B59:D59"/>
    <mergeCell ref="B60:D60"/>
    <mergeCell ref="B61:D61"/>
    <mergeCell ref="B40:D40"/>
    <mergeCell ref="B41:D41"/>
    <mergeCell ref="B42:D42"/>
    <mergeCell ref="B43:D43"/>
    <mergeCell ref="B44:D44"/>
    <mergeCell ref="B45:D45"/>
    <mergeCell ref="B46:D46"/>
    <mergeCell ref="A2:B2"/>
    <mergeCell ref="C2:E2"/>
    <mergeCell ref="F2:K2"/>
    <mergeCell ref="L2:S2"/>
    <mergeCell ref="C3:E3"/>
    <mergeCell ref="F3:K3"/>
    <mergeCell ref="L3:S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A6:B6"/>
    <mergeCell ref="C6:E6"/>
    <mergeCell ref="F6:K6"/>
    <mergeCell ref="L6:N6"/>
    <mergeCell ref="A7:B7"/>
    <mergeCell ref="C7:E7"/>
    <mergeCell ref="F7:K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dataValidations>
    <dataValidation type="list" allowBlank="1" showInputMessage="1" showErrorMessage="1" prompt="Click and enter a value from the list of items" sqref="F59:O59">
      <formula1>"P,F"</formula1>
    </dataValidation>
    <dataValidation type="list" allowBlank="1" showInputMessage="1" showErrorMessage="1" prompt=" - " sqref="F11:O12 F15:O15 F17:O17 F20:O20 F22:O22 F25:O25 F27:O27 F30:O31 F34:O34 F36:O36 F39:O40 F42:O43 F45:O46 F48:O48 F49:G49 I49:O49 F50:O51 F53:O57">
      <formula1>"O"</formula1>
    </dataValidation>
    <dataValidation type="list" allowBlank="1" showInputMessage="1" showErrorMessage="1" prompt=" - " sqref="F58:O5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19" width="4.63"/>
    <col customWidth="1" min="20" max="20" width="4.25"/>
    <col customWidth="1" min="21" max="22" width="5.13"/>
    <col customWidth="1" min="23" max="23" width="4.63"/>
    <col customWidth="1" min="24" max="24" width="5.13"/>
    <col customWidth="1" min="25" max="29" width="4.63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Functions!E44</f>
        <v>lecturerPublicThesis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Functions!D44</f>
        <v>lecturerPublicThesis</v>
      </c>
      <c r="M2" s="170"/>
      <c r="N2" s="170"/>
      <c r="O2" s="170"/>
      <c r="P2" s="170"/>
      <c r="Q2" s="170"/>
      <c r="R2" s="170"/>
      <c r="S2" s="176"/>
      <c r="T2" s="165"/>
      <c r="U2" s="352"/>
      <c r="V2" s="165"/>
      <c r="W2" s="165"/>
      <c r="X2" s="165"/>
      <c r="Y2" s="165"/>
      <c r="Z2" s="165"/>
      <c r="AA2" s="165"/>
      <c r="AB2" s="165"/>
      <c r="AC2" s="165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4"/>
      <c r="T3" s="165"/>
      <c r="U3" s="165"/>
      <c r="V3" s="165"/>
      <c r="W3" s="165"/>
      <c r="X3" s="165"/>
      <c r="Y3" s="165"/>
      <c r="Z3" s="165"/>
      <c r="AA3" s="165"/>
      <c r="AB3" s="165"/>
      <c r="AC3" s="16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189"/>
      <c r="T4" s="165"/>
      <c r="U4" s="352"/>
      <c r="V4" s="165"/>
      <c r="W4" s="165"/>
      <c r="X4" s="165"/>
      <c r="Y4" s="165"/>
      <c r="Z4" s="165"/>
      <c r="AA4" s="165"/>
      <c r="AB4" s="165"/>
      <c r="AC4" s="165"/>
    </row>
    <row r="5" ht="13.5" customHeight="1">
      <c r="A5" s="178" t="s">
        <v>319</v>
      </c>
      <c r="B5" s="26"/>
      <c r="C5" s="269" t="str">
        <f>Functions!G44</f>
        <v>Handle function for Lecturer Public Thesis &amp;&amp; Unpublic Thesis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89"/>
      <c r="T5" s="165"/>
      <c r="U5" s="165"/>
      <c r="V5" s="165"/>
      <c r="W5" s="165"/>
      <c r="X5" s="165"/>
      <c r="Y5" s="165"/>
      <c r="Z5" s="165"/>
      <c r="AA5" s="165"/>
      <c r="AB5" s="165"/>
      <c r="AC5" s="165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189"/>
      <c r="T6" s="165"/>
      <c r="U6" s="352"/>
      <c r="V6" s="165"/>
      <c r="W6" s="165"/>
      <c r="X6" s="165"/>
      <c r="Y6" s="165"/>
      <c r="Z6" s="165"/>
      <c r="AA6" s="165"/>
      <c r="AB6" s="165"/>
      <c r="AC6" s="165"/>
    </row>
    <row r="7" ht="13.5" customHeight="1">
      <c r="A7" s="197">
        <f>COUNTIF(F31:HT31,"P")</f>
        <v>4</v>
      </c>
      <c r="B7" s="198"/>
      <c r="C7" s="199">
        <f>COUNTIF(F31:HT31,"F")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COUNTIF(E30:HT30,"N")</f>
        <v>2</v>
      </c>
      <c r="M7" s="201">
        <f>COUNTIF(E30:HT30,"A")</f>
        <v>2</v>
      </c>
      <c r="N7" s="201">
        <f>COUNTIF(E30:HT30,"B")</f>
        <v>0</v>
      </c>
      <c r="O7" s="199">
        <f>COUNTA(E10:HW10)</f>
        <v>4</v>
      </c>
      <c r="P7" s="200"/>
      <c r="Q7" s="200"/>
      <c r="R7" s="200"/>
      <c r="S7" s="202"/>
      <c r="T7" s="395"/>
      <c r="U7" s="165"/>
      <c r="V7" s="165"/>
      <c r="W7" s="165"/>
      <c r="X7" s="165"/>
      <c r="Y7" s="165"/>
      <c r="Z7" s="165"/>
      <c r="AA7" s="165"/>
      <c r="AB7" s="165"/>
      <c r="AC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>
      <c r="A9" s="326" t="s">
        <v>518</v>
      </c>
      <c r="B9" s="25"/>
      <c r="C9" s="25"/>
      <c r="D9" s="26"/>
      <c r="E9" s="327"/>
      <c r="F9" s="328" t="s">
        <v>892</v>
      </c>
      <c r="G9" s="26"/>
      <c r="H9" s="328" t="s">
        <v>893</v>
      </c>
      <c r="I9" s="26"/>
    </row>
    <row r="10" ht="46.5" customHeight="1">
      <c r="A10" s="286"/>
      <c r="B10" s="287"/>
      <c r="C10" s="273"/>
      <c r="D10" s="288"/>
      <c r="E10" s="273"/>
      <c r="F10" s="274" t="s">
        <v>321</v>
      </c>
      <c r="G10" s="298" t="s">
        <v>322</v>
      </c>
      <c r="H10" s="312" t="s">
        <v>323</v>
      </c>
      <c r="I10" s="274" t="s">
        <v>324</v>
      </c>
    </row>
    <row r="11" ht="13.5" customHeight="1">
      <c r="A11" s="210" t="s">
        <v>329</v>
      </c>
      <c r="B11" s="211" t="s">
        <v>330</v>
      </c>
      <c r="C11" s="212"/>
      <c r="D11" s="213"/>
      <c r="E11" s="214"/>
      <c r="F11" s="215"/>
      <c r="G11" s="215"/>
      <c r="H11" s="416"/>
      <c r="I11" s="215"/>
    </row>
    <row r="12" ht="13.5" customHeight="1">
      <c r="A12" s="223"/>
      <c r="B12" s="224"/>
      <c r="C12" s="225"/>
      <c r="D12" s="226" t="s">
        <v>729</v>
      </c>
      <c r="E12" s="214"/>
      <c r="F12" s="220" t="s">
        <v>332</v>
      </c>
      <c r="G12" s="220" t="s">
        <v>332</v>
      </c>
      <c r="H12" s="235" t="s">
        <v>332</v>
      </c>
      <c r="I12" s="220" t="s">
        <v>332</v>
      </c>
    </row>
    <row r="13" ht="13.5" customHeight="1">
      <c r="A13" s="223"/>
      <c r="B13" s="267" t="s">
        <v>445</v>
      </c>
      <c r="C13" s="25"/>
      <c r="D13" s="26"/>
      <c r="E13" s="277"/>
      <c r="F13" s="220" t="s">
        <v>332</v>
      </c>
      <c r="G13" s="220" t="s">
        <v>332</v>
      </c>
      <c r="H13" s="235" t="s">
        <v>332</v>
      </c>
      <c r="I13" s="220" t="s">
        <v>332</v>
      </c>
    </row>
    <row r="14" ht="13.5" customHeight="1">
      <c r="A14" s="223"/>
      <c r="B14" s="267" t="s">
        <v>894</v>
      </c>
      <c r="C14" s="25"/>
      <c r="D14" s="26"/>
      <c r="E14" s="277"/>
      <c r="F14" s="220" t="s">
        <v>332</v>
      </c>
      <c r="G14" s="220"/>
      <c r="H14" s="235" t="s">
        <v>332</v>
      </c>
      <c r="I14" s="220" t="s">
        <v>332</v>
      </c>
    </row>
    <row r="15" ht="13.5" customHeight="1">
      <c r="A15" s="223"/>
      <c r="B15" s="267" t="s">
        <v>895</v>
      </c>
      <c r="C15" s="25"/>
      <c r="D15" s="26"/>
      <c r="E15" s="277"/>
      <c r="F15" s="220"/>
      <c r="G15" s="220" t="s">
        <v>332</v>
      </c>
      <c r="H15" s="235"/>
      <c r="I15" s="220"/>
    </row>
    <row r="16" ht="13.5" customHeight="1">
      <c r="A16" s="223"/>
      <c r="B16" s="267" t="s">
        <v>896</v>
      </c>
      <c r="C16" s="25"/>
      <c r="D16" s="26"/>
      <c r="E16" s="277"/>
      <c r="F16" s="220"/>
      <c r="G16" s="220"/>
      <c r="H16" s="235" t="s">
        <v>332</v>
      </c>
      <c r="I16" s="220"/>
    </row>
    <row r="17" ht="13.5" customHeight="1">
      <c r="A17" s="223"/>
      <c r="B17" s="267" t="s">
        <v>897</v>
      </c>
      <c r="C17" s="25"/>
      <c r="D17" s="26"/>
      <c r="E17" s="277"/>
      <c r="F17" s="220"/>
      <c r="G17" s="220"/>
      <c r="H17" s="235"/>
      <c r="I17" s="220" t="s">
        <v>332</v>
      </c>
    </row>
    <row r="18" ht="13.5" customHeight="1">
      <c r="A18" s="398"/>
      <c r="B18" s="399" t="s">
        <v>898</v>
      </c>
      <c r="C18" s="25"/>
      <c r="D18" s="26"/>
      <c r="E18" s="418"/>
      <c r="F18" s="220"/>
      <c r="G18" s="220"/>
      <c r="H18" s="220"/>
      <c r="I18" s="220"/>
    </row>
    <row r="19" ht="13.5" customHeight="1">
      <c r="A19" s="420"/>
      <c r="B19" s="267" t="s">
        <v>899</v>
      </c>
      <c r="C19" s="25"/>
      <c r="D19" s="26"/>
      <c r="E19" s="421"/>
      <c r="F19" s="220" t="s">
        <v>332</v>
      </c>
      <c r="G19" s="220" t="s">
        <v>332</v>
      </c>
      <c r="H19" s="304"/>
      <c r="I19" s="220"/>
    </row>
    <row r="20" ht="13.5" customHeight="1">
      <c r="A20" s="420"/>
      <c r="B20" s="267" t="s">
        <v>900</v>
      </c>
      <c r="C20" s="25"/>
      <c r="D20" s="26"/>
      <c r="E20" s="421"/>
      <c r="F20" s="220"/>
      <c r="G20" s="220"/>
      <c r="H20" s="220" t="s">
        <v>332</v>
      </c>
      <c r="I20" s="220" t="s">
        <v>332</v>
      </c>
    </row>
    <row r="21" ht="13.5" customHeight="1">
      <c r="A21" s="238" t="s">
        <v>348</v>
      </c>
      <c r="B21" s="239" t="s">
        <v>349</v>
      </c>
      <c r="C21" s="240"/>
      <c r="D21" s="241"/>
      <c r="E21" s="242"/>
      <c r="F21" s="232"/>
      <c r="G21" s="232"/>
      <c r="H21" s="232"/>
      <c r="I21" s="232"/>
    </row>
    <row r="22">
      <c r="A22" s="243"/>
      <c r="B22" s="244"/>
      <c r="C22" s="245"/>
      <c r="D22" s="246" t="s">
        <v>901</v>
      </c>
      <c r="E22" s="247"/>
      <c r="F22" s="220" t="s">
        <v>332</v>
      </c>
      <c r="G22" s="220"/>
      <c r="H22" s="235"/>
      <c r="I22" s="220"/>
    </row>
    <row r="23">
      <c r="A23" s="243"/>
      <c r="B23" s="244"/>
      <c r="C23" s="245"/>
      <c r="D23" s="246" t="s">
        <v>902</v>
      </c>
      <c r="E23" s="247"/>
      <c r="F23" s="220"/>
      <c r="G23" s="220"/>
      <c r="H23" s="235" t="s">
        <v>332</v>
      </c>
      <c r="I23" s="220"/>
    </row>
    <row r="24">
      <c r="A24" s="243"/>
      <c r="B24" s="244"/>
      <c r="C24" s="245"/>
      <c r="D24" s="246" t="s">
        <v>903</v>
      </c>
      <c r="E24" s="247"/>
      <c r="F24" s="220"/>
      <c r="G24" s="220" t="s">
        <v>332</v>
      </c>
      <c r="H24" s="304"/>
      <c r="I24" s="220"/>
    </row>
    <row r="25">
      <c r="A25" s="243"/>
      <c r="B25" s="244"/>
      <c r="C25" s="245"/>
      <c r="D25" s="246" t="s">
        <v>904</v>
      </c>
      <c r="E25" s="247"/>
      <c r="F25" s="220"/>
      <c r="G25" s="220"/>
      <c r="H25" s="304"/>
      <c r="I25" s="220" t="s">
        <v>332</v>
      </c>
    </row>
    <row r="26">
      <c r="A26" s="243"/>
      <c r="B26" s="244" t="s">
        <v>354</v>
      </c>
      <c r="C26" s="245"/>
      <c r="D26" s="248"/>
      <c r="E26" s="247"/>
      <c r="F26" s="220"/>
      <c r="G26" s="220"/>
      <c r="H26" s="304"/>
      <c r="I26" s="220"/>
    </row>
    <row r="27">
      <c r="A27" s="243"/>
      <c r="B27" s="325" t="s">
        <v>901</v>
      </c>
      <c r="C27" s="25"/>
      <c r="D27" s="26"/>
      <c r="E27" s="247"/>
      <c r="F27" s="220" t="s">
        <v>332</v>
      </c>
      <c r="G27" s="220"/>
      <c r="H27" s="235"/>
      <c r="I27" s="220"/>
    </row>
    <row r="28">
      <c r="A28" s="243"/>
      <c r="B28" s="325" t="s">
        <v>902</v>
      </c>
      <c r="C28" s="25"/>
      <c r="D28" s="26"/>
      <c r="E28" s="364"/>
      <c r="F28" s="220"/>
      <c r="G28" s="220"/>
      <c r="H28" s="220" t="s">
        <v>332</v>
      </c>
      <c r="I28" s="220" t="s">
        <v>332</v>
      </c>
    </row>
    <row r="29">
      <c r="A29" s="243"/>
      <c r="B29" s="325" t="s">
        <v>905</v>
      </c>
      <c r="C29" s="25"/>
      <c r="D29" s="26"/>
      <c r="E29" s="364"/>
      <c r="F29" s="220"/>
      <c r="G29" s="220" t="s">
        <v>332</v>
      </c>
      <c r="H29" s="220"/>
      <c r="I29" s="220"/>
    </row>
    <row r="30">
      <c r="A30" s="238" t="s">
        <v>357</v>
      </c>
      <c r="B30" s="252" t="s">
        <v>358</v>
      </c>
      <c r="C30" s="240"/>
      <c r="D30" s="241"/>
      <c r="E30" s="242"/>
      <c r="F30" s="232" t="s">
        <v>304</v>
      </c>
      <c r="G30" s="232" t="s">
        <v>67</v>
      </c>
      <c r="H30" s="232" t="s">
        <v>304</v>
      </c>
      <c r="I30" s="232" t="s">
        <v>67</v>
      </c>
    </row>
    <row r="31" ht="13.5" customHeight="1">
      <c r="A31" s="243"/>
      <c r="B31" s="253" t="s">
        <v>359</v>
      </c>
      <c r="C31" s="25"/>
      <c r="D31" s="26"/>
      <c r="E31" s="254"/>
      <c r="F31" s="255" t="s">
        <v>360</v>
      </c>
      <c r="G31" s="255" t="s">
        <v>360</v>
      </c>
      <c r="H31" s="255" t="s">
        <v>360</v>
      </c>
      <c r="I31" s="255" t="s">
        <v>360</v>
      </c>
    </row>
    <row r="32" ht="13.5" customHeight="1">
      <c r="A32" s="243"/>
      <c r="B32" s="256" t="s">
        <v>361</v>
      </c>
      <c r="C32" s="25"/>
      <c r="D32" s="26"/>
      <c r="E32" s="257"/>
      <c r="F32" s="258">
        <v>45873.0</v>
      </c>
      <c r="G32" s="258">
        <v>45873.0</v>
      </c>
      <c r="H32" s="258">
        <v>45873.0</v>
      </c>
      <c r="I32" s="258">
        <v>45873.0</v>
      </c>
    </row>
    <row r="33" ht="71.25" customHeight="1">
      <c r="A33" s="259"/>
      <c r="B33" s="260" t="s">
        <v>362</v>
      </c>
      <c r="C33" s="261"/>
      <c r="D33" s="262"/>
      <c r="E33" s="263"/>
      <c r="F33" s="264"/>
      <c r="G33" s="264"/>
      <c r="H33" s="264"/>
      <c r="I33" s="264"/>
    </row>
    <row r="34" ht="10.5" customHeight="1">
      <c r="A34" s="2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42">
    <mergeCell ref="A2:B2"/>
    <mergeCell ref="C2:E2"/>
    <mergeCell ref="F2:K2"/>
    <mergeCell ref="L2:S2"/>
    <mergeCell ref="C3:E3"/>
    <mergeCell ref="F3:K3"/>
    <mergeCell ref="L3:S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A6:B6"/>
    <mergeCell ref="C6:E6"/>
    <mergeCell ref="F6:K6"/>
    <mergeCell ref="L6:N6"/>
    <mergeCell ref="A7:B7"/>
    <mergeCell ref="C7:E7"/>
    <mergeCell ref="F7:K7"/>
    <mergeCell ref="A9:D9"/>
    <mergeCell ref="F9:G9"/>
    <mergeCell ref="H9:I9"/>
    <mergeCell ref="B13:D13"/>
    <mergeCell ref="B14:D14"/>
    <mergeCell ref="B15:D15"/>
    <mergeCell ref="B16:D16"/>
    <mergeCell ref="B29:D29"/>
    <mergeCell ref="B30:D30"/>
    <mergeCell ref="B31:D31"/>
    <mergeCell ref="B32:D32"/>
    <mergeCell ref="B33:D33"/>
    <mergeCell ref="B17:D17"/>
    <mergeCell ref="B18:D18"/>
    <mergeCell ref="B19:D19"/>
    <mergeCell ref="B20:D20"/>
    <mergeCell ref="B21:D21"/>
    <mergeCell ref="B27:D27"/>
    <mergeCell ref="B28:D28"/>
  </mergeCells>
  <dataValidations>
    <dataValidation type="list" allowBlank="1" showInputMessage="1" showErrorMessage="1" prompt="Click and enter a value from the list of items" sqref="F31:I31">
      <formula1>"P,F"</formula1>
    </dataValidation>
    <dataValidation type="list" allowBlank="1" showInputMessage="1" showErrorMessage="1" prompt=" - " sqref="F12:I17 F19:I20 F22:I25 F27:I29">
      <formula1>"O"</formula1>
    </dataValidation>
    <dataValidation type="list" allowBlank="1" showInputMessage="1" showErrorMessage="1" prompt=" - " sqref="F30:I3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19" width="4.63"/>
    <col customWidth="1" min="20" max="20" width="4.25"/>
    <col customWidth="1" min="21" max="22" width="5.13"/>
    <col customWidth="1" min="23" max="23" width="4.63"/>
    <col customWidth="1" min="24" max="24" width="5.13"/>
    <col customWidth="1" min="25" max="25" width="4.63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>
      <c r="A2" s="167" t="s">
        <v>314</v>
      </c>
      <c r="B2" s="168"/>
      <c r="C2" s="317" t="s">
        <v>906</v>
      </c>
      <c r="D2" s="170"/>
      <c r="E2" s="171"/>
      <c r="F2" s="172" t="s">
        <v>84</v>
      </c>
      <c r="G2" s="173"/>
      <c r="H2" s="173"/>
      <c r="I2" s="173"/>
      <c r="J2" s="173"/>
      <c r="K2" s="174"/>
      <c r="L2" s="317" t="s">
        <v>906</v>
      </c>
      <c r="M2" s="170"/>
      <c r="N2" s="170"/>
      <c r="O2" s="170"/>
      <c r="P2" s="170"/>
      <c r="Q2" s="170"/>
      <c r="R2" s="170"/>
      <c r="S2" s="171"/>
      <c r="T2" s="165"/>
      <c r="U2" s="352"/>
      <c r="V2" s="165"/>
      <c r="W2" s="165"/>
      <c r="X2" s="165"/>
      <c r="Y2" s="165"/>
    </row>
    <row r="3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4"/>
      <c r="T3" s="165"/>
      <c r="U3" s="165"/>
      <c r="V3" s="165"/>
      <c r="W3" s="165"/>
      <c r="X3" s="165"/>
      <c r="Y3" s="165"/>
    </row>
    <row r="4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189"/>
      <c r="T4" s="165"/>
      <c r="U4" s="352"/>
      <c r="V4" s="165"/>
      <c r="W4" s="165"/>
      <c r="X4" s="165"/>
      <c r="Y4" s="165"/>
    </row>
    <row r="5">
      <c r="A5" s="178" t="s">
        <v>319</v>
      </c>
      <c r="B5" s="26"/>
      <c r="C5" s="394" t="s">
        <v>907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89"/>
      <c r="T5" s="165"/>
      <c r="U5" s="165"/>
      <c r="V5" s="165"/>
      <c r="W5" s="165"/>
      <c r="X5" s="165"/>
      <c r="Y5" s="165"/>
    </row>
    <row r="6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189"/>
      <c r="T6" s="165"/>
      <c r="U6" s="352"/>
      <c r="V6" s="165"/>
      <c r="W6" s="165"/>
      <c r="X6" s="165"/>
      <c r="Y6" s="165"/>
    </row>
    <row r="7">
      <c r="A7" s="197">
        <f>COUNTIF(F56:HP56,"P")</f>
        <v>9</v>
      </c>
      <c r="B7" s="198"/>
      <c r="C7" s="199">
        <f>COUNTIF(F56:HP56,"F")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COUNTIF(E55:HP55,"N")</f>
        <v>3</v>
      </c>
      <c r="M7" s="201">
        <f>COUNTIF(E55:HP55,"A")</f>
        <v>6</v>
      </c>
      <c r="N7" s="201">
        <f>COUNTIF(E55:HP55,"B")</f>
        <v>0</v>
      </c>
      <c r="O7" s="199">
        <f>COUNTA(E9:HS9)</f>
        <v>9</v>
      </c>
      <c r="P7" s="200"/>
      <c r="Q7" s="200"/>
      <c r="R7" s="200"/>
      <c r="S7" s="202"/>
      <c r="T7" s="395"/>
      <c r="U7" s="165"/>
      <c r="V7" s="165"/>
      <c r="W7" s="165"/>
      <c r="X7" s="165"/>
      <c r="Y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86"/>
      <c r="B9" s="287"/>
      <c r="C9" s="273"/>
      <c r="D9" s="288"/>
      <c r="E9" s="273"/>
      <c r="F9" s="274" t="s">
        <v>321</v>
      </c>
      <c r="G9" s="274" t="s">
        <v>322</v>
      </c>
      <c r="H9" s="274" t="s">
        <v>323</v>
      </c>
      <c r="I9" s="274" t="s">
        <v>324</v>
      </c>
      <c r="J9" s="274" t="s">
        <v>325</v>
      </c>
      <c r="K9" s="274" t="s">
        <v>326</v>
      </c>
      <c r="L9" s="274" t="s">
        <v>327</v>
      </c>
      <c r="M9" s="274" t="s">
        <v>328</v>
      </c>
      <c r="N9" s="274" t="s">
        <v>363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416"/>
      <c r="I10" s="215"/>
      <c r="J10" s="215"/>
      <c r="K10" s="215"/>
      <c r="L10" s="215"/>
      <c r="M10" s="215"/>
      <c r="N10" s="215"/>
    </row>
    <row r="11">
      <c r="A11" s="216"/>
      <c r="B11" s="285" t="s">
        <v>908</v>
      </c>
      <c r="C11" s="25"/>
      <c r="D11" s="26"/>
      <c r="E11" s="393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</row>
    <row r="12" ht="13.5" customHeight="1">
      <c r="A12" s="223"/>
      <c r="B12" s="278" t="s">
        <v>870</v>
      </c>
      <c r="C12" s="25"/>
      <c r="D12" s="26"/>
      <c r="E12" s="231"/>
      <c r="F12" s="215"/>
      <c r="G12" s="215"/>
      <c r="H12" s="306"/>
      <c r="I12" s="215"/>
      <c r="J12" s="215"/>
      <c r="K12" s="215"/>
      <c r="L12" s="215"/>
      <c r="M12" s="215"/>
      <c r="N12" s="215"/>
    </row>
    <row r="13" ht="13.5" customHeight="1">
      <c r="A13" s="223"/>
      <c r="B13" s="337" t="s">
        <v>524</v>
      </c>
      <c r="C13" s="25"/>
      <c r="D13" s="26"/>
      <c r="E13" s="356"/>
      <c r="F13" s="215"/>
      <c r="G13" s="215"/>
      <c r="H13" s="306"/>
      <c r="I13" s="215"/>
      <c r="J13" s="215"/>
      <c r="K13" s="215"/>
      <c r="L13" s="215"/>
      <c r="M13" s="215"/>
      <c r="N13" s="215"/>
    </row>
    <row r="14" ht="13.5" customHeight="1">
      <c r="A14" s="223"/>
      <c r="B14" s="285" t="s">
        <v>871</v>
      </c>
      <c r="C14" s="25"/>
      <c r="D14" s="26"/>
      <c r="E14" s="356"/>
      <c r="F14" s="220" t="s">
        <v>332</v>
      </c>
      <c r="G14" s="220" t="s">
        <v>332</v>
      </c>
      <c r="H14" s="235" t="s">
        <v>332</v>
      </c>
      <c r="I14" s="220"/>
      <c r="J14" s="220" t="s">
        <v>332</v>
      </c>
      <c r="K14" s="220" t="s">
        <v>332</v>
      </c>
      <c r="L14" s="220" t="s">
        <v>332</v>
      </c>
      <c r="M14" s="220" t="s">
        <v>332</v>
      </c>
      <c r="N14" s="220" t="s">
        <v>332</v>
      </c>
    </row>
    <row r="15" ht="13.5" customHeight="1">
      <c r="A15" s="223"/>
      <c r="B15" s="337" t="s">
        <v>526</v>
      </c>
      <c r="C15" s="25"/>
      <c r="D15" s="26"/>
      <c r="E15" s="356"/>
      <c r="F15" s="220"/>
      <c r="G15" s="220"/>
      <c r="H15" s="304"/>
      <c r="I15" s="220"/>
      <c r="J15" s="220"/>
      <c r="K15" s="220"/>
      <c r="L15" s="220"/>
      <c r="M15" s="220"/>
      <c r="N15" s="220"/>
    </row>
    <row r="16" ht="13.5" customHeight="1">
      <c r="A16" s="223"/>
      <c r="B16" s="285" t="s">
        <v>527</v>
      </c>
      <c r="C16" s="25"/>
      <c r="D16" s="26"/>
      <c r="E16" s="357"/>
      <c r="F16" s="220"/>
      <c r="G16" s="220"/>
      <c r="H16" s="304"/>
      <c r="I16" s="220" t="s">
        <v>332</v>
      </c>
      <c r="J16" s="220"/>
      <c r="K16" s="220"/>
      <c r="L16" s="220"/>
      <c r="M16" s="220"/>
      <c r="N16" s="220"/>
    </row>
    <row r="17" ht="13.5" customHeight="1">
      <c r="A17" s="223"/>
      <c r="B17" s="278" t="s">
        <v>872</v>
      </c>
      <c r="C17" s="25"/>
      <c r="D17" s="26"/>
      <c r="E17" s="231"/>
      <c r="F17" s="220"/>
      <c r="G17" s="220"/>
      <c r="H17" s="304"/>
      <c r="I17" s="220"/>
      <c r="J17" s="220"/>
      <c r="K17" s="220"/>
      <c r="L17" s="220"/>
      <c r="M17" s="220"/>
      <c r="N17" s="220"/>
    </row>
    <row r="18" ht="13.5" customHeight="1">
      <c r="A18" s="223"/>
      <c r="B18" s="337" t="s">
        <v>524</v>
      </c>
      <c r="C18" s="25"/>
      <c r="D18" s="26"/>
      <c r="E18" s="231"/>
      <c r="F18" s="220"/>
      <c r="G18" s="220"/>
      <c r="H18" s="304"/>
      <c r="I18" s="220"/>
      <c r="J18" s="220"/>
      <c r="K18" s="220"/>
      <c r="L18" s="220"/>
      <c r="M18" s="220"/>
      <c r="N18" s="220"/>
    </row>
    <row r="19" ht="13.5" customHeight="1">
      <c r="A19" s="223"/>
      <c r="B19" s="285" t="s">
        <v>873</v>
      </c>
      <c r="C19" s="25"/>
      <c r="D19" s="26"/>
      <c r="E19" s="231"/>
      <c r="F19" s="220" t="s">
        <v>332</v>
      </c>
      <c r="G19" s="220" t="s">
        <v>332</v>
      </c>
      <c r="H19" s="235" t="s">
        <v>332</v>
      </c>
      <c r="I19" s="220" t="s">
        <v>332</v>
      </c>
      <c r="J19" s="220"/>
      <c r="K19" s="220" t="s">
        <v>332</v>
      </c>
      <c r="L19" s="220" t="s">
        <v>332</v>
      </c>
      <c r="M19" s="220" t="s">
        <v>332</v>
      </c>
      <c r="N19" s="220" t="s">
        <v>332</v>
      </c>
    </row>
    <row r="20" ht="13.5" customHeight="1">
      <c r="A20" s="223"/>
      <c r="B20" s="337" t="s">
        <v>526</v>
      </c>
      <c r="C20" s="25"/>
      <c r="D20" s="26"/>
      <c r="E20" s="231"/>
      <c r="F20" s="220"/>
      <c r="G20" s="220"/>
      <c r="H20" s="304"/>
      <c r="I20" s="220"/>
      <c r="J20" s="220"/>
      <c r="K20" s="220"/>
      <c r="L20" s="220"/>
      <c r="M20" s="220"/>
      <c r="N20" s="220"/>
    </row>
    <row r="21" ht="13.5" customHeight="1">
      <c r="A21" s="223"/>
      <c r="B21" s="285" t="s">
        <v>527</v>
      </c>
      <c r="C21" s="25"/>
      <c r="D21" s="26"/>
      <c r="E21" s="231"/>
      <c r="F21" s="220"/>
      <c r="G21" s="220"/>
      <c r="H21" s="304"/>
      <c r="I21" s="220"/>
      <c r="J21" s="220" t="s">
        <v>332</v>
      </c>
      <c r="K21" s="220"/>
      <c r="L21" s="220"/>
      <c r="M21" s="220"/>
      <c r="N21" s="220"/>
    </row>
    <row r="22" ht="13.5" customHeight="1">
      <c r="A22" s="223"/>
      <c r="B22" s="278" t="s">
        <v>874</v>
      </c>
      <c r="C22" s="25"/>
      <c r="D22" s="26"/>
      <c r="E22" s="228"/>
      <c r="F22" s="220"/>
      <c r="G22" s="220"/>
      <c r="H22" s="304"/>
      <c r="I22" s="220"/>
      <c r="J22" s="220"/>
      <c r="K22" s="220"/>
      <c r="L22" s="220"/>
      <c r="M22" s="220"/>
      <c r="N22" s="220"/>
    </row>
    <row r="23" ht="13.5" customHeight="1">
      <c r="A23" s="223"/>
      <c r="B23" s="337" t="s">
        <v>524</v>
      </c>
      <c r="C23" s="25"/>
      <c r="D23" s="26"/>
      <c r="E23" s="396"/>
      <c r="F23" s="220"/>
      <c r="G23" s="220"/>
      <c r="H23" s="304"/>
      <c r="I23" s="220"/>
      <c r="J23" s="220"/>
      <c r="K23" s="220"/>
      <c r="L23" s="220"/>
      <c r="M23" s="220"/>
      <c r="N23" s="220"/>
    </row>
    <row r="24" ht="13.5" customHeight="1">
      <c r="A24" s="223"/>
      <c r="B24" s="285" t="s">
        <v>875</v>
      </c>
      <c r="C24" s="25"/>
      <c r="D24" s="26"/>
      <c r="E24" s="396"/>
      <c r="F24" s="220" t="s">
        <v>332</v>
      </c>
      <c r="G24" s="220" t="s">
        <v>332</v>
      </c>
      <c r="H24" s="235" t="s">
        <v>332</v>
      </c>
      <c r="I24" s="220" t="s">
        <v>332</v>
      </c>
      <c r="J24" s="220" t="s">
        <v>332</v>
      </c>
      <c r="K24" s="220"/>
      <c r="L24" s="220" t="s">
        <v>332</v>
      </c>
      <c r="M24" s="220" t="s">
        <v>332</v>
      </c>
      <c r="N24" s="220" t="s">
        <v>332</v>
      </c>
    </row>
    <row r="25" ht="13.5" customHeight="1">
      <c r="A25" s="223"/>
      <c r="B25" s="337" t="s">
        <v>526</v>
      </c>
      <c r="C25" s="25"/>
      <c r="D25" s="26"/>
      <c r="E25" s="396"/>
      <c r="F25" s="220"/>
      <c r="G25" s="220"/>
      <c r="H25" s="304"/>
      <c r="I25" s="220"/>
      <c r="J25" s="220"/>
      <c r="K25" s="220"/>
      <c r="L25" s="220"/>
      <c r="M25" s="220"/>
      <c r="N25" s="220"/>
    </row>
    <row r="26" ht="13.5" customHeight="1">
      <c r="A26" s="223"/>
      <c r="B26" s="285" t="s">
        <v>527</v>
      </c>
      <c r="C26" s="25"/>
      <c r="D26" s="26"/>
      <c r="E26" s="396"/>
      <c r="F26" s="220"/>
      <c r="G26" s="220"/>
      <c r="H26" s="304"/>
      <c r="I26" s="220"/>
      <c r="J26" s="220"/>
      <c r="K26" s="220" t="s">
        <v>332</v>
      </c>
      <c r="L26" s="220"/>
      <c r="M26" s="220"/>
      <c r="N26" s="220"/>
    </row>
    <row r="27" ht="13.5" customHeight="1">
      <c r="A27" s="398"/>
      <c r="B27" s="399" t="s">
        <v>876</v>
      </c>
      <c r="C27" s="25"/>
      <c r="D27" s="26"/>
      <c r="E27" s="400"/>
      <c r="F27" s="220"/>
      <c r="G27" s="220"/>
      <c r="H27" s="304"/>
      <c r="I27" s="220"/>
      <c r="J27" s="220"/>
      <c r="K27" s="220"/>
      <c r="L27" s="220"/>
      <c r="M27" s="220"/>
      <c r="N27" s="220"/>
    </row>
    <row r="28" ht="13.5" customHeight="1">
      <c r="A28" s="398"/>
      <c r="B28" s="337" t="s">
        <v>524</v>
      </c>
      <c r="C28" s="25"/>
      <c r="D28" s="26"/>
      <c r="E28" s="400"/>
      <c r="F28" s="220"/>
      <c r="G28" s="220"/>
      <c r="H28" s="220"/>
      <c r="I28" s="220"/>
      <c r="J28" s="220"/>
      <c r="K28" s="220"/>
      <c r="L28" s="220"/>
      <c r="M28" s="220"/>
      <c r="N28" s="220"/>
    </row>
    <row r="29" ht="13.5" customHeight="1">
      <c r="A29" s="398"/>
      <c r="B29" s="402" t="s">
        <v>877</v>
      </c>
      <c r="C29" s="25"/>
      <c r="D29" s="26"/>
      <c r="E29" s="400"/>
      <c r="F29" s="220" t="s">
        <v>332</v>
      </c>
      <c r="G29" s="220"/>
      <c r="H29" s="235" t="s">
        <v>332</v>
      </c>
      <c r="I29" s="220" t="s">
        <v>332</v>
      </c>
      <c r="J29" s="220" t="s">
        <v>332</v>
      </c>
      <c r="K29" s="220" t="s">
        <v>332</v>
      </c>
      <c r="L29" s="220" t="s">
        <v>332</v>
      </c>
      <c r="M29" s="220" t="s">
        <v>332</v>
      </c>
      <c r="N29" s="220" t="s">
        <v>332</v>
      </c>
    </row>
    <row r="30" ht="13.5" customHeight="1">
      <c r="A30" s="398"/>
      <c r="B30" s="417" t="s">
        <v>527</v>
      </c>
      <c r="C30" s="25"/>
      <c r="D30" s="26"/>
      <c r="E30" s="400"/>
      <c r="F30" s="220"/>
      <c r="G30" s="220" t="s">
        <v>332</v>
      </c>
      <c r="H30" s="304"/>
      <c r="I30" s="220"/>
      <c r="J30" s="220"/>
      <c r="K30" s="220"/>
      <c r="L30" s="220"/>
      <c r="M30" s="220"/>
      <c r="N30" s="220"/>
    </row>
    <row r="31" ht="13.5" customHeight="1">
      <c r="A31" s="398"/>
      <c r="B31" s="399" t="s">
        <v>878</v>
      </c>
      <c r="C31" s="25"/>
      <c r="D31" s="26"/>
      <c r="E31" s="400"/>
      <c r="F31" s="220"/>
      <c r="G31" s="220"/>
      <c r="H31" s="304"/>
      <c r="I31" s="220"/>
      <c r="J31" s="220"/>
      <c r="K31" s="220"/>
      <c r="L31" s="220"/>
      <c r="M31" s="220"/>
      <c r="N31" s="220"/>
    </row>
    <row r="32" ht="13.5" customHeight="1">
      <c r="A32" s="398"/>
      <c r="B32" s="337" t="s">
        <v>524</v>
      </c>
      <c r="C32" s="25"/>
      <c r="D32" s="26"/>
      <c r="E32" s="400"/>
      <c r="F32" s="220"/>
      <c r="G32" s="220"/>
      <c r="H32" s="220"/>
      <c r="I32" s="220"/>
      <c r="J32" s="220"/>
      <c r="K32" s="220"/>
      <c r="L32" s="220"/>
      <c r="M32" s="220"/>
      <c r="N32" s="220"/>
    </row>
    <row r="33" ht="13.5" customHeight="1">
      <c r="A33" s="398"/>
      <c r="B33" s="402" t="s">
        <v>879</v>
      </c>
      <c r="C33" s="25"/>
      <c r="D33" s="26"/>
      <c r="E33" s="400"/>
      <c r="F33" s="220" t="s">
        <v>332</v>
      </c>
      <c r="G33" s="220" t="s">
        <v>332</v>
      </c>
      <c r="H33" s="235" t="s">
        <v>332</v>
      </c>
      <c r="I33" s="220" t="s">
        <v>332</v>
      </c>
      <c r="J33" s="220" t="s">
        <v>332</v>
      </c>
      <c r="K33" s="220" t="s">
        <v>332</v>
      </c>
      <c r="L33" s="220"/>
      <c r="M33" s="220" t="s">
        <v>332</v>
      </c>
      <c r="N33" s="220" t="s">
        <v>332</v>
      </c>
    </row>
    <row r="34" ht="13.5" customHeight="1">
      <c r="A34" s="398"/>
      <c r="B34" s="337" t="s">
        <v>526</v>
      </c>
      <c r="C34" s="25"/>
      <c r="D34" s="26"/>
      <c r="E34" s="418"/>
      <c r="F34" s="220"/>
      <c r="G34" s="220"/>
      <c r="H34" s="220"/>
      <c r="I34" s="220"/>
      <c r="J34" s="220"/>
      <c r="K34" s="220"/>
      <c r="L34" s="220"/>
      <c r="M34" s="220"/>
      <c r="N34" s="220"/>
    </row>
    <row r="35" ht="13.5" customHeight="1">
      <c r="A35" s="398"/>
      <c r="B35" s="285" t="s">
        <v>527</v>
      </c>
      <c r="C35" s="25"/>
      <c r="D35" s="26"/>
      <c r="E35" s="400"/>
      <c r="F35" s="220"/>
      <c r="G35" s="220"/>
      <c r="H35" s="304"/>
      <c r="I35" s="220"/>
      <c r="J35" s="220"/>
      <c r="K35" s="220"/>
      <c r="L35" s="220" t="s">
        <v>332</v>
      </c>
      <c r="M35" s="220"/>
      <c r="N35" s="220"/>
    </row>
    <row r="36" ht="13.5" customHeight="1">
      <c r="A36" s="398"/>
      <c r="B36" s="399" t="s">
        <v>880</v>
      </c>
      <c r="C36" s="25"/>
      <c r="D36" s="26"/>
      <c r="E36" s="400"/>
      <c r="F36" s="220"/>
      <c r="G36" s="220"/>
      <c r="H36" s="304"/>
      <c r="I36" s="220"/>
      <c r="J36" s="220"/>
      <c r="K36" s="220"/>
      <c r="L36" s="220"/>
      <c r="M36" s="220"/>
      <c r="N36" s="220"/>
    </row>
    <row r="37" ht="13.5" customHeight="1">
      <c r="A37" s="398"/>
      <c r="B37" s="337" t="s">
        <v>524</v>
      </c>
      <c r="C37" s="25"/>
      <c r="D37" s="26"/>
      <c r="E37" s="400"/>
      <c r="F37" s="220"/>
      <c r="G37" s="220"/>
      <c r="H37" s="304"/>
      <c r="I37" s="220"/>
      <c r="J37" s="220"/>
      <c r="K37" s="220"/>
      <c r="L37" s="220"/>
      <c r="M37" s="220"/>
      <c r="N37" s="220"/>
    </row>
    <row r="38" ht="13.5" customHeight="1">
      <c r="A38" s="398"/>
      <c r="B38" s="402" t="s">
        <v>881</v>
      </c>
      <c r="C38" s="25"/>
      <c r="D38" s="26"/>
      <c r="E38" s="418"/>
      <c r="F38" s="220" t="s">
        <v>332</v>
      </c>
      <c r="G38" s="220" t="s">
        <v>332</v>
      </c>
      <c r="H38" s="235"/>
      <c r="I38" s="220" t="s">
        <v>332</v>
      </c>
      <c r="J38" s="220" t="s">
        <v>332</v>
      </c>
      <c r="K38" s="220" t="s">
        <v>332</v>
      </c>
      <c r="L38" s="220" t="s">
        <v>332</v>
      </c>
      <c r="M38" s="220" t="s">
        <v>332</v>
      </c>
      <c r="N38" s="220" t="s">
        <v>332</v>
      </c>
    </row>
    <row r="39" ht="13.5" customHeight="1">
      <c r="A39" s="419"/>
      <c r="B39" s="402" t="s">
        <v>527</v>
      </c>
      <c r="C39" s="25"/>
      <c r="D39" s="26"/>
      <c r="E39" s="418"/>
      <c r="F39" s="220"/>
      <c r="G39" s="220"/>
      <c r="H39" s="220" t="s">
        <v>332</v>
      </c>
      <c r="I39" s="220"/>
      <c r="J39" s="220"/>
      <c r="K39" s="220"/>
      <c r="L39" s="220"/>
      <c r="M39" s="220"/>
      <c r="N39" s="220"/>
    </row>
    <row r="40" ht="13.5" customHeight="1">
      <c r="A40" s="398"/>
      <c r="B40" s="399" t="s">
        <v>882</v>
      </c>
      <c r="C40" s="25"/>
      <c r="D40" s="26"/>
      <c r="E40" s="418"/>
      <c r="F40" s="220"/>
      <c r="G40" s="220"/>
      <c r="H40" s="220"/>
      <c r="I40" s="220"/>
      <c r="J40" s="220"/>
      <c r="K40" s="220"/>
      <c r="L40" s="220"/>
      <c r="M40" s="220"/>
      <c r="N40" s="220"/>
    </row>
    <row r="41" ht="13.5" customHeight="1">
      <c r="A41" s="420"/>
      <c r="B41" s="337" t="s">
        <v>524</v>
      </c>
      <c r="C41" s="25"/>
      <c r="D41" s="26"/>
      <c r="E41" s="421"/>
      <c r="F41" s="220"/>
      <c r="G41" s="220"/>
      <c r="H41" s="304"/>
      <c r="I41" s="220"/>
      <c r="J41" s="220"/>
      <c r="K41" s="220"/>
      <c r="L41" s="220"/>
      <c r="M41" s="220"/>
      <c r="N41" s="220"/>
    </row>
    <row r="42" ht="13.5" customHeight="1">
      <c r="A42" s="420"/>
      <c r="B42" s="402" t="s">
        <v>883</v>
      </c>
      <c r="C42" s="25"/>
      <c r="D42" s="26"/>
      <c r="E42" s="421"/>
      <c r="F42" s="220" t="s">
        <v>332</v>
      </c>
      <c r="G42" s="220" t="s">
        <v>332</v>
      </c>
      <c r="H42" s="235" t="s">
        <v>332</v>
      </c>
      <c r="I42" s="220" t="s">
        <v>332</v>
      </c>
      <c r="J42" s="220" t="s">
        <v>332</v>
      </c>
      <c r="K42" s="220" t="s">
        <v>332</v>
      </c>
      <c r="L42" s="220" t="s">
        <v>332</v>
      </c>
      <c r="M42" s="220"/>
      <c r="N42" s="220"/>
    </row>
    <row r="43" ht="13.5" customHeight="1">
      <c r="A43" s="420"/>
      <c r="B43" s="337" t="s">
        <v>526</v>
      </c>
      <c r="C43" s="25"/>
      <c r="D43" s="26"/>
      <c r="E43" s="421"/>
      <c r="F43" s="220"/>
      <c r="G43" s="220"/>
      <c r="H43" s="220"/>
      <c r="I43" s="220"/>
      <c r="J43" s="220"/>
      <c r="K43" s="220"/>
      <c r="L43" s="220"/>
      <c r="M43" s="220"/>
      <c r="N43" s="220"/>
    </row>
    <row r="44" ht="13.5" customHeight="1">
      <c r="A44" s="420"/>
      <c r="B44" s="402" t="s">
        <v>527</v>
      </c>
      <c r="C44" s="25"/>
      <c r="D44" s="26"/>
      <c r="E44" s="421"/>
      <c r="F44" s="220"/>
      <c r="G44" s="220"/>
      <c r="H44" s="304"/>
      <c r="I44" s="220"/>
      <c r="J44" s="220"/>
      <c r="K44" s="220"/>
      <c r="L44" s="220"/>
      <c r="M44" s="220" t="s">
        <v>332</v>
      </c>
      <c r="N44" s="220"/>
    </row>
    <row r="45" ht="13.5" customHeight="1">
      <c r="A45" s="420"/>
      <c r="B45" s="402" t="s">
        <v>884</v>
      </c>
      <c r="C45" s="25"/>
      <c r="D45" s="26"/>
      <c r="E45" s="421"/>
      <c r="F45" s="220"/>
      <c r="G45" s="220"/>
      <c r="H45" s="422"/>
      <c r="I45" s="220"/>
      <c r="J45" s="220"/>
      <c r="K45" s="220"/>
      <c r="L45" s="220"/>
      <c r="M45" s="220"/>
      <c r="N45" s="220" t="s">
        <v>332</v>
      </c>
    </row>
    <row r="46" ht="13.5" customHeight="1">
      <c r="A46" s="238" t="s">
        <v>348</v>
      </c>
      <c r="B46" s="239" t="s">
        <v>349</v>
      </c>
      <c r="C46" s="240"/>
      <c r="D46" s="241"/>
      <c r="E46" s="242"/>
      <c r="F46" s="232"/>
      <c r="G46" s="232"/>
      <c r="H46" s="304"/>
      <c r="I46" s="232"/>
      <c r="J46" s="232"/>
      <c r="K46" s="232"/>
      <c r="L46" s="232"/>
      <c r="M46" s="232"/>
      <c r="N46" s="232"/>
    </row>
    <row r="47">
      <c r="A47" s="243"/>
      <c r="B47" s="244"/>
      <c r="C47" s="245"/>
      <c r="D47" s="246" t="s">
        <v>909</v>
      </c>
      <c r="E47" s="247"/>
      <c r="F47" s="220" t="s">
        <v>332</v>
      </c>
      <c r="G47" s="220" t="s">
        <v>332</v>
      </c>
      <c r="H47" s="235" t="s">
        <v>332</v>
      </c>
      <c r="I47" s="220"/>
      <c r="J47" s="220"/>
      <c r="K47" s="220"/>
      <c r="L47" s="220"/>
      <c r="M47" s="220"/>
      <c r="N47" s="220"/>
    </row>
    <row r="48">
      <c r="A48" s="243"/>
      <c r="B48" s="244"/>
      <c r="C48" s="245"/>
      <c r="D48" s="246" t="s">
        <v>886</v>
      </c>
      <c r="E48" s="247"/>
      <c r="F48" s="220"/>
      <c r="G48" s="220"/>
      <c r="H48" s="304"/>
      <c r="I48" s="220"/>
      <c r="J48" s="220"/>
      <c r="K48" s="220"/>
      <c r="L48" s="220"/>
      <c r="M48" s="220"/>
      <c r="N48" s="220" t="s">
        <v>332</v>
      </c>
    </row>
    <row r="49">
      <c r="A49" s="243"/>
      <c r="B49" s="244"/>
      <c r="C49" s="245"/>
      <c r="D49" s="246" t="s">
        <v>887</v>
      </c>
      <c r="E49" s="247"/>
      <c r="F49" s="220"/>
      <c r="G49" s="220"/>
      <c r="H49" s="304"/>
      <c r="I49" s="220" t="s">
        <v>332</v>
      </c>
      <c r="J49" s="220" t="s">
        <v>332</v>
      </c>
      <c r="K49" s="220" t="s">
        <v>332</v>
      </c>
      <c r="L49" s="220" t="s">
        <v>332</v>
      </c>
      <c r="M49" s="220" t="s">
        <v>332</v>
      </c>
      <c r="N49" s="220"/>
    </row>
    <row r="50">
      <c r="A50" s="243"/>
      <c r="B50" s="244"/>
      <c r="C50" s="245"/>
      <c r="D50" s="246" t="s">
        <v>888</v>
      </c>
      <c r="E50" s="247"/>
      <c r="F50" s="220"/>
      <c r="G50" s="220"/>
      <c r="H50" s="304"/>
      <c r="I50" s="220"/>
      <c r="J50" s="220"/>
      <c r="K50" s="220"/>
      <c r="L50" s="220"/>
      <c r="M50" s="220"/>
      <c r="N50" s="220"/>
    </row>
    <row r="51">
      <c r="A51" s="243"/>
      <c r="B51" s="244" t="s">
        <v>354</v>
      </c>
      <c r="C51" s="245"/>
      <c r="D51" s="248"/>
      <c r="E51" s="247"/>
      <c r="F51" s="220"/>
      <c r="G51" s="220"/>
      <c r="H51" s="304"/>
      <c r="I51" s="220"/>
      <c r="J51" s="220"/>
      <c r="K51" s="220"/>
      <c r="L51" s="220"/>
      <c r="M51" s="220"/>
      <c r="N51" s="220"/>
    </row>
    <row r="52">
      <c r="A52" s="243"/>
      <c r="B52" s="244"/>
      <c r="C52" s="245"/>
      <c r="D52" s="281" t="s">
        <v>909</v>
      </c>
      <c r="E52" s="247"/>
      <c r="F52" s="220" t="s">
        <v>332</v>
      </c>
      <c r="G52" s="220" t="s">
        <v>332</v>
      </c>
      <c r="H52" s="235" t="s">
        <v>332</v>
      </c>
      <c r="I52" s="220"/>
      <c r="J52" s="220"/>
      <c r="K52" s="220"/>
      <c r="L52" s="220"/>
      <c r="M52" s="220"/>
      <c r="N52" s="220"/>
    </row>
    <row r="53">
      <c r="A53" s="243"/>
      <c r="B53" s="313"/>
      <c r="C53" s="374"/>
      <c r="D53" s="315" t="s">
        <v>889</v>
      </c>
      <c r="E53" s="364"/>
      <c r="F53" s="220"/>
      <c r="G53" s="220"/>
      <c r="H53" s="304"/>
      <c r="I53" s="220" t="s">
        <v>332</v>
      </c>
      <c r="J53" s="220" t="s">
        <v>332</v>
      </c>
      <c r="K53" s="220" t="s">
        <v>332</v>
      </c>
      <c r="L53" s="220" t="s">
        <v>332</v>
      </c>
      <c r="M53" s="220" t="s">
        <v>332</v>
      </c>
      <c r="N53" s="220"/>
    </row>
    <row r="54">
      <c r="A54" s="243"/>
      <c r="B54" s="319" t="s">
        <v>890</v>
      </c>
      <c r="C54" s="25"/>
      <c r="D54" s="26"/>
      <c r="E54" s="364"/>
      <c r="F54" s="220"/>
      <c r="G54" s="220"/>
      <c r="H54" s="304"/>
      <c r="I54" s="220"/>
      <c r="J54" s="220"/>
      <c r="K54" s="220"/>
      <c r="L54" s="220"/>
      <c r="M54" s="220"/>
      <c r="N54" s="220" t="s">
        <v>332</v>
      </c>
    </row>
    <row r="55">
      <c r="A55" s="238" t="s">
        <v>357</v>
      </c>
      <c r="B55" s="252" t="s">
        <v>358</v>
      </c>
      <c r="C55" s="240"/>
      <c r="D55" s="241"/>
      <c r="E55" s="242"/>
      <c r="F55" s="232" t="s">
        <v>304</v>
      </c>
      <c r="G55" s="232" t="s">
        <v>304</v>
      </c>
      <c r="H55" s="232" t="s">
        <v>304</v>
      </c>
      <c r="I55" s="232" t="s">
        <v>67</v>
      </c>
      <c r="J55" s="232" t="s">
        <v>67</v>
      </c>
      <c r="K55" s="232" t="s">
        <v>67</v>
      </c>
      <c r="L55" s="232" t="s">
        <v>67</v>
      </c>
      <c r="M55" s="232" t="s">
        <v>67</v>
      </c>
      <c r="N55" s="232" t="s">
        <v>67</v>
      </c>
    </row>
    <row r="56" ht="13.5" customHeight="1">
      <c r="A56" s="243"/>
      <c r="B56" s="253" t="s">
        <v>359</v>
      </c>
      <c r="C56" s="25"/>
      <c r="D56" s="26"/>
      <c r="E56" s="254"/>
      <c r="F56" s="255" t="s">
        <v>360</v>
      </c>
      <c r="G56" s="255" t="s">
        <v>360</v>
      </c>
      <c r="H56" s="255" t="s">
        <v>360</v>
      </c>
      <c r="I56" s="255" t="s">
        <v>360</v>
      </c>
      <c r="J56" s="255" t="s">
        <v>360</v>
      </c>
      <c r="K56" s="255" t="s">
        <v>360</v>
      </c>
      <c r="L56" s="255" t="s">
        <v>360</v>
      </c>
      <c r="M56" s="255" t="s">
        <v>360</v>
      </c>
      <c r="N56" s="255" t="s">
        <v>360</v>
      </c>
    </row>
    <row r="57" ht="13.5" customHeight="1">
      <c r="A57" s="243"/>
      <c r="B57" s="256" t="s">
        <v>361</v>
      </c>
      <c r="C57" s="25"/>
      <c r="D57" s="26"/>
      <c r="E57" s="257"/>
      <c r="F57" s="258">
        <v>45873.0</v>
      </c>
      <c r="G57" s="258">
        <v>45873.0</v>
      </c>
      <c r="H57" s="258">
        <v>45873.0</v>
      </c>
      <c r="I57" s="258">
        <v>45873.0</v>
      </c>
      <c r="J57" s="258">
        <v>45873.0</v>
      </c>
      <c r="K57" s="258">
        <v>45873.0</v>
      </c>
      <c r="L57" s="258">
        <v>45873.0</v>
      </c>
      <c r="M57" s="258">
        <v>45873.0</v>
      </c>
      <c r="N57" s="258">
        <v>45873.0</v>
      </c>
    </row>
    <row r="58" ht="71.25" customHeight="1">
      <c r="A58" s="259"/>
      <c r="B58" s="260" t="s">
        <v>362</v>
      </c>
      <c r="C58" s="261"/>
      <c r="D58" s="262"/>
      <c r="E58" s="263"/>
      <c r="F58" s="264"/>
      <c r="G58" s="264"/>
      <c r="H58" s="264"/>
      <c r="I58" s="264"/>
      <c r="J58" s="264"/>
      <c r="K58" s="264"/>
      <c r="L58" s="264"/>
      <c r="M58" s="264"/>
      <c r="N58" s="264"/>
    </row>
    <row r="59" ht="10.5" customHeight="1">
      <c r="A59" s="2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  <c r="S240" s="165"/>
      <c r="T240" s="165"/>
      <c r="U240" s="165"/>
      <c r="V240" s="165"/>
      <c r="W240" s="165"/>
      <c r="X240" s="165"/>
      <c r="Y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  <c r="S241" s="165"/>
      <c r="T241" s="165"/>
      <c r="U241" s="165"/>
      <c r="V241" s="165"/>
      <c r="W241" s="165"/>
      <c r="X241" s="165"/>
      <c r="Y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  <c r="S242" s="165"/>
      <c r="T242" s="165"/>
      <c r="U242" s="165"/>
      <c r="V242" s="165"/>
      <c r="W242" s="165"/>
      <c r="X242" s="165"/>
      <c r="Y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  <c r="S243" s="165"/>
      <c r="T243" s="165"/>
      <c r="U243" s="165"/>
      <c r="V243" s="165"/>
      <c r="W243" s="165"/>
      <c r="X243" s="165"/>
      <c r="Y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65"/>
      <c r="T244" s="165"/>
      <c r="U244" s="165"/>
      <c r="V244" s="165"/>
      <c r="W244" s="165"/>
      <c r="X244" s="165"/>
      <c r="Y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  <c r="S245" s="165"/>
      <c r="T245" s="165"/>
      <c r="U245" s="165"/>
      <c r="V245" s="165"/>
      <c r="W245" s="165"/>
      <c r="X245" s="165"/>
      <c r="Y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  <c r="S246" s="165"/>
      <c r="T246" s="165"/>
      <c r="U246" s="165"/>
      <c r="V246" s="165"/>
      <c r="W246" s="165"/>
      <c r="X246" s="165"/>
      <c r="Y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</row>
    <row r="249" ht="13.5" customHeight="1">
      <c r="A249" s="165"/>
      <c r="B249" s="204"/>
      <c r="C249" s="165"/>
      <c r="D249" s="166"/>
      <c r="E249" s="165"/>
      <c r="F249" s="165"/>
      <c r="G249" s="165"/>
      <c r="H249" s="165"/>
      <c r="I249" s="165"/>
      <c r="J249" s="165"/>
      <c r="K249" s="165"/>
      <c r="L249" s="165"/>
      <c r="M249" s="165"/>
      <c r="N249" s="16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</row>
    <row r="250" ht="13.5" customHeight="1">
      <c r="A250" s="165"/>
      <c r="B250" s="204"/>
      <c r="C250" s="165"/>
      <c r="D250" s="166"/>
      <c r="E250" s="165"/>
      <c r="F250" s="165"/>
      <c r="G250" s="165"/>
      <c r="H250" s="165"/>
      <c r="I250" s="165"/>
      <c r="J250" s="165"/>
      <c r="K250" s="165"/>
      <c r="L250" s="165"/>
      <c r="M250" s="165"/>
      <c r="N250" s="16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</row>
    <row r="251" ht="13.5" customHeight="1">
      <c r="A251" s="165"/>
      <c r="B251" s="204"/>
      <c r="C251" s="165"/>
      <c r="D251" s="166"/>
      <c r="E251" s="165"/>
      <c r="F251" s="165"/>
      <c r="G251" s="165"/>
      <c r="H251" s="165"/>
      <c r="I251" s="165"/>
      <c r="J251" s="165"/>
      <c r="K251" s="165"/>
      <c r="L251" s="165"/>
      <c r="M251" s="165"/>
      <c r="N251" s="16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</row>
    <row r="252" ht="13.5" customHeight="1">
      <c r="A252" s="165"/>
      <c r="B252" s="204"/>
      <c r="C252" s="165"/>
      <c r="D252" s="166"/>
      <c r="E252" s="165"/>
      <c r="F252" s="165"/>
      <c r="G252" s="165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</row>
    <row r="253" ht="13.5" customHeight="1">
      <c r="A253" s="165"/>
      <c r="B253" s="204"/>
      <c r="C253" s="165"/>
      <c r="D253" s="166"/>
      <c r="E253" s="165"/>
      <c r="F253" s="165"/>
      <c r="G253" s="165"/>
      <c r="H253" s="165"/>
      <c r="I253" s="165"/>
      <c r="J253" s="165"/>
      <c r="K253" s="165"/>
      <c r="L253" s="165"/>
      <c r="M253" s="165"/>
      <c r="N253" s="16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</row>
    <row r="254" ht="13.5" customHeight="1">
      <c r="A254" s="165"/>
      <c r="B254" s="204"/>
      <c r="C254" s="165"/>
      <c r="D254" s="166"/>
      <c r="E254" s="165"/>
      <c r="F254" s="165"/>
      <c r="G254" s="165"/>
      <c r="H254" s="165"/>
      <c r="I254" s="165"/>
      <c r="J254" s="165"/>
      <c r="K254" s="165"/>
      <c r="L254" s="165"/>
      <c r="M254" s="165"/>
      <c r="N254" s="165"/>
      <c r="O254" s="165"/>
      <c r="P254" s="165"/>
      <c r="Q254" s="165"/>
      <c r="R254" s="165"/>
      <c r="S254" s="165"/>
      <c r="T254" s="165"/>
      <c r="U254" s="165"/>
      <c r="V254" s="165"/>
      <c r="W254" s="165"/>
      <c r="X254" s="165"/>
      <c r="Y254" s="165"/>
    </row>
    <row r="255" ht="13.5" customHeight="1">
      <c r="A255" s="165"/>
      <c r="B255" s="204"/>
      <c r="C255" s="165"/>
      <c r="D255" s="166"/>
      <c r="E255" s="165"/>
      <c r="F255" s="165"/>
      <c r="G255" s="165"/>
      <c r="H255" s="165"/>
      <c r="I255" s="165"/>
      <c r="J255" s="165"/>
      <c r="K255" s="165"/>
      <c r="L255" s="165"/>
      <c r="M255" s="165"/>
      <c r="N255" s="165"/>
      <c r="O255" s="165"/>
      <c r="P255" s="165"/>
      <c r="Q255" s="165"/>
      <c r="R255" s="165"/>
      <c r="S255" s="165"/>
      <c r="T255" s="165"/>
      <c r="U255" s="165"/>
      <c r="V255" s="165"/>
      <c r="W255" s="165"/>
      <c r="X255" s="165"/>
      <c r="Y255" s="165"/>
    </row>
    <row r="256" ht="13.5" customHeight="1">
      <c r="A256" s="165"/>
      <c r="B256" s="204"/>
      <c r="C256" s="165"/>
      <c r="D256" s="166"/>
      <c r="E256" s="165"/>
      <c r="F256" s="165"/>
      <c r="G256" s="165"/>
      <c r="H256" s="165"/>
      <c r="I256" s="165"/>
      <c r="J256" s="165"/>
      <c r="K256" s="165"/>
      <c r="L256" s="165"/>
      <c r="M256" s="165"/>
      <c r="N256" s="165"/>
      <c r="O256" s="165"/>
      <c r="P256" s="165"/>
      <c r="Q256" s="165"/>
      <c r="R256" s="165"/>
      <c r="S256" s="165"/>
      <c r="T256" s="165"/>
      <c r="U256" s="165"/>
      <c r="V256" s="165"/>
      <c r="W256" s="165"/>
      <c r="X256" s="165"/>
      <c r="Y256" s="165"/>
    </row>
    <row r="257" ht="13.5" customHeight="1">
      <c r="A257" s="165"/>
      <c r="B257" s="204"/>
      <c r="C257" s="165"/>
      <c r="D257" s="166"/>
      <c r="E257" s="165"/>
      <c r="F257" s="165"/>
      <c r="G257" s="165"/>
      <c r="H257" s="165"/>
      <c r="I257" s="165"/>
      <c r="J257" s="165"/>
      <c r="K257" s="165"/>
      <c r="L257" s="165"/>
      <c r="M257" s="165"/>
      <c r="N257" s="165"/>
      <c r="O257" s="165"/>
      <c r="P257" s="165"/>
      <c r="Q257" s="165"/>
      <c r="R257" s="165"/>
      <c r="S257" s="165"/>
      <c r="T257" s="165"/>
      <c r="U257" s="165"/>
      <c r="V257" s="165"/>
      <c r="W257" s="165"/>
      <c r="X257" s="165"/>
      <c r="Y257" s="165"/>
    </row>
    <row r="258" ht="13.5" customHeight="1">
      <c r="A258" s="165"/>
      <c r="B258" s="204"/>
      <c r="C258" s="165"/>
      <c r="D258" s="166"/>
      <c r="E258" s="165"/>
      <c r="F258" s="165"/>
      <c r="G258" s="165"/>
      <c r="H258" s="165"/>
      <c r="I258" s="165"/>
      <c r="J258" s="165"/>
      <c r="K258" s="165"/>
      <c r="L258" s="165"/>
      <c r="M258" s="165"/>
      <c r="N258" s="165"/>
      <c r="O258" s="165"/>
      <c r="P258" s="165"/>
      <c r="Q258" s="165"/>
      <c r="R258" s="165"/>
      <c r="S258" s="165"/>
      <c r="T258" s="165"/>
      <c r="U258" s="165"/>
      <c r="V258" s="165"/>
      <c r="W258" s="165"/>
      <c r="X258" s="165"/>
      <c r="Y258" s="165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64">
    <mergeCell ref="B32:D32"/>
    <mergeCell ref="B33:D33"/>
    <mergeCell ref="B34:D34"/>
    <mergeCell ref="B35:D35"/>
    <mergeCell ref="B36:D36"/>
    <mergeCell ref="B37:D37"/>
    <mergeCell ref="B38:D38"/>
    <mergeCell ref="B46:D46"/>
    <mergeCell ref="B54:D54"/>
    <mergeCell ref="B55:D55"/>
    <mergeCell ref="B56:D56"/>
    <mergeCell ref="B57:D57"/>
    <mergeCell ref="B58:D58"/>
    <mergeCell ref="B39:D39"/>
    <mergeCell ref="B40:D40"/>
    <mergeCell ref="B41:D41"/>
    <mergeCell ref="B42:D42"/>
    <mergeCell ref="B43:D43"/>
    <mergeCell ref="B44:D44"/>
    <mergeCell ref="B45:D45"/>
    <mergeCell ref="A2:B2"/>
    <mergeCell ref="C2:E2"/>
    <mergeCell ref="F2:K2"/>
    <mergeCell ref="L2:S2"/>
    <mergeCell ref="C3:E3"/>
    <mergeCell ref="F3:K3"/>
    <mergeCell ref="L3:S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A6:B6"/>
    <mergeCell ref="C6:E6"/>
    <mergeCell ref="F6:K6"/>
    <mergeCell ref="L6:N6"/>
    <mergeCell ref="A7:B7"/>
    <mergeCell ref="C7:E7"/>
    <mergeCell ref="F7:K7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</mergeCells>
  <dataValidations>
    <dataValidation type="list" allowBlank="1" showInputMessage="1" showErrorMessage="1" prompt="Click and enter a value from the list of items" sqref="F56:N56">
      <formula1>"P,F"</formula1>
    </dataValidation>
    <dataValidation type="list" allowBlank="1" showInputMessage="1" showErrorMessage="1" prompt=" - " sqref="F11:N11 F14:N14 F16:N16 F19:N19 F21:N21 F24:N24 F26:N26 F29:N30 F33:N33 F35:N35 F38:N39 F41:N42 F44:N45 F47:N47 F48:G48 I48:N48 F49:N50 F52:N54">
      <formula1>"O"</formula1>
    </dataValidation>
    <dataValidation type="list" allowBlank="1" showInputMessage="1" showErrorMessage="1" prompt=" - " sqref="F55:N55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  <col customWidth="1" min="19" max="19" width="4.63"/>
    <col customWidth="1" min="20" max="20" width="4.25"/>
    <col customWidth="1" min="21" max="22" width="5.13"/>
    <col customWidth="1" min="23" max="23" width="4.63"/>
    <col customWidth="1" min="24" max="24" width="5.13"/>
    <col customWidth="1" min="25" max="25" width="4.63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>
      <c r="A2" s="167" t="s">
        <v>314</v>
      </c>
      <c r="B2" s="168"/>
      <c r="C2" s="317" t="str">
        <f>Functions!E46</f>
        <v>lecturerDeleteThesis</v>
      </c>
      <c r="D2" s="170"/>
      <c r="E2" s="171"/>
      <c r="F2" s="172" t="s">
        <v>84</v>
      </c>
      <c r="G2" s="173"/>
      <c r="H2" s="173"/>
      <c r="I2" s="173"/>
      <c r="J2" s="173"/>
      <c r="K2" s="174"/>
      <c r="L2" s="317" t="str">
        <f>Functions!D46</f>
        <v>lecturerDeleteThesis</v>
      </c>
      <c r="M2" s="170"/>
      <c r="N2" s="170"/>
      <c r="O2" s="170"/>
      <c r="P2" s="170"/>
      <c r="Q2" s="170"/>
      <c r="R2" s="170"/>
      <c r="S2" s="171"/>
      <c r="T2" s="165"/>
      <c r="U2" s="352"/>
      <c r="V2" s="165"/>
      <c r="W2" s="165"/>
      <c r="X2" s="165"/>
      <c r="Y2" s="165"/>
    </row>
    <row r="3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0"/>
      <c r="S3" s="184"/>
      <c r="T3" s="165"/>
      <c r="U3" s="165"/>
      <c r="V3" s="165"/>
      <c r="W3" s="165"/>
      <c r="X3" s="165"/>
      <c r="Y3" s="165"/>
    </row>
    <row r="4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25"/>
      <c r="S4" s="189"/>
      <c r="T4" s="165"/>
      <c r="U4" s="352"/>
      <c r="V4" s="165"/>
      <c r="W4" s="165"/>
      <c r="X4" s="165"/>
      <c r="Y4" s="165"/>
    </row>
    <row r="5">
      <c r="A5" s="178" t="s">
        <v>319</v>
      </c>
      <c r="B5" s="26"/>
      <c r="C5" s="394" t="str">
        <f>Functions!G46</f>
        <v>Handle the function for lecturer to delete thesis information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89"/>
      <c r="T5" s="165"/>
      <c r="U5" s="165"/>
      <c r="V5" s="165"/>
      <c r="W5" s="165"/>
      <c r="X5" s="165"/>
      <c r="Y5" s="165"/>
    </row>
    <row r="6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25"/>
      <c r="S6" s="189"/>
      <c r="T6" s="165"/>
      <c r="U6" s="352"/>
      <c r="V6" s="165"/>
      <c r="W6" s="165"/>
      <c r="X6" s="165"/>
      <c r="Y6" s="165"/>
    </row>
    <row r="7">
      <c r="A7" s="197">
        <f>COUNTIF(F23:HP23,"P")</f>
        <v>3</v>
      </c>
      <c r="B7" s="198"/>
      <c r="C7" s="199">
        <f>COUNTIF(F23:HP23,"F")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COUNTIF(E22:HP22,"N")</f>
        <v>2</v>
      </c>
      <c r="M7" s="201">
        <f>COUNTIF(E22:HP22,"A")</f>
        <v>1</v>
      </c>
      <c r="N7" s="201">
        <f>COUNTIF(E22:HP22,"B")</f>
        <v>0</v>
      </c>
      <c r="O7" s="199">
        <f>COUNTA(E9:HS9)</f>
        <v>3</v>
      </c>
      <c r="P7" s="200"/>
      <c r="Q7" s="200"/>
      <c r="R7" s="200"/>
      <c r="S7" s="202"/>
      <c r="T7" s="395"/>
      <c r="U7" s="165"/>
      <c r="V7" s="165"/>
      <c r="W7" s="165"/>
      <c r="X7" s="165"/>
      <c r="Y7" s="165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</row>
    <row r="9" ht="46.5" customHeight="1">
      <c r="A9" s="286"/>
      <c r="B9" s="287"/>
      <c r="C9" s="273"/>
      <c r="D9" s="288"/>
      <c r="E9" s="273"/>
      <c r="F9" s="274" t="s">
        <v>321</v>
      </c>
      <c r="G9" s="274" t="s">
        <v>322</v>
      </c>
      <c r="H9" s="274" t="s">
        <v>323</v>
      </c>
    </row>
    <row r="10" ht="13.5" customHeight="1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</row>
    <row r="11">
      <c r="A11" s="216"/>
      <c r="B11" s="285" t="s">
        <v>910</v>
      </c>
      <c r="C11" s="25"/>
      <c r="D11" s="26"/>
      <c r="E11" s="393"/>
      <c r="F11" s="220" t="s">
        <v>332</v>
      </c>
      <c r="G11" s="220"/>
      <c r="H11" s="220"/>
    </row>
    <row r="12">
      <c r="A12" s="216"/>
      <c r="B12" s="285" t="s">
        <v>911</v>
      </c>
      <c r="C12" s="25"/>
      <c r="D12" s="26"/>
      <c r="E12" s="277"/>
      <c r="F12" s="220"/>
      <c r="G12" s="220" t="s">
        <v>332</v>
      </c>
      <c r="H12" s="220"/>
    </row>
    <row r="13">
      <c r="A13" s="216"/>
      <c r="B13" s="285" t="s">
        <v>912</v>
      </c>
      <c r="C13" s="25"/>
      <c r="D13" s="26"/>
      <c r="E13" s="277"/>
      <c r="F13" s="220"/>
      <c r="G13" s="220"/>
      <c r="H13" s="220" t="s">
        <v>332</v>
      </c>
    </row>
    <row r="14" ht="13.5" customHeight="1">
      <c r="A14" s="223"/>
      <c r="B14" s="278" t="s">
        <v>898</v>
      </c>
      <c r="C14" s="25"/>
      <c r="D14" s="26"/>
      <c r="E14" s="231"/>
      <c r="F14" s="215"/>
      <c r="G14" s="215"/>
      <c r="H14" s="215"/>
    </row>
    <row r="15" ht="13.5" customHeight="1">
      <c r="A15" s="223"/>
      <c r="B15" s="285" t="s">
        <v>913</v>
      </c>
      <c r="C15" s="25"/>
      <c r="D15" s="26"/>
      <c r="E15" s="356"/>
      <c r="F15" s="220" t="s">
        <v>332</v>
      </c>
      <c r="G15" s="220"/>
      <c r="H15" s="220"/>
    </row>
    <row r="16" ht="13.5" customHeight="1">
      <c r="A16" s="238" t="s">
        <v>348</v>
      </c>
      <c r="B16" s="239" t="s">
        <v>349</v>
      </c>
      <c r="C16" s="240"/>
      <c r="D16" s="241"/>
      <c r="E16" s="242"/>
      <c r="F16" s="232"/>
      <c r="G16" s="232"/>
      <c r="H16" s="232"/>
    </row>
    <row r="17">
      <c r="A17" s="243"/>
      <c r="B17" s="244"/>
      <c r="C17" s="245"/>
      <c r="D17" s="246" t="s">
        <v>914</v>
      </c>
      <c r="E17" s="247"/>
      <c r="F17" s="220" t="s">
        <v>332</v>
      </c>
      <c r="G17" s="220"/>
      <c r="H17" s="220"/>
    </row>
    <row r="18">
      <c r="A18" s="243"/>
      <c r="B18" s="244"/>
      <c r="C18" s="245"/>
      <c r="D18" s="246" t="s">
        <v>915</v>
      </c>
      <c r="E18" s="247"/>
      <c r="F18" s="220"/>
      <c r="G18" s="220" t="s">
        <v>332</v>
      </c>
      <c r="H18" s="220" t="s">
        <v>332</v>
      </c>
    </row>
    <row r="19">
      <c r="A19" s="243"/>
      <c r="B19" s="244" t="s">
        <v>354</v>
      </c>
      <c r="C19" s="245"/>
      <c r="D19" s="248"/>
      <c r="E19" s="247"/>
      <c r="F19" s="220"/>
      <c r="G19" s="220"/>
      <c r="H19" s="220"/>
    </row>
    <row r="20">
      <c r="A20" s="243"/>
      <c r="B20" s="244"/>
      <c r="C20" s="245"/>
      <c r="D20" s="281" t="s">
        <v>392</v>
      </c>
      <c r="E20" s="247"/>
      <c r="F20" s="220"/>
      <c r="G20" s="220" t="s">
        <v>332</v>
      </c>
      <c r="H20" s="220" t="s">
        <v>332</v>
      </c>
    </row>
    <row r="21">
      <c r="A21" s="243"/>
      <c r="B21" s="244"/>
      <c r="C21" s="245"/>
      <c r="D21" s="281" t="s">
        <v>914</v>
      </c>
      <c r="E21" s="247"/>
      <c r="F21" s="220" t="s">
        <v>332</v>
      </c>
      <c r="G21" s="220"/>
      <c r="H21" s="220"/>
    </row>
    <row r="22">
      <c r="A22" s="238" t="s">
        <v>357</v>
      </c>
      <c r="B22" s="252" t="s">
        <v>358</v>
      </c>
      <c r="C22" s="240"/>
      <c r="D22" s="241"/>
      <c r="E22" s="242"/>
      <c r="F22" s="232" t="s">
        <v>304</v>
      </c>
      <c r="G22" s="232" t="s">
        <v>67</v>
      </c>
      <c r="H22" s="232" t="s">
        <v>304</v>
      </c>
    </row>
    <row r="23" ht="13.5" customHeight="1">
      <c r="A23" s="243"/>
      <c r="B23" s="253" t="s">
        <v>359</v>
      </c>
      <c r="C23" s="25"/>
      <c r="D23" s="26"/>
      <c r="E23" s="254"/>
      <c r="F23" s="255" t="s">
        <v>360</v>
      </c>
      <c r="G23" s="255" t="s">
        <v>360</v>
      </c>
      <c r="H23" s="255" t="s">
        <v>360</v>
      </c>
    </row>
    <row r="24" ht="13.5" customHeight="1">
      <c r="A24" s="243"/>
      <c r="B24" s="256" t="s">
        <v>361</v>
      </c>
      <c r="C24" s="25"/>
      <c r="D24" s="26"/>
      <c r="E24" s="257"/>
      <c r="F24" s="258">
        <v>45873.0</v>
      </c>
      <c r="G24" s="258">
        <v>45873.0</v>
      </c>
      <c r="H24" s="258">
        <v>45873.0</v>
      </c>
    </row>
    <row r="25" ht="71.25" customHeight="1">
      <c r="A25" s="259"/>
      <c r="B25" s="260" t="s">
        <v>362</v>
      </c>
      <c r="C25" s="261"/>
      <c r="D25" s="262"/>
      <c r="E25" s="263"/>
      <c r="F25" s="264"/>
      <c r="G25" s="264"/>
      <c r="H25" s="264"/>
    </row>
    <row r="26" ht="10.5" customHeight="1">
      <c r="A26" s="265"/>
      <c r="B26" s="204"/>
      <c r="C26" s="165"/>
      <c r="D26" s="166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</row>
    <row r="27" ht="13.5" customHeight="1">
      <c r="A27" s="165"/>
      <c r="B27" s="204"/>
      <c r="C27" s="165"/>
      <c r="D27" s="166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</row>
    <row r="28" ht="13.5" customHeight="1">
      <c r="A28" s="165"/>
      <c r="B28" s="204"/>
      <c r="C28" s="165"/>
      <c r="D28" s="166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</row>
    <row r="29" ht="13.5" customHeight="1">
      <c r="A29" s="165"/>
      <c r="B29" s="204"/>
      <c r="C29" s="165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</row>
    <row r="30" ht="13.5" customHeight="1">
      <c r="A30" s="1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33">
    <mergeCell ref="A2:B2"/>
    <mergeCell ref="C2:E2"/>
    <mergeCell ref="F2:K2"/>
    <mergeCell ref="L2:S2"/>
    <mergeCell ref="C3:E3"/>
    <mergeCell ref="F3:K3"/>
    <mergeCell ref="L3:S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A6:B6"/>
    <mergeCell ref="C6:E6"/>
    <mergeCell ref="F6:K6"/>
    <mergeCell ref="L6:N6"/>
    <mergeCell ref="A7:B7"/>
    <mergeCell ref="C7:E7"/>
    <mergeCell ref="F7:K7"/>
    <mergeCell ref="B23:D23"/>
    <mergeCell ref="B24:D24"/>
    <mergeCell ref="B25:D25"/>
    <mergeCell ref="B11:D11"/>
    <mergeCell ref="B12:D12"/>
    <mergeCell ref="B13:D13"/>
    <mergeCell ref="B14:D14"/>
    <mergeCell ref="B15:D15"/>
    <mergeCell ref="B16:D16"/>
    <mergeCell ref="B22:D22"/>
  </mergeCells>
  <dataValidations>
    <dataValidation type="list" allowBlank="1" showInputMessage="1" showErrorMessage="1" prompt="Click and enter a value from the list of items" sqref="F23:H23">
      <formula1>"P,F"</formula1>
    </dataValidation>
    <dataValidation type="list" allowBlank="1" showInputMessage="1" showErrorMessage="1" prompt=" - " sqref="F11:H13 F15:H15 F17:H18 F20:H21">
      <formula1>"O"</formula1>
    </dataValidation>
    <dataValidation type="list" allowBlank="1" showInputMessage="1" showErrorMessage="1" prompt=" - " sqref="F22:H2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ht="13.5" customHeight="1">
      <c r="A2" s="167" t="s">
        <v>314</v>
      </c>
      <c r="B2" s="168"/>
      <c r="C2" s="169" t="str">
        <f>Functions!E49</f>
        <v>assignSupervisor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Functions!D49</f>
        <v>assignSupervisor</v>
      </c>
      <c r="M2" s="170"/>
      <c r="N2" s="170"/>
      <c r="O2" s="170"/>
      <c r="P2" s="170"/>
      <c r="Q2" s="170"/>
      <c r="R2" s="176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</row>
    <row r="5" ht="13.5" customHeight="1">
      <c r="A5" s="178" t="s">
        <v>319</v>
      </c>
      <c r="B5" s="26"/>
      <c r="C5" s="269" t="str">
        <f>Functions!G49</f>
        <v>Handle function for Lecturer Manager Role Assign Supervisor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</row>
    <row r="7" ht="13.5" customHeight="1">
      <c r="A7" s="197">
        <f>COUNTIF(F46:HI46,"P")</f>
        <v>10</v>
      </c>
      <c r="B7" s="198"/>
      <c r="C7" s="199">
        <f>COUNTIF(F46:HI46,"F")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COUNTIF(E45:HI45,"N")</f>
        <v>7</v>
      </c>
      <c r="M7" s="201">
        <f>COUNTIF(E45:HI45,"A")</f>
        <v>3</v>
      </c>
      <c r="N7" s="201">
        <f>COUNTIF(E45:HI45,"B")</f>
        <v>0</v>
      </c>
      <c r="O7" s="199">
        <f>COUNTA(E9:HL9)</f>
        <v>10</v>
      </c>
      <c r="P7" s="200"/>
      <c r="Q7" s="200"/>
      <c r="R7" s="202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  <c r="N9" s="209" t="s">
        <v>363</v>
      </c>
      <c r="O9" s="209" t="s">
        <v>393</v>
      </c>
    </row>
    <row r="10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  <c r="N10" s="215"/>
      <c r="O10" s="215"/>
    </row>
    <row r="11">
      <c r="A11" s="216"/>
      <c r="B11" s="323"/>
      <c r="C11" s="324"/>
      <c r="D11" s="389" t="s">
        <v>916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 t="s">
        <v>332</v>
      </c>
      <c r="K11" s="220" t="s">
        <v>332</v>
      </c>
      <c r="L11" s="220" t="s">
        <v>332</v>
      </c>
      <c r="M11" s="220" t="s">
        <v>332</v>
      </c>
      <c r="N11" s="220" t="s">
        <v>332</v>
      </c>
      <c r="O11" s="220" t="s">
        <v>332</v>
      </c>
    </row>
    <row r="12">
      <c r="A12" s="223"/>
      <c r="B12" s="224"/>
      <c r="C12" s="225"/>
      <c r="D12" s="226" t="s">
        <v>917</v>
      </c>
      <c r="E12" s="214"/>
      <c r="F12" s="220" t="s">
        <v>332</v>
      </c>
      <c r="G12" s="220" t="s">
        <v>332</v>
      </c>
      <c r="H12" s="220" t="s">
        <v>332</v>
      </c>
      <c r="I12" s="220"/>
      <c r="J12" s="220"/>
      <c r="K12" s="220"/>
      <c r="L12" s="220"/>
      <c r="M12" s="220"/>
      <c r="N12" s="220"/>
      <c r="O12" s="220"/>
    </row>
    <row r="13">
      <c r="A13" s="223"/>
      <c r="B13" s="276" t="s">
        <v>918</v>
      </c>
      <c r="C13" s="25"/>
      <c r="D13" s="26"/>
      <c r="E13" s="214"/>
      <c r="F13" s="220"/>
      <c r="G13" s="220"/>
      <c r="H13" s="220"/>
      <c r="I13" s="220" t="s">
        <v>332</v>
      </c>
      <c r="J13" s="220" t="s">
        <v>332</v>
      </c>
      <c r="K13" s="220"/>
      <c r="L13" s="220"/>
      <c r="M13" s="220"/>
      <c r="N13" s="220"/>
      <c r="O13" s="220"/>
    </row>
    <row r="14">
      <c r="A14" s="223"/>
      <c r="B14" s="276" t="s">
        <v>919</v>
      </c>
      <c r="C14" s="25"/>
      <c r="D14" s="26"/>
      <c r="E14" s="277"/>
      <c r="F14" s="220"/>
      <c r="G14" s="220"/>
      <c r="H14" s="220"/>
      <c r="I14" s="220"/>
      <c r="J14" s="220"/>
      <c r="K14" s="220" t="s">
        <v>332</v>
      </c>
      <c r="L14" s="220" t="s">
        <v>332</v>
      </c>
      <c r="M14" s="220"/>
      <c r="N14" s="220"/>
      <c r="O14" s="220"/>
    </row>
    <row r="15">
      <c r="A15" s="223"/>
      <c r="B15" s="276" t="s">
        <v>920</v>
      </c>
      <c r="C15" s="25"/>
      <c r="D15" s="26"/>
      <c r="E15" s="277"/>
      <c r="F15" s="220"/>
      <c r="G15" s="220"/>
      <c r="H15" s="220"/>
      <c r="I15" s="220"/>
      <c r="J15" s="220"/>
      <c r="K15" s="220"/>
      <c r="L15" s="220"/>
      <c r="M15" s="220" t="s">
        <v>332</v>
      </c>
      <c r="N15" s="220"/>
      <c r="O15" s="220"/>
    </row>
    <row r="16">
      <c r="A16" s="223"/>
      <c r="B16" s="276" t="s">
        <v>921</v>
      </c>
      <c r="C16" s="25"/>
      <c r="D16" s="26"/>
      <c r="E16" s="277"/>
      <c r="F16" s="220"/>
      <c r="G16" s="220"/>
      <c r="H16" s="220"/>
      <c r="I16" s="220"/>
      <c r="J16" s="220"/>
      <c r="K16" s="220"/>
      <c r="L16" s="220"/>
      <c r="M16" s="220"/>
      <c r="N16" s="220" t="s">
        <v>332</v>
      </c>
      <c r="O16" s="220"/>
    </row>
    <row r="17">
      <c r="A17" s="223"/>
      <c r="B17" s="276" t="s">
        <v>922</v>
      </c>
      <c r="C17" s="25"/>
      <c r="D17" s="26"/>
      <c r="E17" s="277"/>
      <c r="F17" s="220"/>
      <c r="G17" s="220"/>
      <c r="H17" s="220"/>
      <c r="I17" s="220"/>
      <c r="J17" s="220"/>
      <c r="K17" s="220"/>
      <c r="L17" s="220"/>
      <c r="M17" s="220"/>
      <c r="N17" s="220"/>
      <c r="O17" s="220" t="s">
        <v>332</v>
      </c>
    </row>
    <row r="18">
      <c r="A18" s="223"/>
      <c r="B18" s="278" t="s">
        <v>335</v>
      </c>
      <c r="C18" s="25"/>
      <c r="D18" s="26"/>
      <c r="E18" s="231"/>
      <c r="F18" s="215"/>
      <c r="G18" s="215"/>
      <c r="H18" s="215"/>
      <c r="I18" s="215"/>
      <c r="J18" s="215"/>
      <c r="K18" s="215"/>
      <c r="L18" s="215"/>
      <c r="M18" s="215"/>
      <c r="N18" s="215"/>
      <c r="O18" s="215"/>
    </row>
    <row r="19">
      <c r="A19" s="223"/>
      <c r="B19" s="276" t="s">
        <v>923</v>
      </c>
      <c r="C19" s="25"/>
      <c r="D19" s="26"/>
      <c r="E19" s="356"/>
      <c r="F19" s="220" t="s">
        <v>332</v>
      </c>
      <c r="G19" s="220"/>
      <c r="H19" s="220"/>
      <c r="I19" s="220"/>
      <c r="J19" s="220"/>
      <c r="K19" s="220"/>
      <c r="L19" s="220"/>
      <c r="M19" s="220"/>
      <c r="N19" s="220"/>
      <c r="O19" s="220"/>
    </row>
    <row r="20">
      <c r="A20" s="223"/>
      <c r="B20" s="276" t="s">
        <v>924</v>
      </c>
      <c r="C20" s="25"/>
      <c r="D20" s="26"/>
      <c r="E20" s="356"/>
      <c r="F20" s="220"/>
      <c r="G20" s="220" t="s">
        <v>332</v>
      </c>
      <c r="H20" s="220"/>
      <c r="I20" s="220"/>
      <c r="J20" s="220"/>
      <c r="K20" s="220"/>
      <c r="L20" s="220"/>
      <c r="M20" s="220"/>
      <c r="N20" s="220"/>
      <c r="O20" s="220"/>
    </row>
    <row r="21">
      <c r="A21" s="223"/>
      <c r="B21" s="276" t="s">
        <v>925</v>
      </c>
      <c r="C21" s="25"/>
      <c r="D21" s="26"/>
      <c r="E21" s="356"/>
      <c r="F21" s="215"/>
      <c r="G21" s="215"/>
      <c r="H21" s="220" t="s">
        <v>332</v>
      </c>
      <c r="I21" s="215"/>
      <c r="J21" s="215"/>
      <c r="K21" s="215"/>
      <c r="L21" s="215"/>
      <c r="M21" s="215"/>
      <c r="N21" s="215"/>
      <c r="O21" s="215"/>
    </row>
    <row r="22">
      <c r="A22" s="223"/>
      <c r="B22" s="276" t="s">
        <v>926</v>
      </c>
      <c r="C22" s="25"/>
      <c r="D22" s="26"/>
      <c r="E22" s="357"/>
      <c r="F22" s="220"/>
      <c r="G22" s="220"/>
      <c r="H22" s="220"/>
      <c r="I22" s="220" t="s">
        <v>332</v>
      </c>
      <c r="J22" s="220"/>
      <c r="K22" s="220"/>
      <c r="L22" s="220"/>
      <c r="M22" s="220"/>
      <c r="N22" s="220"/>
      <c r="O22" s="220"/>
    </row>
    <row r="23">
      <c r="A23" s="223"/>
      <c r="B23" s="276" t="s">
        <v>927</v>
      </c>
      <c r="C23" s="25"/>
      <c r="D23" s="26"/>
      <c r="E23" s="231"/>
      <c r="F23" s="220"/>
      <c r="G23" s="220"/>
      <c r="H23" s="220"/>
      <c r="I23" s="220"/>
      <c r="J23" s="220" t="s">
        <v>332</v>
      </c>
      <c r="K23" s="220"/>
      <c r="L23" s="220"/>
      <c r="M23" s="220"/>
      <c r="N23" s="220"/>
      <c r="O23" s="220"/>
    </row>
    <row r="24">
      <c r="A24" s="223"/>
      <c r="B24" s="276" t="s">
        <v>928</v>
      </c>
      <c r="C24" s="25"/>
      <c r="D24" s="26"/>
      <c r="E24" s="231"/>
      <c r="F24" s="220"/>
      <c r="G24" s="220"/>
      <c r="H24" s="220"/>
      <c r="I24" s="220"/>
      <c r="J24" s="220"/>
      <c r="K24" s="220" t="s">
        <v>332</v>
      </c>
      <c r="L24" s="220"/>
      <c r="M24" s="220"/>
      <c r="N24" s="220"/>
      <c r="O24" s="220"/>
    </row>
    <row r="25">
      <c r="A25" s="223"/>
      <c r="B25" s="276" t="s">
        <v>929</v>
      </c>
      <c r="C25" s="25"/>
      <c r="D25" s="26"/>
      <c r="E25" s="231"/>
      <c r="F25" s="220"/>
      <c r="G25" s="220"/>
      <c r="H25" s="220"/>
      <c r="I25" s="220"/>
      <c r="J25" s="220"/>
      <c r="K25" s="220"/>
      <c r="L25" s="220" t="s">
        <v>332</v>
      </c>
      <c r="M25" s="220"/>
      <c r="N25" s="215"/>
      <c r="O25" s="215"/>
    </row>
    <row r="26">
      <c r="A26" s="223"/>
      <c r="B26" s="276" t="s">
        <v>930</v>
      </c>
      <c r="C26" s="25"/>
      <c r="D26" s="26"/>
      <c r="E26" s="231"/>
      <c r="F26" s="215"/>
      <c r="G26" s="215"/>
      <c r="H26" s="215"/>
      <c r="I26" s="215"/>
      <c r="J26" s="215"/>
      <c r="K26" s="215"/>
      <c r="L26" s="215"/>
      <c r="M26" s="220" t="s">
        <v>332</v>
      </c>
      <c r="N26" s="220"/>
      <c r="O26" s="220"/>
    </row>
    <row r="27">
      <c r="A27" s="223"/>
      <c r="B27" s="276" t="s">
        <v>931</v>
      </c>
      <c r="C27" s="25"/>
      <c r="D27" s="26"/>
      <c r="E27" s="231"/>
      <c r="F27" s="215"/>
      <c r="G27" s="215"/>
      <c r="H27" s="215"/>
      <c r="I27" s="215"/>
      <c r="J27" s="215"/>
      <c r="K27" s="215"/>
      <c r="L27" s="215"/>
      <c r="M27" s="215"/>
      <c r="N27" s="220" t="s">
        <v>332</v>
      </c>
      <c r="O27" s="215"/>
    </row>
    <row r="28">
      <c r="A28" s="223"/>
      <c r="B28" s="276" t="s">
        <v>932</v>
      </c>
      <c r="C28" s="25"/>
      <c r="D28" s="26"/>
      <c r="E28" s="231"/>
      <c r="F28" s="215"/>
      <c r="G28" s="215"/>
      <c r="H28" s="220"/>
      <c r="I28" s="215"/>
      <c r="J28" s="215"/>
      <c r="K28" s="215"/>
      <c r="L28" s="215"/>
      <c r="M28" s="215"/>
      <c r="N28" s="215"/>
      <c r="O28" s="220" t="s">
        <v>332</v>
      </c>
    </row>
    <row r="29">
      <c r="A29" s="238" t="s">
        <v>348</v>
      </c>
      <c r="B29" s="239" t="s">
        <v>349</v>
      </c>
      <c r="C29" s="240"/>
      <c r="D29" s="241"/>
      <c r="E29" s="242"/>
      <c r="F29" s="232"/>
      <c r="G29" s="232"/>
      <c r="H29" s="232"/>
      <c r="I29" s="232"/>
      <c r="J29" s="232"/>
      <c r="K29" s="232"/>
      <c r="L29" s="232"/>
      <c r="M29" s="232"/>
      <c r="N29" s="232"/>
      <c r="O29" s="232"/>
    </row>
    <row r="30">
      <c r="A30" s="243"/>
      <c r="B30" s="244"/>
      <c r="C30" s="245"/>
      <c r="D30" s="246" t="s">
        <v>933</v>
      </c>
      <c r="E30" s="247"/>
      <c r="F30" s="220" t="s">
        <v>332</v>
      </c>
      <c r="G30" s="220"/>
      <c r="H30" s="220"/>
      <c r="I30" s="220"/>
      <c r="J30" s="220"/>
      <c r="K30" s="220"/>
      <c r="L30" s="220"/>
      <c r="M30" s="220"/>
      <c r="N30" s="220"/>
      <c r="O30" s="220"/>
    </row>
    <row r="31">
      <c r="A31" s="243"/>
      <c r="B31" s="244"/>
      <c r="C31" s="245"/>
      <c r="D31" s="246" t="s">
        <v>934</v>
      </c>
      <c r="E31" s="247"/>
      <c r="F31" s="220"/>
      <c r="G31" s="220" t="s">
        <v>332</v>
      </c>
      <c r="H31" s="220"/>
      <c r="I31" s="220"/>
      <c r="J31" s="220"/>
      <c r="K31" s="220"/>
      <c r="L31" s="220"/>
      <c r="M31" s="220"/>
      <c r="N31" s="220"/>
      <c r="O31" s="220"/>
    </row>
    <row r="32">
      <c r="A32" s="243"/>
      <c r="B32" s="244"/>
      <c r="C32" s="245"/>
      <c r="D32" s="246" t="s">
        <v>935</v>
      </c>
      <c r="E32" s="247"/>
      <c r="F32" s="220"/>
      <c r="G32" s="220"/>
      <c r="H32" s="220" t="s">
        <v>332</v>
      </c>
      <c r="I32" s="220"/>
      <c r="J32" s="220"/>
      <c r="K32" s="220"/>
      <c r="L32" s="220"/>
      <c r="M32" s="220"/>
      <c r="N32" s="220"/>
      <c r="O32" s="220"/>
    </row>
    <row r="33">
      <c r="A33" s="243"/>
      <c r="B33" s="244"/>
      <c r="C33" s="245"/>
      <c r="D33" s="246" t="s">
        <v>936</v>
      </c>
      <c r="E33" s="247"/>
      <c r="F33" s="220"/>
      <c r="G33" s="220"/>
      <c r="H33" s="220"/>
      <c r="I33" s="220" t="s">
        <v>332</v>
      </c>
      <c r="J33" s="220"/>
      <c r="K33" s="220"/>
      <c r="L33" s="220"/>
      <c r="M33" s="220"/>
      <c r="N33" s="220"/>
      <c r="O33" s="220"/>
    </row>
    <row r="34">
      <c r="A34" s="243"/>
      <c r="B34" s="244"/>
      <c r="C34" s="245"/>
      <c r="D34" s="246" t="s">
        <v>937</v>
      </c>
      <c r="E34" s="247"/>
      <c r="F34" s="220"/>
      <c r="G34" s="220"/>
      <c r="H34" s="220"/>
      <c r="I34" s="220"/>
      <c r="J34" s="220" t="s">
        <v>332</v>
      </c>
      <c r="K34" s="220"/>
      <c r="L34" s="220"/>
      <c r="M34" s="220"/>
      <c r="N34" s="220"/>
      <c r="O34" s="220"/>
    </row>
    <row r="35">
      <c r="A35" s="243"/>
      <c r="B35" s="244"/>
      <c r="C35" s="245"/>
      <c r="D35" s="246" t="s">
        <v>938</v>
      </c>
      <c r="E35" s="247"/>
      <c r="F35" s="220"/>
      <c r="G35" s="220"/>
      <c r="H35" s="220"/>
      <c r="I35" s="220"/>
      <c r="J35" s="220"/>
      <c r="K35" s="220" t="s">
        <v>332</v>
      </c>
      <c r="L35" s="220"/>
      <c r="M35" s="220"/>
      <c r="N35" s="220"/>
      <c r="O35" s="220"/>
    </row>
    <row r="36">
      <c r="A36" s="243"/>
      <c r="B36" s="244"/>
      <c r="C36" s="245"/>
      <c r="D36" s="246" t="s">
        <v>939</v>
      </c>
      <c r="E36" s="247"/>
      <c r="F36" s="220"/>
      <c r="G36" s="220"/>
      <c r="H36" s="220"/>
      <c r="I36" s="220"/>
      <c r="J36" s="220"/>
      <c r="K36" s="220"/>
      <c r="L36" s="220" t="s">
        <v>332</v>
      </c>
      <c r="M36" s="220"/>
      <c r="N36" s="220"/>
      <c r="O36" s="220"/>
    </row>
    <row r="37">
      <c r="A37" s="243"/>
      <c r="B37" s="244"/>
      <c r="C37" s="245"/>
      <c r="D37" s="246" t="s">
        <v>940</v>
      </c>
      <c r="E37" s="247"/>
      <c r="F37" s="220"/>
      <c r="G37" s="220"/>
      <c r="H37" s="220"/>
      <c r="I37" s="220"/>
      <c r="J37" s="220"/>
      <c r="K37" s="220"/>
      <c r="L37" s="220"/>
      <c r="M37" s="220" t="s">
        <v>332</v>
      </c>
      <c r="N37" s="220"/>
      <c r="O37" s="220"/>
    </row>
    <row r="38">
      <c r="A38" s="243"/>
      <c r="B38" s="244"/>
      <c r="C38" s="245"/>
      <c r="D38" s="246" t="s">
        <v>941</v>
      </c>
      <c r="E38" s="247"/>
      <c r="F38" s="220"/>
      <c r="G38" s="220"/>
      <c r="H38" s="220"/>
      <c r="I38" s="220"/>
      <c r="J38" s="220"/>
      <c r="K38" s="220"/>
      <c r="L38" s="220"/>
      <c r="M38" s="220"/>
      <c r="N38" s="220" t="s">
        <v>332</v>
      </c>
      <c r="O38" s="220"/>
    </row>
    <row r="39">
      <c r="A39" s="243"/>
      <c r="B39" s="244"/>
      <c r="C39" s="245"/>
      <c r="D39" s="246" t="s">
        <v>942</v>
      </c>
      <c r="E39" s="247"/>
      <c r="F39" s="220"/>
      <c r="G39" s="220"/>
      <c r="H39" s="220"/>
      <c r="I39" s="220"/>
      <c r="J39" s="220"/>
      <c r="K39" s="220"/>
      <c r="L39" s="220"/>
      <c r="M39" s="220"/>
      <c r="N39" s="220"/>
      <c r="O39" s="220" t="s">
        <v>332</v>
      </c>
    </row>
    <row r="40">
      <c r="A40" s="243"/>
      <c r="B40" s="244" t="s">
        <v>354</v>
      </c>
      <c r="C40" s="245"/>
      <c r="D40" s="248"/>
      <c r="E40" s="247"/>
      <c r="F40" s="215"/>
      <c r="G40" s="215"/>
      <c r="H40" s="215"/>
      <c r="I40" s="215"/>
      <c r="J40" s="215"/>
      <c r="K40" s="215"/>
      <c r="L40" s="215"/>
      <c r="M40" s="215"/>
      <c r="N40" s="215"/>
      <c r="O40" s="215"/>
    </row>
    <row r="41">
      <c r="A41" s="243"/>
      <c r="B41" s="244"/>
      <c r="C41" s="245"/>
      <c r="D41" s="281" t="s">
        <v>943</v>
      </c>
      <c r="E41" s="247"/>
      <c r="F41" s="220" t="s">
        <v>332</v>
      </c>
      <c r="G41" s="220" t="s">
        <v>332</v>
      </c>
      <c r="H41" s="215"/>
      <c r="I41" s="220" t="s">
        <v>332</v>
      </c>
      <c r="J41" s="220" t="s">
        <v>332</v>
      </c>
      <c r="K41" s="220" t="s">
        <v>332</v>
      </c>
      <c r="L41" s="220" t="s">
        <v>332</v>
      </c>
      <c r="M41" s="215"/>
      <c r="N41" s="220" t="s">
        <v>332</v>
      </c>
      <c r="O41" s="220"/>
    </row>
    <row r="42">
      <c r="A42" s="243"/>
      <c r="B42" s="290"/>
      <c r="C42" s="291"/>
      <c r="D42" s="292" t="s">
        <v>944</v>
      </c>
      <c r="E42" s="293"/>
      <c r="F42" s="294"/>
      <c r="G42" s="295"/>
      <c r="H42" s="295" t="s">
        <v>332</v>
      </c>
      <c r="I42" s="295"/>
      <c r="J42" s="295"/>
      <c r="K42" s="295"/>
      <c r="L42" s="295"/>
      <c r="M42" s="295"/>
      <c r="N42" s="294"/>
      <c r="O42" s="294"/>
    </row>
    <row r="43">
      <c r="A43" s="243"/>
      <c r="B43" s="290"/>
      <c r="C43" s="363"/>
      <c r="D43" s="292" t="s">
        <v>945</v>
      </c>
      <c r="E43" s="364"/>
      <c r="F43" s="294"/>
      <c r="G43" s="294"/>
      <c r="H43" s="295"/>
      <c r="I43" s="294"/>
      <c r="J43" s="294"/>
      <c r="K43" s="294"/>
      <c r="L43" s="294"/>
      <c r="M43" s="295" t="s">
        <v>332</v>
      </c>
      <c r="N43" s="295"/>
      <c r="O43" s="294"/>
    </row>
    <row r="44">
      <c r="A44" s="243"/>
      <c r="B44" s="290"/>
      <c r="C44" s="363"/>
      <c r="D44" s="292" t="s">
        <v>946</v>
      </c>
      <c r="E44" s="364"/>
      <c r="F44" s="294"/>
      <c r="G44" s="294"/>
      <c r="H44" s="295"/>
      <c r="I44" s="294"/>
      <c r="J44" s="294"/>
      <c r="K44" s="294"/>
      <c r="L44" s="294"/>
      <c r="M44" s="294"/>
      <c r="N44" s="294"/>
      <c r="O44" s="295" t="s">
        <v>332</v>
      </c>
    </row>
    <row r="45" ht="13.5" customHeight="1">
      <c r="A45" s="238" t="s">
        <v>357</v>
      </c>
      <c r="B45" s="252" t="s">
        <v>358</v>
      </c>
      <c r="C45" s="240"/>
      <c r="D45" s="241"/>
      <c r="E45" s="242"/>
      <c r="F45" s="232" t="s">
        <v>304</v>
      </c>
      <c r="G45" s="232" t="s">
        <v>304</v>
      </c>
      <c r="H45" s="232" t="s">
        <v>67</v>
      </c>
      <c r="I45" s="232" t="s">
        <v>304</v>
      </c>
      <c r="J45" s="232" t="s">
        <v>304</v>
      </c>
      <c r="K45" s="232" t="s">
        <v>304</v>
      </c>
      <c r="L45" s="232" t="s">
        <v>304</v>
      </c>
      <c r="M45" s="232" t="s">
        <v>67</v>
      </c>
      <c r="N45" s="232" t="s">
        <v>304</v>
      </c>
      <c r="O45" s="232" t="s">
        <v>67</v>
      </c>
    </row>
    <row r="46" ht="13.5" customHeight="1">
      <c r="A46" s="243"/>
      <c r="B46" s="253" t="s">
        <v>359</v>
      </c>
      <c r="C46" s="25"/>
      <c r="D46" s="26"/>
      <c r="E46" s="254"/>
      <c r="F46" s="255" t="s">
        <v>360</v>
      </c>
      <c r="G46" s="255" t="s">
        <v>360</v>
      </c>
      <c r="H46" s="255" t="s">
        <v>360</v>
      </c>
      <c r="I46" s="255" t="s">
        <v>360</v>
      </c>
      <c r="J46" s="255" t="s">
        <v>360</v>
      </c>
      <c r="K46" s="255" t="s">
        <v>360</v>
      </c>
      <c r="L46" s="255" t="s">
        <v>360</v>
      </c>
      <c r="M46" s="255" t="s">
        <v>360</v>
      </c>
      <c r="N46" s="255" t="s">
        <v>360</v>
      </c>
      <c r="O46" s="255" t="s">
        <v>360</v>
      </c>
    </row>
    <row r="47" ht="13.5" customHeight="1">
      <c r="A47" s="243"/>
      <c r="B47" s="256" t="s">
        <v>361</v>
      </c>
      <c r="C47" s="25"/>
      <c r="D47" s="26"/>
      <c r="E47" s="257"/>
      <c r="F47" s="258">
        <v>45873.0</v>
      </c>
      <c r="G47" s="258">
        <v>45873.0</v>
      </c>
      <c r="H47" s="258">
        <v>45873.0</v>
      </c>
      <c r="I47" s="258">
        <v>45873.0</v>
      </c>
      <c r="J47" s="258">
        <v>45873.0</v>
      </c>
      <c r="K47" s="258">
        <v>45873.0</v>
      </c>
      <c r="L47" s="258">
        <v>45873.0</v>
      </c>
      <c r="M47" s="258">
        <v>45873.0</v>
      </c>
      <c r="N47" s="258">
        <v>45873.0</v>
      </c>
      <c r="O47" s="258">
        <v>45873.0</v>
      </c>
    </row>
    <row r="48" ht="71.25" customHeight="1">
      <c r="A48" s="259"/>
      <c r="B48" s="260" t="s">
        <v>362</v>
      </c>
      <c r="C48" s="261"/>
      <c r="D48" s="262"/>
      <c r="E48" s="263"/>
      <c r="F48" s="264"/>
      <c r="G48" s="264"/>
      <c r="H48" s="264"/>
      <c r="I48" s="264"/>
      <c r="J48" s="264"/>
      <c r="K48" s="264"/>
      <c r="L48" s="264"/>
      <c r="M48" s="264"/>
      <c r="N48" s="264"/>
      <c r="O48" s="264"/>
    </row>
    <row r="49" ht="10.5" customHeight="1">
      <c r="A49" s="2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</row>
    <row r="246" ht="13.5" customHeight="1">
      <c r="A246" s="165"/>
      <c r="B246" s="204"/>
      <c r="C246" s="165"/>
      <c r="D246" s="166"/>
      <c r="E246" s="165"/>
      <c r="F246" s="165"/>
      <c r="G246" s="165"/>
      <c r="H246" s="165"/>
      <c r="I246" s="165"/>
      <c r="J246" s="165"/>
      <c r="K246" s="165"/>
      <c r="L246" s="165"/>
      <c r="M246" s="165"/>
      <c r="N246" s="165"/>
      <c r="O246" s="165"/>
      <c r="P246" s="165"/>
      <c r="Q246" s="165"/>
      <c r="R246" s="165"/>
    </row>
    <row r="247" ht="13.5" customHeight="1">
      <c r="A247" s="165"/>
      <c r="B247" s="204"/>
      <c r="C247" s="165"/>
      <c r="D247" s="166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</row>
    <row r="248" ht="13.5" customHeight="1">
      <c r="A248" s="165"/>
      <c r="B248" s="204"/>
      <c r="C248" s="165"/>
      <c r="D248" s="166"/>
      <c r="E248" s="165"/>
      <c r="F248" s="165"/>
      <c r="G248" s="165"/>
      <c r="H248" s="165"/>
      <c r="I248" s="165"/>
      <c r="J248" s="165"/>
      <c r="K248" s="165"/>
      <c r="L248" s="165"/>
      <c r="M248" s="165"/>
      <c r="N248" s="165"/>
      <c r="O248" s="165"/>
      <c r="P248" s="165"/>
      <c r="Q248" s="165"/>
      <c r="R248" s="165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4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3:D13"/>
    <mergeCell ref="B14:D14"/>
    <mergeCell ref="B15:D15"/>
    <mergeCell ref="B16:D16"/>
    <mergeCell ref="B17:D17"/>
    <mergeCell ref="B18:D18"/>
    <mergeCell ref="B19:D19"/>
    <mergeCell ref="B27:D27"/>
    <mergeCell ref="B28:D28"/>
    <mergeCell ref="B29:D29"/>
    <mergeCell ref="B45:D45"/>
    <mergeCell ref="B46:D46"/>
    <mergeCell ref="B47:D47"/>
    <mergeCell ref="B48:D48"/>
    <mergeCell ref="B20:D20"/>
    <mergeCell ref="B21:D21"/>
    <mergeCell ref="B22:D22"/>
    <mergeCell ref="B23:D23"/>
    <mergeCell ref="B24:D24"/>
    <mergeCell ref="B25:D25"/>
    <mergeCell ref="B26:D26"/>
  </mergeCells>
  <dataValidations>
    <dataValidation type="list" allowBlank="1" showInputMessage="1" showErrorMessage="1" prompt="Click and enter a value from the list of items" sqref="F46:O46">
      <formula1>"P,F"</formula1>
    </dataValidation>
    <dataValidation type="list" allowBlank="1" showInputMessage="1" showErrorMessage="1" prompt=" - " sqref="F11:O17 F19:O28 F30:O39 F41:O44">
      <formula1>"O"</formula1>
    </dataValidation>
    <dataValidation type="list" allowBlank="1" showInputMessage="1" showErrorMessage="1" prompt=" - " sqref="F45:O45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18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</row>
    <row r="2" ht="13.5" customHeight="1">
      <c r="A2" s="167" t="s">
        <v>314</v>
      </c>
      <c r="B2" s="168"/>
      <c r="C2" s="169" t="str">
        <f>Functions!E50</f>
        <v>assignStudent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Functions!D50</f>
        <v>assignStudent</v>
      </c>
      <c r="M2" s="170"/>
      <c r="N2" s="170"/>
      <c r="O2" s="170"/>
      <c r="P2" s="170"/>
      <c r="Q2" s="170"/>
      <c r="R2" s="176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</row>
    <row r="5" ht="13.5" customHeight="1">
      <c r="A5" s="178" t="s">
        <v>319</v>
      </c>
      <c r="B5" s="26"/>
      <c r="C5" s="269" t="str">
        <f>Functions!G50</f>
        <v>Handle function for Lecturer Manager Role Assign Student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</row>
    <row r="7" ht="13.5" customHeight="1">
      <c r="A7" s="197">
        <f>COUNTIF(F43:HI43,"P")</f>
        <v>8</v>
      </c>
      <c r="B7" s="198"/>
      <c r="C7" s="199">
        <f>COUNTIF(F43:HI43,"F")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COUNTIF(E42:HI42,"N")</f>
        <v>1</v>
      </c>
      <c r="M7" s="201">
        <f>COUNTIF(E42:HI42,"A")</f>
        <v>6</v>
      </c>
      <c r="N7" s="201">
        <f>COUNTIF(E42:HI42,"B")</f>
        <v>1</v>
      </c>
      <c r="O7" s="199">
        <f>COUNTA(E9:HL9)</f>
        <v>8</v>
      </c>
      <c r="P7" s="200"/>
      <c r="Q7" s="200"/>
      <c r="R7" s="202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</row>
    <row r="9" ht="46.5" customHeight="1">
      <c r="A9" s="205"/>
      <c r="B9" s="206"/>
      <c r="C9" s="207"/>
      <c r="D9" s="208"/>
      <c r="E9" s="207"/>
      <c r="F9" s="209" t="s">
        <v>321</v>
      </c>
      <c r="G9" s="209" t="s">
        <v>322</v>
      </c>
      <c r="H9" s="209" t="s">
        <v>323</v>
      </c>
      <c r="I9" s="209" t="s">
        <v>324</v>
      </c>
      <c r="J9" s="209" t="s">
        <v>325</v>
      </c>
      <c r="K9" s="209" t="s">
        <v>326</v>
      </c>
      <c r="L9" s="209" t="s">
        <v>327</v>
      </c>
      <c r="M9" s="209" t="s">
        <v>328</v>
      </c>
    </row>
    <row r="10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  <c r="K10" s="215"/>
      <c r="L10" s="215"/>
      <c r="M10" s="215"/>
    </row>
    <row r="11">
      <c r="A11" s="223"/>
      <c r="B11" s="224"/>
      <c r="C11" s="225"/>
      <c r="D11" s="226" t="s">
        <v>674</v>
      </c>
      <c r="E11" s="214"/>
      <c r="F11" s="220" t="s">
        <v>332</v>
      </c>
      <c r="G11" s="220" t="s">
        <v>332</v>
      </c>
      <c r="H11" s="220" t="s">
        <v>332</v>
      </c>
      <c r="I11" s="220" t="s">
        <v>332</v>
      </c>
      <c r="J11" s="220"/>
      <c r="K11" s="220" t="s">
        <v>332</v>
      </c>
      <c r="L11" s="220" t="s">
        <v>332</v>
      </c>
      <c r="M11" s="220" t="s">
        <v>332</v>
      </c>
    </row>
    <row r="12">
      <c r="A12" s="223"/>
      <c r="B12" s="423"/>
      <c r="C12" s="424"/>
      <c r="D12" s="226" t="s">
        <v>675</v>
      </c>
      <c r="E12" s="214"/>
      <c r="F12" s="220"/>
      <c r="G12" s="220"/>
      <c r="H12" s="220"/>
      <c r="I12" s="220"/>
      <c r="J12" s="220" t="s">
        <v>332</v>
      </c>
      <c r="K12" s="220"/>
      <c r="L12" s="220"/>
      <c r="M12" s="220"/>
    </row>
    <row r="13">
      <c r="A13" s="223"/>
      <c r="B13" s="276" t="s">
        <v>947</v>
      </c>
      <c r="C13" s="25"/>
      <c r="D13" s="26"/>
      <c r="E13" s="214"/>
      <c r="F13" s="220" t="s">
        <v>332</v>
      </c>
      <c r="G13" s="220" t="s">
        <v>332</v>
      </c>
      <c r="H13" s="220" t="s">
        <v>332</v>
      </c>
      <c r="I13" s="220"/>
      <c r="J13" s="220" t="s">
        <v>332</v>
      </c>
      <c r="K13" s="220" t="s">
        <v>332</v>
      </c>
      <c r="L13" s="220" t="s">
        <v>332</v>
      </c>
      <c r="M13" s="220" t="s">
        <v>332</v>
      </c>
    </row>
    <row r="14">
      <c r="A14" s="223"/>
      <c r="B14" s="276" t="s">
        <v>948</v>
      </c>
      <c r="C14" s="25"/>
      <c r="D14" s="26"/>
      <c r="E14" s="277"/>
      <c r="F14" s="220"/>
      <c r="G14" s="220"/>
      <c r="H14" s="220"/>
      <c r="I14" s="220" t="s">
        <v>332</v>
      </c>
      <c r="J14" s="220"/>
      <c r="K14" s="220"/>
      <c r="L14" s="220"/>
      <c r="M14" s="220"/>
    </row>
    <row r="15">
      <c r="A15" s="223"/>
      <c r="B15" s="276" t="s">
        <v>949</v>
      </c>
      <c r="C15" s="25"/>
      <c r="D15" s="26"/>
      <c r="E15" s="277"/>
      <c r="F15" s="220" t="s">
        <v>332</v>
      </c>
      <c r="G15" s="220"/>
      <c r="H15" s="220"/>
      <c r="I15" s="220"/>
      <c r="J15" s="220"/>
      <c r="K15" s="220"/>
      <c r="L15" s="220" t="s">
        <v>332</v>
      </c>
      <c r="M15" s="220"/>
    </row>
    <row r="16">
      <c r="A16" s="397"/>
      <c r="B16" s="276" t="s">
        <v>950</v>
      </c>
      <c r="C16" s="25"/>
      <c r="D16" s="26"/>
      <c r="E16" s="277"/>
      <c r="F16" s="220"/>
      <c r="G16" s="220" t="s">
        <v>332</v>
      </c>
      <c r="H16" s="220"/>
      <c r="I16" s="220"/>
      <c r="J16" s="220"/>
      <c r="K16" s="220"/>
      <c r="L16" s="220"/>
      <c r="M16" s="220"/>
    </row>
    <row r="17">
      <c r="A17" s="397"/>
      <c r="B17" s="276" t="s">
        <v>951</v>
      </c>
      <c r="C17" s="25"/>
      <c r="D17" s="26"/>
      <c r="E17" s="277"/>
      <c r="F17" s="220" t="s">
        <v>332</v>
      </c>
      <c r="G17" s="220" t="s">
        <v>332</v>
      </c>
      <c r="H17" s="220" t="s">
        <v>332</v>
      </c>
      <c r="I17" s="220"/>
      <c r="J17" s="220"/>
      <c r="K17" s="220"/>
      <c r="L17" s="220" t="s">
        <v>332</v>
      </c>
      <c r="M17" s="220" t="s">
        <v>332</v>
      </c>
    </row>
    <row r="18">
      <c r="A18" s="397"/>
      <c r="B18" s="276" t="s">
        <v>952</v>
      </c>
      <c r="C18" s="25"/>
      <c r="D18" s="26"/>
      <c r="E18" s="277"/>
      <c r="F18" s="220"/>
      <c r="G18" s="220"/>
      <c r="H18" s="220"/>
      <c r="I18" s="220"/>
      <c r="J18" s="220"/>
      <c r="K18" s="220" t="s">
        <v>332</v>
      </c>
      <c r="L18" s="220"/>
      <c r="M18" s="220"/>
    </row>
    <row r="19">
      <c r="A19" s="397"/>
      <c r="B19" s="276" t="s">
        <v>953</v>
      </c>
      <c r="C19" s="25"/>
      <c r="D19" s="26"/>
      <c r="E19" s="277"/>
      <c r="F19" s="220"/>
      <c r="G19" s="220"/>
      <c r="H19" s="220" t="s">
        <v>332</v>
      </c>
      <c r="I19" s="220"/>
      <c r="J19" s="220"/>
      <c r="K19" s="220"/>
      <c r="L19" s="220"/>
      <c r="M19" s="220"/>
    </row>
    <row r="20">
      <c r="A20" s="223"/>
      <c r="B20" s="278" t="s">
        <v>335</v>
      </c>
      <c r="C20" s="25"/>
      <c r="D20" s="26"/>
      <c r="E20" s="231"/>
      <c r="F20" s="215"/>
      <c r="G20" s="215"/>
      <c r="H20" s="215"/>
      <c r="I20" s="215"/>
      <c r="J20" s="215"/>
      <c r="K20" s="215"/>
      <c r="L20" s="215"/>
      <c r="M20" s="215"/>
    </row>
    <row r="21">
      <c r="A21" s="223"/>
      <c r="B21" s="267" t="s">
        <v>392</v>
      </c>
      <c r="C21" s="25"/>
      <c r="D21" s="26"/>
      <c r="E21" s="367"/>
      <c r="F21" s="220"/>
      <c r="G21" s="220"/>
      <c r="H21" s="220"/>
      <c r="I21" s="220" t="s">
        <v>332</v>
      </c>
      <c r="J21" s="220" t="s">
        <v>332</v>
      </c>
      <c r="K21" s="220"/>
      <c r="L21" s="220"/>
      <c r="M21" s="220"/>
    </row>
    <row r="22">
      <c r="A22" s="223"/>
      <c r="B22" s="276" t="s">
        <v>954</v>
      </c>
      <c r="C22" s="25"/>
      <c r="D22" s="26"/>
      <c r="E22" s="356"/>
      <c r="F22" s="220" t="s">
        <v>332</v>
      </c>
      <c r="G22" s="220" t="s">
        <v>332</v>
      </c>
      <c r="H22" s="220" t="s">
        <v>332</v>
      </c>
      <c r="I22" s="220"/>
      <c r="J22" s="220"/>
      <c r="K22" s="220"/>
      <c r="L22" s="220"/>
      <c r="M22" s="220"/>
    </row>
    <row r="23">
      <c r="A23" s="223"/>
      <c r="B23" s="276" t="s">
        <v>955</v>
      </c>
      <c r="C23" s="25"/>
      <c r="D23" s="26"/>
      <c r="E23" s="356"/>
      <c r="F23" s="215"/>
      <c r="G23" s="215"/>
      <c r="H23" s="220"/>
      <c r="I23" s="215"/>
      <c r="J23" s="215"/>
      <c r="K23" s="215"/>
      <c r="L23" s="220" t="s">
        <v>332</v>
      </c>
      <c r="M23" s="215"/>
    </row>
    <row r="24">
      <c r="A24" s="216"/>
      <c r="B24" s="221" t="s">
        <v>956</v>
      </c>
      <c r="C24" s="218"/>
      <c r="D24" s="219"/>
      <c r="E24" s="369"/>
      <c r="F24" s="297"/>
      <c r="G24" s="297"/>
      <c r="H24" s="235"/>
      <c r="I24" s="297"/>
      <c r="J24" s="297"/>
      <c r="K24" s="235" t="s">
        <v>332</v>
      </c>
      <c r="L24" s="297"/>
      <c r="M24" s="297"/>
    </row>
    <row r="25">
      <c r="A25" s="216"/>
      <c r="B25" s="221" t="s">
        <v>957</v>
      </c>
      <c r="C25" s="218"/>
      <c r="D25" s="219"/>
      <c r="E25" s="369"/>
      <c r="F25" s="297"/>
      <c r="G25" s="297"/>
      <c r="H25" s="235"/>
      <c r="I25" s="297"/>
      <c r="J25" s="297"/>
      <c r="K25" s="235"/>
      <c r="L25" s="297"/>
      <c r="M25" s="235" t="s">
        <v>332</v>
      </c>
    </row>
    <row r="26">
      <c r="A26" s="238" t="s">
        <v>348</v>
      </c>
      <c r="B26" s="239" t="s">
        <v>349</v>
      </c>
      <c r="C26" s="240"/>
      <c r="D26" s="241"/>
      <c r="E26" s="242"/>
      <c r="F26" s="232"/>
      <c r="G26" s="232"/>
      <c r="H26" s="232"/>
      <c r="I26" s="232"/>
      <c r="J26" s="232"/>
      <c r="K26" s="232"/>
      <c r="L26" s="232"/>
      <c r="M26" s="232"/>
    </row>
    <row r="27">
      <c r="A27" s="243"/>
      <c r="B27" s="276" t="s">
        <v>958</v>
      </c>
      <c r="C27" s="25"/>
      <c r="D27" s="26"/>
      <c r="E27" s="247"/>
      <c r="F27" s="220" t="s">
        <v>332</v>
      </c>
      <c r="G27" s="220"/>
      <c r="H27" s="220"/>
      <c r="I27" s="220"/>
      <c r="J27" s="220"/>
      <c r="K27" s="220"/>
      <c r="L27" s="220"/>
      <c r="M27" s="220"/>
    </row>
    <row r="28">
      <c r="A28" s="243"/>
      <c r="B28" s="276" t="s">
        <v>959</v>
      </c>
      <c r="C28" s="25"/>
      <c r="D28" s="26"/>
      <c r="E28" s="247"/>
      <c r="F28" s="220"/>
      <c r="G28" s="220" t="s">
        <v>332</v>
      </c>
      <c r="H28" s="220"/>
      <c r="I28" s="220"/>
      <c r="J28" s="220"/>
      <c r="K28" s="220"/>
      <c r="L28" s="220"/>
      <c r="M28" s="220"/>
    </row>
    <row r="29">
      <c r="A29" s="243"/>
      <c r="B29" s="276" t="s">
        <v>960</v>
      </c>
      <c r="C29" s="25"/>
      <c r="D29" s="26"/>
      <c r="E29" s="247"/>
      <c r="F29" s="220"/>
      <c r="G29" s="220"/>
      <c r="H29" s="220" t="s">
        <v>332</v>
      </c>
      <c r="I29" s="220"/>
      <c r="J29" s="220"/>
      <c r="K29" s="220"/>
      <c r="L29" s="220"/>
      <c r="M29" s="220"/>
    </row>
    <row r="30">
      <c r="A30" s="243"/>
      <c r="B30" s="276" t="s">
        <v>961</v>
      </c>
      <c r="C30" s="25"/>
      <c r="D30" s="26"/>
      <c r="E30" s="247"/>
      <c r="F30" s="220"/>
      <c r="G30" s="220"/>
      <c r="H30" s="220"/>
      <c r="I30" s="220" t="s">
        <v>332</v>
      </c>
      <c r="J30" s="220" t="s">
        <v>332</v>
      </c>
      <c r="K30" s="220"/>
      <c r="L30" s="220"/>
      <c r="M30" s="220"/>
    </row>
    <row r="31">
      <c r="A31" s="243"/>
      <c r="B31" s="276" t="s">
        <v>962</v>
      </c>
      <c r="C31" s="25"/>
      <c r="D31" s="26"/>
      <c r="E31" s="247"/>
      <c r="F31" s="220"/>
      <c r="G31" s="220"/>
      <c r="H31" s="220"/>
      <c r="I31" s="220"/>
      <c r="J31" s="220"/>
      <c r="K31" s="220" t="s">
        <v>332</v>
      </c>
      <c r="L31" s="220"/>
      <c r="M31" s="220"/>
    </row>
    <row r="32">
      <c r="A32" s="243"/>
      <c r="B32" s="276" t="s">
        <v>963</v>
      </c>
      <c r="C32" s="25"/>
      <c r="D32" s="26"/>
      <c r="E32" s="247"/>
      <c r="F32" s="220"/>
      <c r="G32" s="220"/>
      <c r="H32" s="220"/>
      <c r="I32" s="220"/>
      <c r="J32" s="220"/>
      <c r="K32" s="220"/>
      <c r="L32" s="220" t="s">
        <v>332</v>
      </c>
      <c r="M32" s="220"/>
    </row>
    <row r="33">
      <c r="A33" s="243"/>
      <c r="B33" s="276" t="s">
        <v>964</v>
      </c>
      <c r="C33" s="25"/>
      <c r="D33" s="26"/>
      <c r="E33" s="247"/>
      <c r="F33" s="220"/>
      <c r="G33" s="220"/>
      <c r="H33" s="220"/>
      <c r="I33" s="220"/>
      <c r="J33" s="220"/>
      <c r="K33" s="220"/>
      <c r="L33" s="220"/>
      <c r="M33" s="220" t="s">
        <v>332</v>
      </c>
    </row>
    <row r="34">
      <c r="A34" s="243"/>
      <c r="B34" s="244" t="s">
        <v>354</v>
      </c>
      <c r="C34" s="245"/>
      <c r="D34" s="248"/>
      <c r="E34" s="247"/>
      <c r="F34" s="215"/>
      <c r="G34" s="215"/>
      <c r="H34" s="215"/>
      <c r="I34" s="215"/>
      <c r="J34" s="215"/>
      <c r="K34" s="215"/>
      <c r="L34" s="215"/>
      <c r="M34" s="215"/>
    </row>
    <row r="35">
      <c r="A35" s="243"/>
      <c r="B35" s="267"/>
      <c r="C35" s="276"/>
      <c r="D35" s="226" t="s">
        <v>392</v>
      </c>
      <c r="E35" s="247"/>
      <c r="F35" s="220"/>
      <c r="G35" s="220"/>
      <c r="H35" s="215"/>
      <c r="I35" s="220" t="s">
        <v>332</v>
      </c>
      <c r="J35" s="220" t="s">
        <v>332</v>
      </c>
      <c r="K35" s="220"/>
      <c r="L35" s="220"/>
      <c r="M35" s="215"/>
    </row>
    <row r="36">
      <c r="A36" s="243"/>
      <c r="B36" s="276" t="s">
        <v>965</v>
      </c>
      <c r="C36" s="25"/>
      <c r="D36" s="26"/>
      <c r="E36" s="247"/>
      <c r="F36" s="220" t="s">
        <v>332</v>
      </c>
      <c r="G36" s="220"/>
      <c r="H36" s="215"/>
      <c r="I36" s="220"/>
      <c r="J36" s="220"/>
      <c r="K36" s="220"/>
      <c r="L36" s="220"/>
      <c r="M36" s="215"/>
    </row>
    <row r="37">
      <c r="A37" s="243"/>
      <c r="B37" s="276" t="s">
        <v>966</v>
      </c>
      <c r="C37" s="25"/>
      <c r="D37" s="26"/>
      <c r="E37" s="293"/>
      <c r="F37" s="294"/>
      <c r="G37" s="295" t="s">
        <v>332</v>
      </c>
      <c r="H37" s="295"/>
      <c r="I37" s="295"/>
      <c r="J37" s="295"/>
      <c r="K37" s="295"/>
      <c r="L37" s="295"/>
      <c r="M37" s="295"/>
    </row>
    <row r="38">
      <c r="A38" s="243"/>
      <c r="B38" s="276" t="s">
        <v>967</v>
      </c>
      <c r="C38" s="25"/>
      <c r="D38" s="26"/>
      <c r="E38" s="364"/>
      <c r="F38" s="294"/>
      <c r="G38" s="294"/>
      <c r="H38" s="295" t="s">
        <v>332</v>
      </c>
      <c r="I38" s="294"/>
      <c r="J38" s="294"/>
      <c r="K38" s="294"/>
      <c r="L38" s="295" t="s">
        <v>332</v>
      </c>
      <c r="M38" s="295"/>
    </row>
    <row r="39">
      <c r="A39" s="243"/>
      <c r="B39" s="276" t="s">
        <v>968</v>
      </c>
      <c r="C39" s="25"/>
      <c r="D39" s="26"/>
      <c r="E39" s="364"/>
      <c r="F39" s="294"/>
      <c r="G39" s="294"/>
      <c r="H39" s="295"/>
      <c r="I39" s="294"/>
      <c r="J39" s="294"/>
      <c r="K39" s="294"/>
      <c r="L39" s="294"/>
      <c r="M39" s="294"/>
    </row>
    <row r="40">
      <c r="A40" s="249"/>
      <c r="B40" s="276" t="s">
        <v>969</v>
      </c>
      <c r="C40" s="25"/>
      <c r="D40" s="26"/>
      <c r="E40" s="382"/>
      <c r="F40" s="350"/>
      <c r="G40" s="350"/>
      <c r="H40" s="280"/>
      <c r="I40" s="350"/>
      <c r="J40" s="350"/>
      <c r="K40" s="280" t="s">
        <v>332</v>
      </c>
      <c r="L40" s="350"/>
      <c r="M40" s="350"/>
    </row>
    <row r="41">
      <c r="A41" s="249"/>
      <c r="B41" s="276" t="s">
        <v>970</v>
      </c>
      <c r="C41" s="25"/>
      <c r="D41" s="26"/>
      <c r="E41" s="382"/>
      <c r="F41" s="350"/>
      <c r="G41" s="350"/>
      <c r="H41" s="280"/>
      <c r="I41" s="350"/>
      <c r="J41" s="350"/>
      <c r="K41" s="350"/>
      <c r="L41" s="350"/>
      <c r="M41" s="280" t="s">
        <v>332</v>
      </c>
    </row>
    <row r="42" ht="13.5" customHeight="1">
      <c r="A42" s="238" t="s">
        <v>357</v>
      </c>
      <c r="B42" s="425" t="s">
        <v>358</v>
      </c>
      <c r="C42" s="240"/>
      <c r="D42" s="241"/>
      <c r="E42" s="242"/>
      <c r="F42" s="232" t="s">
        <v>304</v>
      </c>
      <c r="G42" s="232" t="s">
        <v>305</v>
      </c>
      <c r="H42" s="232" t="s">
        <v>67</v>
      </c>
      <c r="I42" s="232" t="s">
        <v>67</v>
      </c>
      <c r="J42" s="232" t="s">
        <v>67</v>
      </c>
      <c r="K42" s="232" t="s">
        <v>67</v>
      </c>
      <c r="L42" s="232" t="s">
        <v>67</v>
      </c>
      <c r="M42" s="232" t="s">
        <v>67</v>
      </c>
    </row>
    <row r="43" ht="13.5" customHeight="1">
      <c r="A43" s="243"/>
      <c r="B43" s="253" t="s">
        <v>359</v>
      </c>
      <c r="C43" s="25"/>
      <c r="D43" s="26"/>
      <c r="E43" s="254"/>
      <c r="F43" s="255" t="s">
        <v>360</v>
      </c>
      <c r="G43" s="255" t="s">
        <v>360</v>
      </c>
      <c r="H43" s="255" t="s">
        <v>360</v>
      </c>
      <c r="I43" s="255" t="s">
        <v>360</v>
      </c>
      <c r="J43" s="255" t="s">
        <v>360</v>
      </c>
      <c r="K43" s="255" t="s">
        <v>360</v>
      </c>
      <c r="L43" s="255" t="s">
        <v>360</v>
      </c>
      <c r="M43" s="255" t="s">
        <v>360</v>
      </c>
    </row>
    <row r="44" ht="13.5" customHeight="1">
      <c r="A44" s="243"/>
      <c r="B44" s="256" t="s">
        <v>361</v>
      </c>
      <c r="C44" s="25"/>
      <c r="D44" s="26"/>
      <c r="E44" s="257"/>
      <c r="F44" s="258">
        <v>45873.0</v>
      </c>
      <c r="G44" s="258">
        <v>45873.0</v>
      </c>
      <c r="H44" s="258">
        <v>45873.0</v>
      </c>
      <c r="I44" s="258">
        <v>45873.0</v>
      </c>
      <c r="J44" s="258">
        <v>45873.0</v>
      </c>
      <c r="K44" s="258">
        <v>45873.0</v>
      </c>
      <c r="L44" s="258">
        <v>45873.0</v>
      </c>
      <c r="M44" s="258">
        <v>45873.0</v>
      </c>
    </row>
    <row r="45" ht="71.25" customHeight="1">
      <c r="A45" s="259"/>
      <c r="B45" s="260" t="s">
        <v>362</v>
      </c>
      <c r="C45" s="261"/>
      <c r="D45" s="262"/>
      <c r="E45" s="263"/>
      <c r="F45" s="264"/>
      <c r="G45" s="264"/>
      <c r="H45" s="264"/>
      <c r="I45" s="264"/>
      <c r="J45" s="264"/>
      <c r="K45" s="264"/>
      <c r="L45" s="264"/>
      <c r="M45" s="264"/>
    </row>
    <row r="46" ht="10.5" customHeight="1">
      <c r="A46" s="2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</row>
    <row r="239" ht="13.5" customHeight="1">
      <c r="A239" s="165"/>
      <c r="B239" s="204"/>
      <c r="C239" s="165"/>
      <c r="D239" s="166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</row>
    <row r="240" ht="13.5" customHeight="1">
      <c r="A240" s="165"/>
      <c r="B240" s="204"/>
      <c r="C240" s="165"/>
      <c r="D240" s="166"/>
      <c r="E240" s="165"/>
      <c r="F240" s="165"/>
      <c r="G240" s="165"/>
      <c r="H240" s="165"/>
      <c r="I240" s="165"/>
      <c r="J240" s="165"/>
      <c r="K240" s="165"/>
      <c r="L240" s="165"/>
      <c r="M240" s="165"/>
      <c r="N240" s="165"/>
      <c r="O240" s="165"/>
      <c r="P240" s="165"/>
      <c r="Q240" s="165"/>
      <c r="R240" s="165"/>
    </row>
    <row r="241" ht="13.5" customHeight="1">
      <c r="A241" s="165"/>
      <c r="B241" s="204"/>
      <c r="C241" s="165"/>
      <c r="D241" s="166"/>
      <c r="E241" s="165"/>
      <c r="F241" s="165"/>
      <c r="G241" s="165"/>
      <c r="H241" s="165"/>
      <c r="I241" s="165"/>
      <c r="J241" s="165"/>
      <c r="K241" s="165"/>
      <c r="L241" s="165"/>
      <c r="M241" s="165"/>
      <c r="N241" s="165"/>
      <c r="O241" s="165"/>
      <c r="P241" s="165"/>
      <c r="Q241" s="165"/>
      <c r="R241" s="165"/>
    </row>
    <row r="242" ht="13.5" customHeight="1">
      <c r="A242" s="165"/>
      <c r="B242" s="204"/>
      <c r="C242" s="165"/>
      <c r="D242" s="166"/>
      <c r="E242" s="165"/>
      <c r="F242" s="165"/>
      <c r="G242" s="165"/>
      <c r="H242" s="165"/>
      <c r="I242" s="165"/>
      <c r="J242" s="165"/>
      <c r="K242" s="165"/>
      <c r="L242" s="165"/>
      <c r="M242" s="165"/>
      <c r="N242" s="165"/>
      <c r="O242" s="165"/>
      <c r="P242" s="165"/>
      <c r="Q242" s="165"/>
      <c r="R242" s="165"/>
    </row>
    <row r="243" ht="13.5" customHeight="1">
      <c r="A243" s="165"/>
      <c r="B243" s="204"/>
      <c r="C243" s="165"/>
      <c r="D243" s="166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  <c r="O243" s="165"/>
      <c r="P243" s="165"/>
      <c r="Q243" s="165"/>
      <c r="R243" s="165"/>
    </row>
    <row r="244" ht="13.5" customHeight="1">
      <c r="A244" s="165"/>
      <c r="B244" s="204"/>
      <c r="C244" s="165"/>
      <c r="D244" s="166"/>
      <c r="E244" s="165"/>
      <c r="F244" s="165"/>
      <c r="G244" s="165"/>
      <c r="H244" s="165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</row>
    <row r="245" ht="13.5" customHeight="1">
      <c r="A245" s="165"/>
      <c r="B245" s="204"/>
      <c r="C245" s="165"/>
      <c r="D245" s="166"/>
      <c r="E245" s="165"/>
      <c r="F245" s="165"/>
      <c r="G245" s="165"/>
      <c r="H245" s="165"/>
      <c r="I245" s="165"/>
      <c r="J245" s="165"/>
      <c r="K245" s="165"/>
      <c r="L245" s="165"/>
      <c r="M245" s="165"/>
      <c r="N245" s="165"/>
      <c r="O245" s="165"/>
      <c r="P245" s="165"/>
      <c r="Q245" s="165"/>
      <c r="R245" s="165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4">
    <mergeCell ref="B43:D43"/>
    <mergeCell ref="B44:D44"/>
    <mergeCell ref="B45:D45"/>
    <mergeCell ref="B36:D36"/>
    <mergeCell ref="B37:D37"/>
    <mergeCell ref="B38:D38"/>
    <mergeCell ref="B39:D39"/>
    <mergeCell ref="B40:D40"/>
    <mergeCell ref="B41:D41"/>
    <mergeCell ref="B42:D42"/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dataValidations>
    <dataValidation type="list" allowBlank="1" showInputMessage="1" showErrorMessage="1" prompt="Click and enter a value from the list of items" sqref="F43:M43">
      <formula1>"P,F"</formula1>
    </dataValidation>
    <dataValidation type="list" allowBlank="1" showInputMessage="1" showErrorMessage="1" prompt=" - " sqref="F11:M19 F21:M25 F27:M33 F35:M41">
      <formula1>"O"</formula1>
    </dataValidation>
    <dataValidation type="list" allowBlank="1" showInputMessage="1" showErrorMessage="1" prompt=" - " sqref="F42:M4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5.13"/>
    <col customWidth="1" min="9" max="9" width="5.38"/>
    <col customWidth="1" min="10" max="13" width="5.13"/>
    <col customWidth="1" min="14" max="14" width="4.63"/>
    <col customWidth="1" min="15" max="15" width="5.13"/>
    <col customWidth="1" min="16" max="16" width="5.0"/>
    <col customWidth="1" min="17" max="17" width="4.5"/>
    <col customWidth="1" min="18" max="29" width="4.75"/>
  </cols>
  <sheetData>
    <row r="1" ht="13.5" customHeight="1">
      <c r="A1" s="163"/>
      <c r="B1" s="16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</row>
    <row r="2" ht="13.5" customHeight="1">
      <c r="A2" s="167" t="s">
        <v>314</v>
      </c>
      <c r="B2" s="168"/>
      <c r="C2" s="169" t="str">
        <f>Functions!E54</f>
        <v>assignLecturerReview</v>
      </c>
      <c r="D2" s="170"/>
      <c r="E2" s="171"/>
      <c r="F2" s="172" t="s">
        <v>84</v>
      </c>
      <c r="G2" s="173"/>
      <c r="H2" s="173"/>
      <c r="I2" s="173"/>
      <c r="J2" s="173"/>
      <c r="K2" s="174"/>
      <c r="L2" s="175" t="str">
        <f>Functions!D54</f>
        <v>assignLecturerReview</v>
      </c>
      <c r="M2" s="170"/>
      <c r="N2" s="170"/>
      <c r="O2" s="170"/>
      <c r="P2" s="170"/>
      <c r="Q2" s="170"/>
      <c r="R2" s="176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ht="13.5" customHeight="1">
      <c r="A3" s="178" t="s">
        <v>315</v>
      </c>
      <c r="B3" s="26"/>
      <c r="C3" s="179" t="s">
        <v>53</v>
      </c>
      <c r="D3" s="180"/>
      <c r="E3" s="181"/>
      <c r="F3" s="182" t="s">
        <v>316</v>
      </c>
      <c r="G3" s="25"/>
      <c r="H3" s="25"/>
      <c r="I3" s="25"/>
      <c r="J3" s="25"/>
      <c r="K3" s="26"/>
      <c r="L3" s="183" t="s">
        <v>53</v>
      </c>
      <c r="M3" s="180"/>
      <c r="N3" s="180"/>
      <c r="O3" s="180"/>
      <c r="P3" s="180"/>
      <c r="Q3" s="180"/>
      <c r="R3" s="184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</row>
    <row r="4" ht="13.5" customHeight="1">
      <c r="A4" s="178" t="s">
        <v>317</v>
      </c>
      <c r="B4" s="26"/>
      <c r="C4" s="186">
        <f>Functions!E6</f>
        <v>100</v>
      </c>
      <c r="D4" s="70"/>
      <c r="E4" s="187"/>
      <c r="F4" s="182" t="s">
        <v>318</v>
      </c>
      <c r="G4" s="25"/>
      <c r="H4" s="25"/>
      <c r="I4" s="25"/>
      <c r="J4" s="25"/>
      <c r="K4" s="26"/>
      <c r="L4" s="188">
        <v>0.0</v>
      </c>
      <c r="M4" s="25"/>
      <c r="N4" s="25"/>
      <c r="O4" s="25"/>
      <c r="P4" s="25"/>
      <c r="Q4" s="25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</row>
    <row r="5" ht="13.5" customHeight="1">
      <c r="A5" s="178" t="s">
        <v>319</v>
      </c>
      <c r="B5" s="26"/>
      <c r="C5" s="269" t="str">
        <f>Functions!G54</f>
        <v>Handle function for Lecturer Manager Role Assign Lecturer Review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89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5"/>
      <c r="H6" s="25"/>
      <c r="I6" s="25"/>
      <c r="J6" s="25"/>
      <c r="K6" s="26"/>
      <c r="L6" s="195" t="s">
        <v>320</v>
      </c>
      <c r="M6" s="25"/>
      <c r="N6" s="70"/>
      <c r="O6" s="194" t="s">
        <v>306</v>
      </c>
      <c r="P6" s="25"/>
      <c r="Q6" s="25"/>
      <c r="R6" s="189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</row>
    <row r="7" ht="13.5" customHeight="1">
      <c r="A7" s="197">
        <f>COUNTIF(F36:HT36,"P")</f>
        <v>8</v>
      </c>
      <c r="B7" s="198"/>
      <c r="C7" s="199">
        <f>COUNTIF(F36:HT36,"F")</f>
        <v>0</v>
      </c>
      <c r="D7" s="200"/>
      <c r="E7" s="198"/>
      <c r="F7" s="199">
        <f>SUM(O7,-A7,-C7)</f>
        <v>0</v>
      </c>
      <c r="G7" s="200"/>
      <c r="H7" s="200"/>
      <c r="I7" s="200"/>
      <c r="J7" s="200"/>
      <c r="K7" s="198"/>
      <c r="L7" s="201">
        <f>COUNTIF(E35:HT35,"N")</f>
        <v>3</v>
      </c>
      <c r="M7" s="201">
        <f>COUNTIF(E35:HT35,"A")</f>
        <v>5</v>
      </c>
      <c r="N7" s="201">
        <f>COUNTIF(E35:HT35,"B")</f>
        <v>0</v>
      </c>
      <c r="O7" s="199">
        <f>COUNTA(E10:HW10)</f>
        <v>8</v>
      </c>
      <c r="P7" s="200"/>
      <c r="Q7" s="200"/>
      <c r="R7" s="202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</row>
    <row r="9">
      <c r="A9" s="426" t="s">
        <v>518</v>
      </c>
      <c r="B9" s="25"/>
      <c r="C9" s="25"/>
      <c r="D9" s="26"/>
      <c r="E9" s="427"/>
      <c r="F9" s="428" t="s">
        <v>971</v>
      </c>
      <c r="G9" s="25"/>
      <c r="H9" s="25"/>
      <c r="I9" s="25"/>
      <c r="J9" s="25"/>
      <c r="K9" s="428" t="s">
        <v>972</v>
      </c>
      <c r="L9" s="25"/>
      <c r="M9" s="26"/>
      <c r="N9" s="429"/>
      <c r="O9" s="429"/>
      <c r="P9" s="429"/>
      <c r="Q9" s="429"/>
      <c r="R9" s="429"/>
      <c r="S9" s="429"/>
      <c r="T9" s="429"/>
      <c r="U9" s="429"/>
    </row>
    <row r="10" ht="46.5" customHeight="1">
      <c r="A10" s="274"/>
      <c r="B10" s="274"/>
      <c r="C10" s="274"/>
      <c r="D10" s="274"/>
      <c r="E10" s="273"/>
      <c r="F10" s="274" t="s">
        <v>321</v>
      </c>
      <c r="G10" s="274" t="s">
        <v>322</v>
      </c>
      <c r="H10" s="274" t="s">
        <v>323</v>
      </c>
      <c r="I10" s="274" t="s">
        <v>324</v>
      </c>
      <c r="J10" s="298" t="s">
        <v>325</v>
      </c>
      <c r="K10" s="312" t="s">
        <v>326</v>
      </c>
      <c r="L10" s="274" t="s">
        <v>327</v>
      </c>
      <c r="M10" s="274" t="s">
        <v>328</v>
      </c>
    </row>
    <row r="11">
      <c r="A11" s="210" t="s">
        <v>329</v>
      </c>
      <c r="B11" s="211" t="s">
        <v>330</v>
      </c>
      <c r="C11" s="212"/>
      <c r="D11" s="213"/>
      <c r="E11" s="214"/>
      <c r="F11" s="215"/>
      <c r="G11" s="215"/>
      <c r="H11" s="215"/>
      <c r="I11" s="215"/>
      <c r="J11" s="215"/>
      <c r="K11" s="215"/>
      <c r="L11" s="215"/>
      <c r="M11" s="215"/>
    </row>
    <row r="12">
      <c r="A12" s="223"/>
      <c r="B12" s="276" t="s">
        <v>507</v>
      </c>
      <c r="C12" s="25"/>
      <c r="D12" s="26"/>
      <c r="E12" s="214"/>
      <c r="F12" s="220" t="s">
        <v>332</v>
      </c>
      <c r="G12" s="220" t="s">
        <v>332</v>
      </c>
      <c r="H12" s="220" t="s">
        <v>332</v>
      </c>
      <c r="I12" s="220" t="s">
        <v>332</v>
      </c>
      <c r="J12" s="220"/>
      <c r="K12" s="220" t="s">
        <v>332</v>
      </c>
      <c r="L12" s="220" t="s">
        <v>332</v>
      </c>
      <c r="M12" s="220" t="s">
        <v>332</v>
      </c>
    </row>
    <row r="13">
      <c r="A13" s="223"/>
      <c r="B13" s="276" t="s">
        <v>973</v>
      </c>
      <c r="C13" s="25"/>
      <c r="D13" s="26"/>
      <c r="E13" s="277"/>
      <c r="F13" s="220"/>
      <c r="G13" s="220"/>
      <c r="H13" s="220"/>
      <c r="I13" s="220"/>
      <c r="J13" s="220" t="s">
        <v>332</v>
      </c>
      <c r="K13" s="220"/>
      <c r="L13" s="220"/>
      <c r="M13" s="220"/>
    </row>
    <row r="14">
      <c r="A14" s="223"/>
      <c r="B14" s="276" t="s">
        <v>974</v>
      </c>
      <c r="C14" s="25"/>
      <c r="D14" s="26"/>
      <c r="E14" s="277"/>
      <c r="F14" s="220" t="s">
        <v>332</v>
      </c>
      <c r="G14" s="220" t="s">
        <v>332</v>
      </c>
      <c r="H14" s="220" t="s">
        <v>332</v>
      </c>
      <c r="I14" s="220" t="s">
        <v>332</v>
      </c>
      <c r="J14" s="220" t="s">
        <v>332</v>
      </c>
      <c r="K14" s="220"/>
      <c r="L14" s="220"/>
      <c r="M14" s="220"/>
    </row>
    <row r="15">
      <c r="A15" s="397"/>
      <c r="B15" s="276" t="s">
        <v>975</v>
      </c>
      <c r="C15" s="25"/>
      <c r="D15" s="26"/>
      <c r="E15" s="277"/>
      <c r="F15" s="220"/>
      <c r="G15" s="220"/>
      <c r="H15" s="220"/>
      <c r="I15" s="220"/>
      <c r="J15" s="220"/>
      <c r="K15" s="220" t="s">
        <v>332</v>
      </c>
      <c r="L15" s="220" t="s">
        <v>332</v>
      </c>
      <c r="M15" s="220" t="s">
        <v>332</v>
      </c>
    </row>
    <row r="16">
      <c r="A16" s="223"/>
      <c r="B16" s="278" t="s">
        <v>976</v>
      </c>
      <c r="C16" s="25"/>
      <c r="D16" s="26"/>
      <c r="E16" s="231"/>
      <c r="F16" s="215"/>
      <c r="G16" s="215"/>
      <c r="H16" s="215"/>
      <c r="I16" s="215"/>
      <c r="J16" s="215"/>
      <c r="K16" s="215"/>
      <c r="L16" s="215"/>
      <c r="M16" s="215"/>
    </row>
    <row r="17">
      <c r="A17" s="223"/>
      <c r="B17" s="267" t="s">
        <v>527</v>
      </c>
      <c r="C17" s="25"/>
      <c r="D17" s="26"/>
      <c r="E17" s="367"/>
      <c r="F17" s="220"/>
      <c r="G17" s="220"/>
      <c r="H17" s="220" t="s">
        <v>332</v>
      </c>
      <c r="I17" s="220"/>
      <c r="J17" s="220"/>
      <c r="K17" s="220"/>
      <c r="L17" s="220"/>
      <c r="M17" s="220" t="s">
        <v>332</v>
      </c>
    </row>
    <row r="18">
      <c r="A18" s="223"/>
      <c r="B18" s="276" t="s">
        <v>977</v>
      </c>
      <c r="C18" s="25"/>
      <c r="D18" s="26"/>
      <c r="E18" s="356"/>
      <c r="F18" s="220" t="s">
        <v>332</v>
      </c>
      <c r="G18" s="220" t="s">
        <v>332</v>
      </c>
      <c r="H18" s="220"/>
      <c r="I18" s="220" t="s">
        <v>332</v>
      </c>
      <c r="J18" s="220"/>
      <c r="K18" s="220" t="s">
        <v>332</v>
      </c>
      <c r="L18" s="220" t="s">
        <v>332</v>
      </c>
      <c r="M18" s="220"/>
    </row>
    <row r="19">
      <c r="A19" s="216"/>
      <c r="B19" s="278" t="s">
        <v>978</v>
      </c>
      <c r="C19" s="25"/>
      <c r="D19" s="26"/>
      <c r="E19" s="369"/>
      <c r="F19" s="215"/>
      <c r="G19" s="215"/>
      <c r="H19" s="215"/>
      <c r="I19" s="215"/>
      <c r="J19" s="215"/>
      <c r="K19" s="215"/>
      <c r="L19" s="215"/>
      <c r="M19" s="215"/>
    </row>
    <row r="20">
      <c r="A20" s="216"/>
      <c r="B20" s="267" t="s">
        <v>527</v>
      </c>
      <c r="C20" s="25"/>
      <c r="D20" s="26"/>
      <c r="E20" s="369"/>
      <c r="F20" s="297"/>
      <c r="G20" s="235" t="s">
        <v>332</v>
      </c>
      <c r="H20" s="235" t="s">
        <v>332</v>
      </c>
      <c r="I20" s="297"/>
      <c r="J20" s="297"/>
      <c r="K20" s="235"/>
      <c r="L20" s="235" t="s">
        <v>332</v>
      </c>
      <c r="M20" s="297"/>
    </row>
    <row r="21">
      <c r="A21" s="216"/>
      <c r="B21" s="276" t="s">
        <v>977</v>
      </c>
      <c r="C21" s="25"/>
      <c r="D21" s="26"/>
      <c r="E21" s="369"/>
      <c r="F21" s="297"/>
      <c r="G21" s="297"/>
      <c r="H21" s="235"/>
      <c r="I21" s="235" t="s">
        <v>332</v>
      </c>
      <c r="J21" s="297"/>
      <c r="K21" s="235"/>
      <c r="L21" s="297"/>
      <c r="M21" s="297"/>
    </row>
    <row r="22">
      <c r="A22" s="216"/>
      <c r="B22" s="276" t="s">
        <v>979</v>
      </c>
      <c r="C22" s="25"/>
      <c r="D22" s="26"/>
      <c r="E22" s="369"/>
      <c r="F22" s="235" t="s">
        <v>332</v>
      </c>
      <c r="G22" s="297"/>
      <c r="H22" s="235"/>
      <c r="I22" s="297"/>
      <c r="J22" s="297"/>
      <c r="K22" s="235" t="s">
        <v>332</v>
      </c>
      <c r="L22" s="297"/>
      <c r="M22" s="235" t="s">
        <v>332</v>
      </c>
    </row>
    <row r="23">
      <c r="A23" s="238" t="s">
        <v>348</v>
      </c>
      <c r="B23" s="239" t="s">
        <v>349</v>
      </c>
      <c r="C23" s="240"/>
      <c r="D23" s="241"/>
      <c r="E23" s="242"/>
      <c r="F23" s="232"/>
      <c r="G23" s="232"/>
      <c r="H23" s="232"/>
      <c r="I23" s="232"/>
      <c r="J23" s="232"/>
      <c r="K23" s="232"/>
      <c r="L23" s="232"/>
      <c r="M23" s="232"/>
    </row>
    <row r="24">
      <c r="A24" s="243"/>
      <c r="B24" s="276" t="s">
        <v>980</v>
      </c>
      <c r="C24" s="25"/>
      <c r="D24" s="26"/>
      <c r="E24" s="247"/>
      <c r="F24" s="220" t="s">
        <v>332</v>
      </c>
      <c r="G24" s="220"/>
      <c r="H24" s="220"/>
      <c r="I24" s="220"/>
      <c r="J24" s="220"/>
      <c r="K24" s="220"/>
      <c r="L24" s="220"/>
      <c r="M24" s="220"/>
    </row>
    <row r="25">
      <c r="A25" s="243"/>
      <c r="B25" s="276" t="s">
        <v>981</v>
      </c>
      <c r="C25" s="25"/>
      <c r="D25" s="26"/>
      <c r="E25" s="247"/>
      <c r="F25" s="220"/>
      <c r="G25" s="220" t="s">
        <v>332</v>
      </c>
      <c r="H25" s="220" t="s">
        <v>332</v>
      </c>
      <c r="I25" s="220"/>
      <c r="J25" s="220"/>
      <c r="K25" s="220"/>
      <c r="L25" s="220" t="s">
        <v>332</v>
      </c>
      <c r="M25" s="220" t="s">
        <v>332</v>
      </c>
    </row>
    <row r="26">
      <c r="A26" s="243"/>
      <c r="B26" s="276" t="s">
        <v>982</v>
      </c>
      <c r="C26" s="25"/>
      <c r="D26" s="26"/>
      <c r="E26" s="247"/>
      <c r="F26" s="220"/>
      <c r="G26" s="220"/>
      <c r="H26" s="220"/>
      <c r="I26" s="220" t="s">
        <v>332</v>
      </c>
      <c r="J26" s="220"/>
      <c r="K26" s="220"/>
      <c r="L26" s="220"/>
      <c r="M26" s="220"/>
    </row>
    <row r="27">
      <c r="A27" s="243"/>
      <c r="B27" s="276" t="s">
        <v>983</v>
      </c>
      <c r="C27" s="25"/>
      <c r="D27" s="26"/>
      <c r="E27" s="247"/>
      <c r="F27" s="220"/>
      <c r="G27" s="220"/>
      <c r="H27" s="220"/>
      <c r="I27" s="220"/>
      <c r="J27" s="220"/>
      <c r="K27" s="220" t="s">
        <v>332</v>
      </c>
      <c r="L27" s="220"/>
      <c r="M27" s="220"/>
    </row>
    <row r="28">
      <c r="A28" s="243"/>
      <c r="B28" s="276" t="s">
        <v>984</v>
      </c>
      <c r="C28" s="25"/>
      <c r="D28" s="26"/>
      <c r="E28" s="247"/>
      <c r="F28" s="220"/>
      <c r="G28" s="220"/>
      <c r="H28" s="220"/>
      <c r="I28" s="220"/>
      <c r="J28" s="220" t="s">
        <v>332</v>
      </c>
      <c r="K28" s="220"/>
      <c r="L28" s="220"/>
      <c r="M28" s="220"/>
    </row>
    <row r="29">
      <c r="A29" s="243"/>
      <c r="B29" s="244" t="s">
        <v>354</v>
      </c>
      <c r="C29" s="245"/>
      <c r="D29" s="248"/>
      <c r="E29" s="247"/>
      <c r="F29" s="215"/>
      <c r="G29" s="215"/>
      <c r="H29" s="215"/>
      <c r="I29" s="215"/>
      <c r="J29" s="215"/>
      <c r="K29" s="215"/>
      <c r="L29" s="215"/>
      <c r="M29" s="215"/>
    </row>
    <row r="30">
      <c r="A30" s="243"/>
      <c r="B30" s="267"/>
      <c r="C30" s="276"/>
      <c r="D30" s="226" t="s">
        <v>392</v>
      </c>
      <c r="E30" s="247"/>
      <c r="F30" s="220"/>
      <c r="G30" s="220"/>
      <c r="H30" s="215"/>
      <c r="I30" s="220"/>
      <c r="J30" s="220" t="s">
        <v>332</v>
      </c>
      <c r="K30" s="220"/>
      <c r="L30" s="220"/>
      <c r="M30" s="215"/>
    </row>
    <row r="31">
      <c r="A31" s="243"/>
      <c r="B31" s="276" t="s">
        <v>985</v>
      </c>
      <c r="C31" s="25"/>
      <c r="D31" s="26"/>
      <c r="E31" s="247"/>
      <c r="F31" s="220" t="s">
        <v>332</v>
      </c>
      <c r="G31" s="220"/>
      <c r="H31" s="215"/>
      <c r="I31" s="220"/>
      <c r="J31" s="220"/>
      <c r="K31" s="220"/>
      <c r="L31" s="220"/>
      <c r="M31" s="215"/>
    </row>
    <row r="32">
      <c r="A32" s="243"/>
      <c r="B32" s="276" t="s">
        <v>986</v>
      </c>
      <c r="C32" s="25"/>
      <c r="D32" s="26"/>
      <c r="E32" s="293"/>
      <c r="F32" s="294"/>
      <c r="G32" s="295" t="s">
        <v>332</v>
      </c>
      <c r="H32" s="295" t="s">
        <v>332</v>
      </c>
      <c r="I32" s="295"/>
      <c r="J32" s="295"/>
      <c r="K32" s="295"/>
      <c r="L32" s="295" t="s">
        <v>332</v>
      </c>
      <c r="M32" s="295" t="s">
        <v>332</v>
      </c>
    </row>
    <row r="33">
      <c r="A33" s="243"/>
      <c r="B33" s="276" t="s">
        <v>987</v>
      </c>
      <c r="C33" s="25"/>
      <c r="D33" s="26"/>
      <c r="E33" s="364"/>
      <c r="F33" s="294"/>
      <c r="G33" s="294"/>
      <c r="H33" s="295"/>
      <c r="I33" s="295" t="s">
        <v>332</v>
      </c>
      <c r="J33" s="294"/>
      <c r="K33" s="294"/>
      <c r="L33" s="295"/>
      <c r="M33" s="295"/>
    </row>
    <row r="34">
      <c r="A34" s="243"/>
      <c r="B34" s="276" t="s">
        <v>988</v>
      </c>
      <c r="C34" s="25"/>
      <c r="D34" s="26"/>
      <c r="E34" s="364"/>
      <c r="F34" s="294"/>
      <c r="G34" s="294"/>
      <c r="H34" s="295"/>
      <c r="I34" s="294"/>
      <c r="J34" s="294"/>
      <c r="K34" s="295" t="s">
        <v>332</v>
      </c>
      <c r="L34" s="294"/>
      <c r="M34" s="294"/>
    </row>
    <row r="35" ht="13.5" customHeight="1">
      <c r="A35" s="238" t="s">
        <v>357</v>
      </c>
      <c r="B35" s="425" t="s">
        <v>358</v>
      </c>
      <c r="C35" s="240"/>
      <c r="D35" s="241"/>
      <c r="E35" s="242"/>
      <c r="F35" s="232" t="s">
        <v>304</v>
      </c>
      <c r="G35" s="232" t="s">
        <v>67</v>
      </c>
      <c r="H35" s="232" t="s">
        <v>67</v>
      </c>
      <c r="I35" s="232" t="s">
        <v>67</v>
      </c>
      <c r="J35" s="232" t="s">
        <v>304</v>
      </c>
      <c r="K35" s="232" t="s">
        <v>304</v>
      </c>
      <c r="L35" s="232" t="s">
        <v>67</v>
      </c>
      <c r="M35" s="232" t="s">
        <v>67</v>
      </c>
    </row>
    <row r="36" ht="13.5" customHeight="1">
      <c r="A36" s="243"/>
      <c r="B36" s="253" t="s">
        <v>359</v>
      </c>
      <c r="C36" s="25"/>
      <c r="D36" s="26"/>
      <c r="E36" s="254"/>
      <c r="F36" s="255" t="s">
        <v>360</v>
      </c>
      <c r="G36" s="255" t="s">
        <v>360</v>
      </c>
      <c r="H36" s="255" t="s">
        <v>360</v>
      </c>
      <c r="I36" s="255" t="s">
        <v>360</v>
      </c>
      <c r="J36" s="255" t="s">
        <v>360</v>
      </c>
      <c r="K36" s="255" t="s">
        <v>360</v>
      </c>
      <c r="L36" s="255" t="s">
        <v>360</v>
      </c>
      <c r="M36" s="255" t="s">
        <v>360</v>
      </c>
    </row>
    <row r="37" ht="13.5" customHeight="1">
      <c r="A37" s="243"/>
      <c r="B37" s="256" t="s">
        <v>361</v>
      </c>
      <c r="C37" s="25"/>
      <c r="D37" s="26"/>
      <c r="E37" s="257"/>
      <c r="F37" s="258">
        <v>45873.0</v>
      </c>
      <c r="G37" s="258">
        <v>45873.0</v>
      </c>
      <c r="H37" s="258">
        <v>45873.0</v>
      </c>
      <c r="I37" s="258">
        <v>45873.0</v>
      </c>
      <c r="J37" s="258">
        <v>45873.0</v>
      </c>
      <c r="K37" s="258">
        <v>45873.0</v>
      </c>
      <c r="L37" s="258">
        <v>45873.0</v>
      </c>
      <c r="M37" s="258">
        <v>45873.0</v>
      </c>
    </row>
    <row r="38" ht="71.25" customHeight="1">
      <c r="A38" s="259"/>
      <c r="B38" s="260" t="s">
        <v>362</v>
      </c>
      <c r="C38" s="261"/>
      <c r="D38" s="262"/>
      <c r="E38" s="263"/>
      <c r="F38" s="264"/>
      <c r="G38" s="264"/>
      <c r="H38" s="264"/>
      <c r="I38" s="264"/>
      <c r="J38" s="264"/>
      <c r="K38" s="264"/>
      <c r="L38" s="264"/>
      <c r="M38" s="264"/>
    </row>
    <row r="39" ht="10.5" customHeight="1">
      <c r="A39" s="2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65"/>
      <c r="AB212" s="165"/>
      <c r="AC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65"/>
      <c r="AB213" s="165"/>
      <c r="AC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65"/>
      <c r="AB214" s="165"/>
      <c r="AC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65"/>
      <c r="AB215" s="165"/>
      <c r="AC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  <c r="X216" s="165"/>
      <c r="Y216" s="165"/>
      <c r="Z216" s="165"/>
      <c r="AA216" s="165"/>
      <c r="AB216" s="165"/>
      <c r="AC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  <c r="X217" s="165"/>
      <c r="Y217" s="165"/>
      <c r="Z217" s="165"/>
      <c r="AA217" s="165"/>
      <c r="AB217" s="165"/>
      <c r="AC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  <c r="X219" s="165"/>
      <c r="Y219" s="165"/>
      <c r="Z219" s="165"/>
      <c r="AA219" s="165"/>
      <c r="AB219" s="165"/>
      <c r="AC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  <c r="X220" s="165"/>
      <c r="Y220" s="165"/>
      <c r="Z220" s="165"/>
      <c r="AA220" s="165"/>
      <c r="AB220" s="165"/>
      <c r="AC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  <c r="X221" s="165"/>
      <c r="Y221" s="165"/>
      <c r="Z221" s="165"/>
      <c r="AA221" s="165"/>
      <c r="AB221" s="165"/>
      <c r="AC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  <c r="X222" s="165"/>
      <c r="Y222" s="165"/>
      <c r="Z222" s="165"/>
      <c r="AA222" s="165"/>
      <c r="AB222" s="165"/>
      <c r="AC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  <c r="X223" s="165"/>
      <c r="Y223" s="165"/>
      <c r="Z223" s="165"/>
      <c r="AA223" s="165"/>
      <c r="AB223" s="165"/>
      <c r="AC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  <c r="X224" s="165"/>
      <c r="Y224" s="165"/>
      <c r="Z224" s="165"/>
      <c r="AA224" s="165"/>
      <c r="AB224" s="165"/>
      <c r="AC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  <c r="X225" s="165"/>
      <c r="Y225" s="165"/>
      <c r="Z225" s="165"/>
      <c r="AA225" s="165"/>
      <c r="AB225" s="165"/>
      <c r="AC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  <c r="X226" s="165"/>
      <c r="Y226" s="165"/>
      <c r="Z226" s="165"/>
      <c r="AA226" s="165"/>
      <c r="AB226" s="165"/>
      <c r="AC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  <c r="X227" s="165"/>
      <c r="Y227" s="165"/>
      <c r="Z227" s="165"/>
      <c r="AA227" s="165"/>
      <c r="AB227" s="165"/>
      <c r="AC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  <c r="X228" s="165"/>
      <c r="Y228" s="165"/>
      <c r="Z228" s="165"/>
      <c r="AA228" s="165"/>
      <c r="AB228" s="165"/>
      <c r="AC228" s="165"/>
    </row>
    <row r="229" ht="13.5" customHeight="1">
      <c r="A229" s="165"/>
      <c r="B229" s="204"/>
      <c r="C229" s="165"/>
      <c r="D229" s="166"/>
      <c r="E229" s="165"/>
      <c r="F229" s="165"/>
      <c r="G229" s="165"/>
      <c r="H229" s="165"/>
      <c r="I229" s="165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165"/>
    </row>
    <row r="230" ht="13.5" customHeight="1">
      <c r="A230" s="165"/>
      <c r="B230" s="204"/>
      <c r="C230" s="165"/>
      <c r="D230" s="166"/>
      <c r="E230" s="165"/>
      <c r="F230" s="165"/>
      <c r="G230" s="165"/>
      <c r="H230" s="165"/>
      <c r="I230" s="165"/>
      <c r="J230" s="165"/>
      <c r="K230" s="165"/>
      <c r="L230" s="165"/>
      <c r="M230" s="165"/>
      <c r="N230" s="165"/>
      <c r="O230" s="165"/>
      <c r="P230" s="165"/>
      <c r="Q230" s="165"/>
      <c r="R230" s="165"/>
      <c r="S230" s="165"/>
      <c r="T230" s="165"/>
      <c r="U230" s="165"/>
      <c r="V230" s="165"/>
      <c r="W230" s="165"/>
      <c r="X230" s="165"/>
      <c r="Y230" s="165"/>
      <c r="Z230" s="165"/>
      <c r="AA230" s="165"/>
      <c r="AB230" s="165"/>
      <c r="AC230" s="165"/>
    </row>
    <row r="231" ht="13.5" customHeight="1">
      <c r="A231" s="165"/>
      <c r="B231" s="204"/>
      <c r="C231" s="165"/>
      <c r="D231" s="166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165"/>
    </row>
    <row r="232" ht="13.5" customHeight="1">
      <c r="A232" s="165"/>
      <c r="B232" s="204"/>
      <c r="C232" s="165"/>
      <c r="D232" s="166"/>
      <c r="E232" s="165"/>
      <c r="F232" s="165"/>
      <c r="G232" s="165"/>
      <c r="H232" s="165"/>
      <c r="I232" s="165"/>
      <c r="J232" s="165"/>
      <c r="K232" s="165"/>
      <c r="L232" s="165"/>
      <c r="M232" s="165"/>
      <c r="N232" s="165"/>
      <c r="O232" s="165"/>
      <c r="P232" s="165"/>
      <c r="Q232" s="165"/>
      <c r="R232" s="165"/>
      <c r="S232" s="165"/>
      <c r="T232" s="165"/>
      <c r="U232" s="165"/>
      <c r="V232" s="165"/>
      <c r="W232" s="165"/>
      <c r="X232" s="165"/>
      <c r="Y232" s="165"/>
      <c r="Z232" s="165"/>
      <c r="AA232" s="165"/>
      <c r="AB232" s="165"/>
      <c r="AC232" s="165"/>
    </row>
    <row r="233" ht="13.5" customHeight="1">
      <c r="A233" s="165"/>
      <c r="B233" s="204"/>
      <c r="C233" s="165"/>
      <c r="D233" s="166"/>
      <c r="E233" s="165"/>
      <c r="F233" s="165"/>
      <c r="G233" s="165"/>
      <c r="H233" s="165"/>
      <c r="I233" s="165"/>
      <c r="J233" s="165"/>
      <c r="K233" s="165"/>
      <c r="L233" s="165"/>
      <c r="M233" s="165"/>
      <c r="N233" s="165"/>
      <c r="O233" s="165"/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</row>
    <row r="234" ht="13.5" customHeight="1">
      <c r="A234" s="165"/>
      <c r="B234" s="204"/>
      <c r="C234" s="165"/>
      <c r="D234" s="166"/>
      <c r="E234" s="165"/>
      <c r="F234" s="165"/>
      <c r="G234" s="165"/>
      <c r="H234" s="165"/>
      <c r="I234" s="165"/>
      <c r="J234" s="165"/>
      <c r="K234" s="165"/>
      <c r="L234" s="165"/>
      <c r="M234" s="165"/>
      <c r="N234" s="165"/>
      <c r="O234" s="165"/>
      <c r="P234" s="165"/>
      <c r="Q234" s="165"/>
      <c r="R234" s="165"/>
      <c r="S234" s="165"/>
      <c r="T234" s="165"/>
      <c r="U234" s="165"/>
      <c r="V234" s="165"/>
      <c r="W234" s="165"/>
      <c r="X234" s="165"/>
      <c r="Y234" s="165"/>
      <c r="Z234" s="165"/>
      <c r="AA234" s="165"/>
      <c r="AB234" s="165"/>
      <c r="AC234" s="165"/>
    </row>
    <row r="235" ht="13.5" customHeight="1">
      <c r="A235" s="165"/>
      <c r="B235" s="204"/>
      <c r="C235" s="165"/>
      <c r="D235" s="166"/>
      <c r="E235" s="165"/>
      <c r="F235" s="165"/>
      <c r="G235" s="165"/>
      <c r="H235" s="165"/>
      <c r="I235" s="165"/>
      <c r="J235" s="165"/>
      <c r="K235" s="165"/>
      <c r="L235" s="165"/>
      <c r="M235" s="165"/>
      <c r="N235" s="165"/>
      <c r="O235" s="165"/>
      <c r="P235" s="165"/>
      <c r="Q235" s="165"/>
      <c r="R235" s="165"/>
      <c r="S235" s="165"/>
      <c r="T235" s="165"/>
      <c r="U235" s="165"/>
      <c r="V235" s="165"/>
      <c r="W235" s="165"/>
      <c r="X235" s="165"/>
      <c r="Y235" s="165"/>
      <c r="Z235" s="165"/>
      <c r="AA235" s="165"/>
      <c r="AB235" s="165"/>
      <c r="AC235" s="165"/>
    </row>
    <row r="236" ht="13.5" customHeight="1">
      <c r="A236" s="165"/>
      <c r="B236" s="204"/>
      <c r="C236" s="165"/>
      <c r="D236" s="166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5"/>
      <c r="T236" s="165"/>
      <c r="U236" s="165"/>
      <c r="V236" s="165"/>
      <c r="W236" s="165"/>
      <c r="X236" s="165"/>
      <c r="Y236" s="165"/>
      <c r="Z236" s="165"/>
      <c r="AA236" s="165"/>
      <c r="AB236" s="165"/>
      <c r="AC236" s="165"/>
    </row>
    <row r="237" ht="13.5" customHeight="1">
      <c r="A237" s="165"/>
      <c r="B237" s="204"/>
      <c r="C237" s="165"/>
      <c r="D237" s="166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5"/>
      <c r="T237" s="165"/>
      <c r="U237" s="165"/>
      <c r="V237" s="165"/>
      <c r="W237" s="165"/>
      <c r="X237" s="165"/>
      <c r="Y237" s="165"/>
      <c r="Z237" s="165"/>
      <c r="AA237" s="165"/>
      <c r="AB237" s="165"/>
      <c r="AC237" s="165"/>
    </row>
    <row r="238" ht="13.5" customHeight="1">
      <c r="A238" s="165"/>
      <c r="B238" s="204"/>
      <c r="C238" s="165"/>
      <c r="D238" s="166"/>
      <c r="E238" s="165"/>
      <c r="F238" s="165"/>
      <c r="G238" s="165"/>
      <c r="H238" s="165"/>
      <c r="I238" s="165"/>
      <c r="J238" s="165"/>
      <c r="K238" s="165"/>
      <c r="L238" s="165"/>
      <c r="M238" s="165"/>
      <c r="N238" s="165"/>
      <c r="O238" s="165"/>
      <c r="P238" s="165"/>
      <c r="Q238" s="165"/>
      <c r="R238" s="165"/>
      <c r="S238" s="165"/>
      <c r="T238" s="165"/>
      <c r="U238" s="165"/>
      <c r="V238" s="165"/>
      <c r="W238" s="165"/>
      <c r="X238" s="165"/>
      <c r="Y238" s="165"/>
      <c r="Z238" s="165"/>
      <c r="AA238" s="165"/>
      <c r="AB238" s="165"/>
      <c r="AC238" s="165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51">
    <mergeCell ref="A2:B2"/>
    <mergeCell ref="C2:E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A6:B6"/>
    <mergeCell ref="C6:E6"/>
    <mergeCell ref="F6:K6"/>
    <mergeCell ref="L6:N6"/>
    <mergeCell ref="A7:B7"/>
    <mergeCell ref="C7:E7"/>
    <mergeCell ref="F7:K7"/>
    <mergeCell ref="A9:D9"/>
    <mergeCell ref="F9:J9"/>
    <mergeCell ref="K9:M9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32:D32"/>
    <mergeCell ref="B33:D33"/>
    <mergeCell ref="B34:D34"/>
    <mergeCell ref="B35:D35"/>
    <mergeCell ref="B36:D36"/>
    <mergeCell ref="B37:D37"/>
    <mergeCell ref="B38:D38"/>
    <mergeCell ref="B23:D23"/>
    <mergeCell ref="B24:D24"/>
    <mergeCell ref="B25:D25"/>
    <mergeCell ref="B26:D26"/>
    <mergeCell ref="B27:D27"/>
    <mergeCell ref="B28:D28"/>
    <mergeCell ref="B31:D31"/>
  </mergeCells>
  <dataValidations>
    <dataValidation type="list" allowBlank="1" showInputMessage="1" showErrorMessage="1" prompt="Click and enter a value from the list of items" sqref="F36:M36">
      <formula1>"P,F"</formula1>
    </dataValidation>
    <dataValidation type="list" allowBlank="1" showInputMessage="1" showErrorMessage="1" prompt=" - " sqref="F12:M15 F17:M18 F20:M22 F24:M28 F30:M34">
      <formula1>"O"</formula1>
    </dataValidation>
    <dataValidation type="list" allowBlank="1" showInputMessage="1" showErrorMessage="1" prompt=" - " sqref="F35:M35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22.75"/>
    <col customWidth="1" hidden="1" min="5" max="5" width="1.88"/>
    <col customWidth="1" min="6" max="6" width="5.38"/>
    <col customWidth="1" min="7" max="7" width="5.63"/>
    <col customWidth="1" min="8" max="8" width="4.63"/>
    <col customWidth="1" min="9" max="9" width="5.13"/>
    <col customWidth="1" min="10" max="10" width="5.0"/>
    <col customWidth="1" min="11" max="11" width="4.5"/>
    <col customWidth="1" min="12" max="23" width="4.75"/>
  </cols>
  <sheetData>
    <row r="1" ht="13.5" customHeight="1">
      <c r="A1" s="165"/>
      <c r="B1" s="204"/>
      <c r="C1" s="165"/>
      <c r="D1" s="166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</row>
    <row r="2" ht="13.5" customHeight="1">
      <c r="A2" s="167" t="s">
        <v>314</v>
      </c>
      <c r="B2" s="168"/>
      <c r="C2" s="169" t="str">
        <f>Functions!E59</f>
        <v>studentChatBot</v>
      </c>
      <c r="D2" s="170"/>
      <c r="E2" s="171"/>
      <c r="F2" s="430" t="s">
        <v>84</v>
      </c>
      <c r="G2" s="171"/>
      <c r="H2" s="175" t="str">
        <f>Functions!E59</f>
        <v>studentChatBot</v>
      </c>
      <c r="I2" s="170"/>
      <c r="J2" s="170"/>
      <c r="K2" s="170"/>
      <c r="L2" s="170"/>
      <c r="M2" s="170"/>
      <c r="N2" s="176"/>
      <c r="O2" s="177"/>
      <c r="P2" s="177"/>
      <c r="Q2" s="177"/>
      <c r="R2" s="177"/>
      <c r="S2" s="177"/>
      <c r="T2" s="177"/>
      <c r="U2" s="177"/>
      <c r="V2" s="177"/>
      <c r="W2" s="177"/>
    </row>
    <row r="3" ht="13.5" customHeight="1">
      <c r="A3" s="178" t="s">
        <v>315</v>
      </c>
      <c r="B3" s="26"/>
      <c r="C3" s="394" t="s">
        <v>989</v>
      </c>
      <c r="D3" s="25"/>
      <c r="E3" s="26"/>
      <c r="F3" s="182" t="s">
        <v>316</v>
      </c>
      <c r="G3" s="26"/>
      <c r="H3" s="394" t="s">
        <v>989</v>
      </c>
      <c r="I3" s="25"/>
      <c r="J3" s="25"/>
      <c r="K3" s="25"/>
      <c r="L3" s="25"/>
      <c r="M3" s="25"/>
      <c r="N3" s="189"/>
      <c r="O3" s="185"/>
      <c r="P3" s="185"/>
      <c r="Q3" s="185"/>
      <c r="R3" s="185"/>
      <c r="S3" s="185"/>
      <c r="T3" s="185"/>
      <c r="U3" s="185"/>
      <c r="V3" s="185"/>
      <c r="W3" s="185"/>
    </row>
    <row r="4" ht="13.5" customHeight="1">
      <c r="A4" s="178" t="s">
        <v>317</v>
      </c>
      <c r="B4" s="26"/>
      <c r="C4" s="186">
        <f>Functions!E6</f>
        <v>100</v>
      </c>
      <c r="D4" s="26"/>
      <c r="E4" s="431"/>
      <c r="F4" s="182" t="s">
        <v>318</v>
      </c>
      <c r="G4" s="26"/>
      <c r="H4" s="188">
        <v>0.0</v>
      </c>
      <c r="I4" s="25"/>
      <c r="J4" s="25"/>
      <c r="K4" s="25"/>
      <c r="L4" s="25"/>
      <c r="M4" s="25"/>
      <c r="N4" s="189"/>
      <c r="O4" s="190"/>
      <c r="P4" s="190"/>
      <c r="Q4" s="190"/>
      <c r="R4" s="190"/>
      <c r="S4" s="190"/>
      <c r="T4" s="190"/>
      <c r="U4" s="190"/>
      <c r="V4" s="190"/>
      <c r="W4" s="190"/>
    </row>
    <row r="5" ht="13.5" customHeight="1">
      <c r="A5" s="178" t="s">
        <v>319</v>
      </c>
      <c r="B5" s="26"/>
      <c r="C5" s="269" t="str">
        <f>Functions!G59</f>
        <v>Handle the feature for student chat support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189"/>
      <c r="O5" s="192"/>
      <c r="P5" s="192"/>
      <c r="Q5" s="192"/>
      <c r="R5" s="192"/>
      <c r="S5" s="192"/>
      <c r="T5" s="192"/>
      <c r="U5" s="192"/>
      <c r="V5" s="192"/>
      <c r="W5" s="192"/>
    </row>
    <row r="6" ht="13.5" customHeight="1">
      <c r="A6" s="193" t="s">
        <v>301</v>
      </c>
      <c r="B6" s="26"/>
      <c r="C6" s="194" t="s">
        <v>302</v>
      </c>
      <c r="D6" s="25"/>
      <c r="E6" s="26"/>
      <c r="F6" s="194" t="s">
        <v>303</v>
      </c>
      <c r="G6" s="26"/>
      <c r="H6" s="195" t="s">
        <v>320</v>
      </c>
      <c r="I6" s="25"/>
      <c r="J6" s="70"/>
      <c r="K6" s="194" t="s">
        <v>306</v>
      </c>
      <c r="L6" s="25"/>
      <c r="M6" s="25"/>
      <c r="N6" s="189"/>
      <c r="O6" s="196"/>
      <c r="P6" s="196"/>
      <c r="Q6" s="196"/>
      <c r="R6" s="196"/>
      <c r="S6" s="196"/>
      <c r="T6" s="196"/>
      <c r="U6" s="196"/>
      <c r="V6" s="196"/>
      <c r="W6" s="196"/>
    </row>
    <row r="7" ht="13.5" customHeight="1">
      <c r="A7" s="197">
        <f>COUNTIF(F26:HN26,"P")</f>
        <v>5</v>
      </c>
      <c r="B7" s="198"/>
      <c r="C7" s="199">
        <f>COUNTIF(F26:HN26,"F")</f>
        <v>0</v>
      </c>
      <c r="D7" s="200"/>
      <c r="E7" s="198"/>
      <c r="F7" s="199">
        <f>SUM(H7,I7,M1)</f>
        <v>4</v>
      </c>
      <c r="G7" s="198"/>
      <c r="H7" s="201">
        <f>COUNTIF(F25:J25,"N")</f>
        <v>4</v>
      </c>
      <c r="I7" s="201">
        <f>COUNTIF(G25:K25,"P")</f>
        <v>0</v>
      </c>
      <c r="J7" s="201">
        <f>COUNTIF(H25:L25,"B")</f>
        <v>1</v>
      </c>
      <c r="K7" s="199">
        <f>COUNTA(F9:FW9)</f>
        <v>5</v>
      </c>
      <c r="L7" s="200"/>
      <c r="M7" s="200"/>
      <c r="N7" s="202"/>
      <c r="O7" s="203"/>
      <c r="P7" s="203"/>
      <c r="Q7" s="203"/>
      <c r="R7" s="203"/>
      <c r="S7" s="203"/>
      <c r="T7" s="203"/>
      <c r="U7" s="203"/>
      <c r="V7" s="203"/>
      <c r="W7" s="203"/>
    </row>
    <row r="8" ht="10.5" customHeight="1">
      <c r="A8" s="165"/>
      <c r="B8" s="204"/>
      <c r="C8" s="165"/>
      <c r="D8" s="166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</row>
    <row r="9" ht="46.5" customHeight="1">
      <c r="A9" s="274"/>
      <c r="B9" s="274"/>
      <c r="C9" s="274"/>
      <c r="D9" s="274"/>
      <c r="E9" s="273"/>
      <c r="F9" s="274" t="s">
        <v>321</v>
      </c>
      <c r="G9" s="274" t="s">
        <v>322</v>
      </c>
      <c r="H9" s="274" t="s">
        <v>323</v>
      </c>
      <c r="I9" s="274" t="s">
        <v>324</v>
      </c>
      <c r="J9" s="274" t="s">
        <v>325</v>
      </c>
    </row>
    <row r="10">
      <c r="A10" s="210" t="s">
        <v>329</v>
      </c>
      <c r="B10" s="211" t="s">
        <v>330</v>
      </c>
      <c r="C10" s="212"/>
      <c r="D10" s="213"/>
      <c r="E10" s="214"/>
      <c r="F10" s="215"/>
      <c r="G10" s="215"/>
      <c r="H10" s="215"/>
      <c r="I10" s="215"/>
      <c r="J10" s="215"/>
    </row>
    <row r="11">
      <c r="A11" s="223"/>
      <c r="B11" s="276" t="s">
        <v>990</v>
      </c>
      <c r="C11" s="25"/>
      <c r="D11" s="26"/>
      <c r="E11" s="214"/>
      <c r="F11" s="220" t="s">
        <v>332</v>
      </c>
      <c r="G11" s="220"/>
      <c r="H11" s="220" t="s">
        <v>332</v>
      </c>
      <c r="I11" s="220"/>
      <c r="J11" s="220" t="s">
        <v>332</v>
      </c>
    </row>
    <row r="12">
      <c r="A12" s="223"/>
      <c r="B12" s="276" t="s">
        <v>991</v>
      </c>
      <c r="C12" s="25"/>
      <c r="D12" s="26"/>
      <c r="E12" s="277"/>
      <c r="F12" s="220"/>
      <c r="G12" s="220" t="s">
        <v>332</v>
      </c>
      <c r="H12" s="220"/>
      <c r="I12" s="220" t="s">
        <v>332</v>
      </c>
      <c r="J12" s="220"/>
    </row>
    <row r="13">
      <c r="A13" s="223"/>
      <c r="B13" s="276" t="s">
        <v>992</v>
      </c>
      <c r="C13" s="25"/>
      <c r="D13" s="26"/>
      <c r="E13" s="277"/>
      <c r="F13" s="220" t="s">
        <v>332</v>
      </c>
      <c r="G13" s="220" t="s">
        <v>332</v>
      </c>
      <c r="H13" s="220"/>
      <c r="I13" s="220"/>
      <c r="J13" s="220" t="s">
        <v>332</v>
      </c>
    </row>
    <row r="14">
      <c r="A14" s="223"/>
      <c r="B14" s="432" t="s">
        <v>335</v>
      </c>
      <c r="C14" s="25"/>
      <c r="D14" s="26"/>
      <c r="E14" s="277"/>
      <c r="F14" s="220"/>
      <c r="G14" s="220"/>
      <c r="H14" s="220"/>
      <c r="I14" s="220"/>
      <c r="J14" s="220"/>
    </row>
    <row r="15">
      <c r="A15" s="223"/>
      <c r="B15" s="276" t="s">
        <v>993</v>
      </c>
      <c r="C15" s="25"/>
      <c r="D15" s="26"/>
      <c r="E15" s="277"/>
      <c r="F15" s="220"/>
      <c r="G15" s="220"/>
      <c r="H15" s="220"/>
      <c r="I15" s="220"/>
      <c r="J15" s="220" t="s">
        <v>332</v>
      </c>
    </row>
    <row r="16">
      <c r="A16" s="223"/>
      <c r="B16" s="276" t="s">
        <v>994</v>
      </c>
      <c r="C16" s="25"/>
      <c r="D16" s="26"/>
      <c r="E16" s="277"/>
      <c r="F16" s="220" t="s">
        <v>332</v>
      </c>
      <c r="G16" s="220" t="s">
        <v>332</v>
      </c>
      <c r="H16" s="220" t="s">
        <v>332</v>
      </c>
      <c r="I16" s="220" t="s">
        <v>332</v>
      </c>
      <c r="J16" s="220"/>
    </row>
    <row r="17">
      <c r="A17" s="238" t="s">
        <v>348</v>
      </c>
      <c r="B17" s="239" t="s">
        <v>349</v>
      </c>
      <c r="C17" s="240"/>
      <c r="D17" s="241"/>
      <c r="E17" s="242"/>
      <c r="F17" s="232"/>
      <c r="G17" s="232"/>
      <c r="H17" s="232"/>
      <c r="I17" s="232"/>
      <c r="J17" s="232"/>
    </row>
    <row r="18">
      <c r="A18" s="243"/>
      <c r="B18" s="276" t="s">
        <v>995</v>
      </c>
      <c r="C18" s="25"/>
      <c r="D18" s="26"/>
      <c r="E18" s="247"/>
      <c r="F18" s="220" t="s">
        <v>332</v>
      </c>
      <c r="G18" s="220"/>
      <c r="H18" s="220"/>
      <c r="I18" s="220"/>
      <c r="J18" s="220"/>
    </row>
    <row r="19">
      <c r="A19" s="243"/>
      <c r="B19" s="276" t="s">
        <v>996</v>
      </c>
      <c r="C19" s="25"/>
      <c r="D19" s="26"/>
      <c r="E19" s="247"/>
      <c r="F19" s="220"/>
      <c r="G19" s="220" t="s">
        <v>332</v>
      </c>
      <c r="H19" s="220"/>
      <c r="I19" s="220"/>
      <c r="J19" s="220"/>
    </row>
    <row r="20">
      <c r="A20" s="243"/>
      <c r="B20" s="276" t="s">
        <v>997</v>
      </c>
      <c r="C20" s="25"/>
      <c r="D20" s="26"/>
      <c r="E20" s="247"/>
      <c r="F20" s="220"/>
      <c r="G20" s="220"/>
      <c r="H20" s="220" t="s">
        <v>332</v>
      </c>
      <c r="I20" s="220" t="s">
        <v>332</v>
      </c>
      <c r="J20" s="220" t="s">
        <v>332</v>
      </c>
    </row>
    <row r="21">
      <c r="A21" s="243"/>
      <c r="B21" s="244" t="s">
        <v>354</v>
      </c>
      <c r="C21" s="245"/>
      <c r="D21" s="248"/>
      <c r="E21" s="247"/>
      <c r="F21" s="215"/>
      <c r="G21" s="215"/>
      <c r="H21" s="215"/>
      <c r="I21" s="215"/>
      <c r="J21" s="215"/>
    </row>
    <row r="22">
      <c r="A22" s="243"/>
      <c r="B22" s="267"/>
      <c r="C22" s="276"/>
      <c r="D22" s="226" t="s">
        <v>998</v>
      </c>
      <c r="E22" s="247"/>
      <c r="F22" s="220"/>
      <c r="G22" s="220" t="s">
        <v>332</v>
      </c>
      <c r="H22" s="220" t="s">
        <v>332</v>
      </c>
      <c r="I22" s="220" t="s">
        <v>332</v>
      </c>
      <c r="J22" s="220"/>
    </row>
    <row r="23">
      <c r="A23" s="243"/>
      <c r="B23" s="267"/>
      <c r="C23" s="276"/>
      <c r="D23" s="226" t="s">
        <v>999</v>
      </c>
      <c r="E23" s="247"/>
      <c r="F23" s="220"/>
      <c r="G23" s="220"/>
      <c r="H23" s="220"/>
      <c r="I23" s="220"/>
      <c r="J23" s="220" t="s">
        <v>332</v>
      </c>
    </row>
    <row r="24">
      <c r="A24" s="243"/>
      <c r="B24" s="276" t="s">
        <v>1000</v>
      </c>
      <c r="C24" s="25"/>
      <c r="D24" s="26"/>
      <c r="E24" s="247"/>
      <c r="F24" s="220" t="s">
        <v>332</v>
      </c>
      <c r="G24" s="220"/>
      <c r="H24" s="220"/>
      <c r="I24" s="220"/>
      <c r="J24" s="220"/>
    </row>
    <row r="25" ht="13.5" customHeight="1">
      <c r="A25" s="238" t="s">
        <v>357</v>
      </c>
      <c r="B25" s="425" t="s">
        <v>358</v>
      </c>
      <c r="C25" s="240"/>
      <c r="D25" s="241"/>
      <c r="E25" s="242"/>
      <c r="F25" s="232" t="s">
        <v>304</v>
      </c>
      <c r="G25" s="232" t="s">
        <v>304</v>
      </c>
      <c r="H25" s="232" t="s">
        <v>304</v>
      </c>
      <c r="I25" s="232" t="s">
        <v>304</v>
      </c>
      <c r="J25" s="232" t="s">
        <v>305</v>
      </c>
    </row>
    <row r="26" ht="13.5" customHeight="1">
      <c r="A26" s="243"/>
      <c r="B26" s="253" t="s">
        <v>359</v>
      </c>
      <c r="C26" s="25"/>
      <c r="D26" s="26"/>
      <c r="E26" s="254"/>
      <c r="F26" s="255" t="s">
        <v>360</v>
      </c>
      <c r="G26" s="255" t="s">
        <v>360</v>
      </c>
      <c r="H26" s="255" t="s">
        <v>360</v>
      </c>
      <c r="I26" s="255" t="s">
        <v>360</v>
      </c>
      <c r="J26" s="255" t="s">
        <v>360</v>
      </c>
    </row>
    <row r="27" ht="13.5" customHeight="1">
      <c r="A27" s="243"/>
      <c r="B27" s="256" t="s">
        <v>361</v>
      </c>
      <c r="C27" s="25"/>
      <c r="D27" s="26"/>
      <c r="E27" s="257"/>
      <c r="F27" s="258">
        <v>45890.0</v>
      </c>
      <c r="G27" s="258">
        <v>45891.0</v>
      </c>
      <c r="H27" s="258">
        <v>45892.0</v>
      </c>
      <c r="I27" s="258">
        <v>45893.0</v>
      </c>
      <c r="J27" s="258">
        <v>45894.0</v>
      </c>
    </row>
    <row r="28" ht="71.25" customHeight="1">
      <c r="A28" s="259"/>
      <c r="B28" s="260" t="s">
        <v>362</v>
      </c>
      <c r="C28" s="261"/>
      <c r="D28" s="262"/>
      <c r="E28" s="263"/>
      <c r="F28" s="264"/>
      <c r="G28" s="264"/>
      <c r="H28" s="264"/>
      <c r="I28" s="264"/>
      <c r="J28" s="264"/>
    </row>
    <row r="29" ht="10.5" customHeight="1">
      <c r="A29" s="265"/>
      <c r="B29" s="204"/>
      <c r="C29" s="165"/>
      <c r="D29" s="166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</row>
    <row r="30" ht="13.5" customHeight="1">
      <c r="A30" s="165"/>
      <c r="B30" s="204"/>
      <c r="C30" s="165"/>
      <c r="D30" s="166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</row>
    <row r="31" ht="13.5" customHeight="1">
      <c r="A31" s="165"/>
      <c r="B31" s="204"/>
      <c r="C31" s="165"/>
      <c r="D31" s="16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</row>
    <row r="32" ht="13.5" customHeight="1">
      <c r="A32" s="165"/>
      <c r="B32" s="204"/>
      <c r="C32" s="165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</row>
    <row r="33" ht="13.5" customHeight="1">
      <c r="A33" s="165"/>
      <c r="B33" s="204"/>
      <c r="C33" s="165"/>
      <c r="D33" s="16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351"/>
    </row>
    <row r="34" ht="13.5" customHeight="1">
      <c r="A34" s="165"/>
      <c r="B34" s="204"/>
      <c r="C34" s="165"/>
      <c r="D34" s="166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</row>
    <row r="35" ht="13.5" customHeight="1">
      <c r="A35" s="165"/>
      <c r="B35" s="204"/>
      <c r="C35" s="165"/>
      <c r="D35" s="166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</row>
    <row r="36" ht="13.5" customHeight="1">
      <c r="A36" s="165"/>
      <c r="B36" s="204"/>
      <c r="C36" s="165"/>
      <c r="D36" s="166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</row>
    <row r="37" ht="13.5" customHeight="1">
      <c r="A37" s="165"/>
      <c r="B37" s="204"/>
      <c r="C37" s="165"/>
      <c r="D37" s="166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</row>
    <row r="38" ht="13.5" customHeight="1">
      <c r="A38" s="165"/>
      <c r="B38" s="204"/>
      <c r="C38" s="165"/>
      <c r="D38" s="166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</row>
    <row r="39" ht="13.5" customHeight="1">
      <c r="A39" s="165"/>
      <c r="B39" s="204"/>
      <c r="C39" s="165"/>
      <c r="D39" s="166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</row>
    <row r="40" ht="13.5" customHeight="1">
      <c r="A40" s="165"/>
      <c r="B40" s="204"/>
      <c r="C40" s="165"/>
      <c r="D40" s="166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</row>
    <row r="41" ht="13.5" customHeight="1">
      <c r="A41" s="165"/>
      <c r="B41" s="204"/>
      <c r="C41" s="165"/>
      <c r="D41" s="166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</row>
    <row r="42" ht="13.5" customHeight="1">
      <c r="A42" s="165"/>
      <c r="B42" s="204"/>
      <c r="C42" s="165"/>
      <c r="D42" s="166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</row>
    <row r="43" ht="13.5" customHeight="1">
      <c r="A43" s="165"/>
      <c r="B43" s="204"/>
      <c r="C43" s="165"/>
      <c r="D43" s="166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</row>
    <row r="44" ht="13.5" customHeight="1">
      <c r="A44" s="165"/>
      <c r="B44" s="204"/>
      <c r="C44" s="165"/>
      <c r="D44" s="166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</row>
    <row r="45" ht="13.5" customHeight="1">
      <c r="A45" s="165"/>
      <c r="B45" s="204"/>
      <c r="C45" s="165"/>
      <c r="D45" s="166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</row>
    <row r="46" ht="13.5" customHeight="1">
      <c r="A46" s="165"/>
      <c r="B46" s="204"/>
      <c r="C46" s="165"/>
      <c r="D46" s="166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</row>
    <row r="47" ht="13.5" customHeight="1">
      <c r="A47" s="165"/>
      <c r="B47" s="204"/>
      <c r="C47" s="165"/>
      <c r="D47" s="166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</row>
    <row r="48" ht="13.5" customHeight="1">
      <c r="A48" s="165"/>
      <c r="B48" s="204"/>
      <c r="C48" s="165"/>
      <c r="D48" s="166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</row>
    <row r="49" ht="13.5" customHeight="1">
      <c r="A49" s="165"/>
      <c r="B49" s="204"/>
      <c r="C49" s="165"/>
      <c r="D49" s="166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</row>
    <row r="50" ht="13.5" customHeight="1">
      <c r="A50" s="165"/>
      <c r="B50" s="204"/>
      <c r="C50" s="165"/>
      <c r="D50" s="166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</row>
    <row r="51" ht="13.5" customHeight="1">
      <c r="A51" s="165"/>
      <c r="B51" s="204"/>
      <c r="C51" s="165"/>
      <c r="D51" s="166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</row>
    <row r="52" ht="13.5" customHeight="1">
      <c r="A52" s="165"/>
      <c r="B52" s="204"/>
      <c r="C52" s="165"/>
      <c r="D52" s="166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</row>
    <row r="53" ht="13.5" customHeight="1">
      <c r="A53" s="165"/>
      <c r="B53" s="204"/>
      <c r="C53" s="165"/>
      <c r="D53" s="166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</row>
    <row r="54" ht="13.5" customHeight="1">
      <c r="A54" s="165"/>
      <c r="B54" s="204"/>
      <c r="C54" s="165"/>
      <c r="D54" s="166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</row>
    <row r="55" ht="13.5" customHeight="1">
      <c r="A55" s="165"/>
      <c r="B55" s="204"/>
      <c r="C55" s="165"/>
      <c r="D55" s="166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</row>
    <row r="56" ht="13.5" customHeight="1">
      <c r="A56" s="165"/>
      <c r="B56" s="204"/>
      <c r="C56" s="165"/>
      <c r="D56" s="166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</row>
    <row r="57" ht="13.5" customHeight="1">
      <c r="A57" s="165"/>
      <c r="B57" s="204"/>
      <c r="C57" s="165"/>
      <c r="D57" s="166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</row>
    <row r="58" ht="13.5" customHeight="1">
      <c r="A58" s="165"/>
      <c r="B58" s="204"/>
      <c r="C58" s="165"/>
      <c r="D58" s="166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</row>
    <row r="59" ht="13.5" customHeight="1">
      <c r="A59" s="165"/>
      <c r="B59" s="204"/>
      <c r="C59" s="165"/>
      <c r="D59" s="166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</row>
    <row r="60" ht="13.5" customHeight="1">
      <c r="A60" s="165"/>
      <c r="B60" s="204"/>
      <c r="C60" s="165"/>
      <c r="D60" s="166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</row>
    <row r="61" ht="13.5" customHeight="1">
      <c r="A61" s="165"/>
      <c r="B61" s="204"/>
      <c r="C61" s="165"/>
      <c r="D61" s="166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</row>
    <row r="62" ht="13.5" customHeight="1">
      <c r="A62" s="165"/>
      <c r="B62" s="204"/>
      <c r="C62" s="165"/>
      <c r="D62" s="166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</row>
    <row r="63" ht="13.5" customHeight="1">
      <c r="A63" s="165"/>
      <c r="B63" s="204"/>
      <c r="C63" s="165"/>
      <c r="D63" s="166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</row>
    <row r="64" ht="13.5" customHeight="1">
      <c r="A64" s="165"/>
      <c r="B64" s="204"/>
      <c r="C64" s="165"/>
      <c r="D64" s="166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</row>
    <row r="65" ht="13.5" customHeight="1">
      <c r="A65" s="165"/>
      <c r="B65" s="204"/>
      <c r="C65" s="165"/>
      <c r="D65" s="166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</row>
    <row r="66" ht="13.5" customHeight="1">
      <c r="A66" s="165"/>
      <c r="B66" s="204"/>
      <c r="C66" s="165"/>
      <c r="D66" s="166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</row>
    <row r="67" ht="13.5" customHeight="1">
      <c r="A67" s="165"/>
      <c r="B67" s="204"/>
      <c r="C67" s="165"/>
      <c r="D67" s="166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</row>
    <row r="68" ht="13.5" customHeight="1">
      <c r="A68" s="165"/>
      <c r="B68" s="204"/>
      <c r="C68" s="165"/>
      <c r="D68" s="166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</row>
    <row r="69" ht="13.5" customHeight="1">
      <c r="A69" s="165"/>
      <c r="B69" s="204"/>
      <c r="C69" s="165"/>
      <c r="D69" s="166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</row>
    <row r="70" ht="13.5" customHeight="1">
      <c r="A70" s="165"/>
      <c r="B70" s="204"/>
      <c r="C70" s="165"/>
      <c r="D70" s="166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</row>
    <row r="71" ht="13.5" customHeight="1">
      <c r="A71" s="165"/>
      <c r="B71" s="204"/>
      <c r="C71" s="165"/>
      <c r="D71" s="166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</row>
    <row r="72" ht="13.5" customHeight="1">
      <c r="A72" s="165"/>
      <c r="B72" s="204"/>
      <c r="C72" s="165"/>
      <c r="D72" s="166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</row>
    <row r="73" ht="13.5" customHeight="1">
      <c r="A73" s="165"/>
      <c r="B73" s="204"/>
      <c r="C73" s="165"/>
      <c r="D73" s="166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</row>
    <row r="74" ht="13.5" customHeight="1">
      <c r="A74" s="165"/>
      <c r="B74" s="204"/>
      <c r="C74" s="165"/>
      <c r="D74" s="166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</row>
    <row r="75" ht="13.5" customHeight="1">
      <c r="A75" s="165"/>
      <c r="B75" s="204"/>
      <c r="C75" s="165"/>
      <c r="D75" s="166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</row>
    <row r="76" ht="13.5" customHeight="1">
      <c r="A76" s="165"/>
      <c r="B76" s="204"/>
      <c r="C76" s="165"/>
      <c r="D76" s="166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</row>
    <row r="77" ht="13.5" customHeight="1">
      <c r="A77" s="165"/>
      <c r="B77" s="204"/>
      <c r="C77" s="165"/>
      <c r="D77" s="166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</row>
    <row r="78" ht="13.5" customHeight="1">
      <c r="A78" s="165"/>
      <c r="B78" s="204"/>
      <c r="C78" s="165"/>
      <c r="D78" s="166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</row>
    <row r="79" ht="13.5" customHeight="1">
      <c r="A79" s="165"/>
      <c r="B79" s="204"/>
      <c r="C79" s="165"/>
      <c r="D79" s="166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</row>
    <row r="80" ht="13.5" customHeight="1">
      <c r="A80" s="165"/>
      <c r="B80" s="204"/>
      <c r="C80" s="165"/>
      <c r="D80" s="166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</row>
    <row r="81" ht="13.5" customHeight="1">
      <c r="A81" s="165"/>
      <c r="B81" s="204"/>
      <c r="C81" s="165"/>
      <c r="D81" s="166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</row>
    <row r="82" ht="13.5" customHeight="1">
      <c r="A82" s="165"/>
      <c r="B82" s="204"/>
      <c r="C82" s="165"/>
      <c r="D82" s="166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</row>
    <row r="83" ht="13.5" customHeight="1">
      <c r="A83" s="165"/>
      <c r="B83" s="204"/>
      <c r="C83" s="165"/>
      <c r="D83" s="166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</row>
    <row r="84" ht="13.5" customHeight="1">
      <c r="A84" s="165"/>
      <c r="B84" s="204"/>
      <c r="C84" s="165"/>
      <c r="D84" s="166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</row>
    <row r="85" ht="13.5" customHeight="1">
      <c r="A85" s="165"/>
      <c r="B85" s="204"/>
      <c r="C85" s="165"/>
      <c r="D85" s="166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</row>
    <row r="86" ht="13.5" customHeight="1">
      <c r="A86" s="165"/>
      <c r="B86" s="204"/>
      <c r="C86" s="165"/>
      <c r="D86" s="166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</row>
    <row r="87" ht="13.5" customHeight="1">
      <c r="A87" s="165"/>
      <c r="B87" s="204"/>
      <c r="C87" s="165"/>
      <c r="D87" s="166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</row>
    <row r="88" ht="13.5" customHeight="1">
      <c r="A88" s="165"/>
      <c r="B88" s="204"/>
      <c r="C88" s="165"/>
      <c r="D88" s="166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</row>
    <row r="89" ht="13.5" customHeight="1">
      <c r="A89" s="165"/>
      <c r="B89" s="204"/>
      <c r="C89" s="165"/>
      <c r="D89" s="166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</row>
    <row r="90" ht="13.5" customHeight="1">
      <c r="A90" s="165"/>
      <c r="B90" s="204"/>
      <c r="C90" s="165"/>
      <c r="D90" s="166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</row>
    <row r="91" ht="13.5" customHeight="1">
      <c r="A91" s="165"/>
      <c r="B91" s="204"/>
      <c r="C91" s="165"/>
      <c r="D91" s="166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</row>
    <row r="92" ht="13.5" customHeight="1">
      <c r="A92" s="165"/>
      <c r="B92" s="204"/>
      <c r="C92" s="165"/>
      <c r="D92" s="166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</row>
    <row r="93" ht="13.5" customHeight="1">
      <c r="A93" s="165"/>
      <c r="B93" s="204"/>
      <c r="C93" s="165"/>
      <c r="D93" s="166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</row>
    <row r="94" ht="13.5" customHeight="1">
      <c r="A94" s="165"/>
      <c r="B94" s="204"/>
      <c r="C94" s="165"/>
      <c r="D94" s="166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</row>
    <row r="95" ht="13.5" customHeight="1">
      <c r="A95" s="165"/>
      <c r="B95" s="204"/>
      <c r="C95" s="165"/>
      <c r="D95" s="166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</row>
    <row r="96" ht="13.5" customHeight="1">
      <c r="A96" s="165"/>
      <c r="B96" s="204"/>
      <c r="C96" s="165"/>
      <c r="D96" s="166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</row>
    <row r="97" ht="13.5" customHeight="1">
      <c r="A97" s="165"/>
      <c r="B97" s="204"/>
      <c r="C97" s="165"/>
      <c r="D97" s="166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</row>
    <row r="98" ht="13.5" customHeight="1">
      <c r="A98" s="165"/>
      <c r="B98" s="204"/>
      <c r="C98" s="165"/>
      <c r="D98" s="166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</row>
    <row r="99" ht="13.5" customHeight="1">
      <c r="A99" s="165"/>
      <c r="B99" s="204"/>
      <c r="C99" s="165"/>
      <c r="D99" s="166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</row>
    <row r="100" ht="13.5" customHeight="1">
      <c r="A100" s="165"/>
      <c r="B100" s="204"/>
      <c r="C100" s="165"/>
      <c r="D100" s="166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</row>
    <row r="101" ht="13.5" customHeight="1">
      <c r="A101" s="165"/>
      <c r="B101" s="204"/>
      <c r="C101" s="165"/>
      <c r="D101" s="166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</row>
    <row r="102" ht="13.5" customHeight="1">
      <c r="A102" s="165"/>
      <c r="B102" s="204"/>
      <c r="C102" s="165"/>
      <c r="D102" s="166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</row>
    <row r="103" ht="13.5" customHeight="1">
      <c r="A103" s="165"/>
      <c r="B103" s="204"/>
      <c r="C103" s="165"/>
      <c r="D103" s="166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</row>
    <row r="104" ht="13.5" customHeight="1">
      <c r="A104" s="165"/>
      <c r="B104" s="204"/>
      <c r="C104" s="165"/>
      <c r="D104" s="166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</row>
    <row r="105" ht="13.5" customHeight="1">
      <c r="A105" s="165"/>
      <c r="B105" s="204"/>
      <c r="C105" s="165"/>
      <c r="D105" s="166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</row>
    <row r="106" ht="13.5" customHeight="1">
      <c r="A106" s="165"/>
      <c r="B106" s="204"/>
      <c r="C106" s="165"/>
      <c r="D106" s="166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</row>
    <row r="107" ht="13.5" customHeight="1">
      <c r="A107" s="165"/>
      <c r="B107" s="204"/>
      <c r="C107" s="165"/>
      <c r="D107" s="166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</row>
    <row r="108" ht="13.5" customHeight="1">
      <c r="A108" s="165"/>
      <c r="B108" s="204"/>
      <c r="C108" s="165"/>
      <c r="D108" s="166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</row>
    <row r="109" ht="13.5" customHeight="1">
      <c r="A109" s="165"/>
      <c r="B109" s="204"/>
      <c r="C109" s="165"/>
      <c r="D109" s="166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</row>
    <row r="110" ht="13.5" customHeight="1">
      <c r="A110" s="165"/>
      <c r="B110" s="204"/>
      <c r="C110" s="165"/>
      <c r="D110" s="166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</row>
    <row r="111" ht="13.5" customHeight="1">
      <c r="A111" s="165"/>
      <c r="B111" s="204"/>
      <c r="C111" s="165"/>
      <c r="D111" s="166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</row>
    <row r="112" ht="13.5" customHeight="1">
      <c r="A112" s="165"/>
      <c r="B112" s="204"/>
      <c r="C112" s="165"/>
      <c r="D112" s="166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</row>
    <row r="113" ht="13.5" customHeight="1">
      <c r="A113" s="165"/>
      <c r="B113" s="204"/>
      <c r="C113" s="165"/>
      <c r="D113" s="166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</row>
    <row r="114" ht="13.5" customHeight="1">
      <c r="A114" s="165"/>
      <c r="B114" s="204"/>
      <c r="C114" s="165"/>
      <c r="D114" s="166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</row>
    <row r="115" ht="13.5" customHeight="1">
      <c r="A115" s="165"/>
      <c r="B115" s="204"/>
      <c r="C115" s="165"/>
      <c r="D115" s="166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</row>
    <row r="116" ht="13.5" customHeight="1">
      <c r="A116" s="165"/>
      <c r="B116" s="204"/>
      <c r="C116" s="165"/>
      <c r="D116" s="166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</row>
    <row r="117" ht="13.5" customHeight="1">
      <c r="A117" s="165"/>
      <c r="B117" s="204"/>
      <c r="C117" s="165"/>
      <c r="D117" s="166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</row>
    <row r="118" ht="13.5" customHeight="1">
      <c r="A118" s="165"/>
      <c r="B118" s="204"/>
      <c r="C118" s="165"/>
      <c r="D118" s="166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</row>
    <row r="119" ht="13.5" customHeight="1">
      <c r="A119" s="165"/>
      <c r="B119" s="204"/>
      <c r="C119" s="165"/>
      <c r="D119" s="166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</row>
    <row r="120" ht="13.5" customHeight="1">
      <c r="A120" s="165"/>
      <c r="B120" s="204"/>
      <c r="C120" s="165"/>
      <c r="D120" s="166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</row>
    <row r="121" ht="13.5" customHeight="1">
      <c r="A121" s="165"/>
      <c r="B121" s="204"/>
      <c r="C121" s="165"/>
      <c r="D121" s="166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</row>
    <row r="122" ht="13.5" customHeight="1">
      <c r="A122" s="165"/>
      <c r="B122" s="204"/>
      <c r="C122" s="165"/>
      <c r="D122" s="166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</row>
    <row r="123" ht="13.5" customHeight="1">
      <c r="A123" s="165"/>
      <c r="B123" s="204"/>
      <c r="C123" s="165"/>
      <c r="D123" s="166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</row>
    <row r="124" ht="13.5" customHeight="1">
      <c r="A124" s="165"/>
      <c r="B124" s="204"/>
      <c r="C124" s="165"/>
      <c r="D124" s="166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</row>
    <row r="125" ht="13.5" customHeight="1">
      <c r="A125" s="165"/>
      <c r="B125" s="204"/>
      <c r="C125" s="165"/>
      <c r="D125" s="166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</row>
    <row r="126" ht="13.5" customHeight="1">
      <c r="A126" s="165"/>
      <c r="B126" s="204"/>
      <c r="C126" s="165"/>
      <c r="D126" s="166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</row>
    <row r="127" ht="13.5" customHeight="1">
      <c r="A127" s="165"/>
      <c r="B127" s="204"/>
      <c r="C127" s="165"/>
      <c r="D127" s="166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</row>
    <row r="128" ht="13.5" customHeight="1">
      <c r="A128" s="165"/>
      <c r="B128" s="204"/>
      <c r="C128" s="165"/>
      <c r="D128" s="166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</row>
    <row r="129" ht="13.5" customHeight="1">
      <c r="A129" s="165"/>
      <c r="B129" s="204"/>
      <c r="C129" s="165"/>
      <c r="D129" s="166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</row>
    <row r="130" ht="13.5" customHeight="1">
      <c r="A130" s="165"/>
      <c r="B130" s="204"/>
      <c r="C130" s="165"/>
      <c r="D130" s="166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</row>
    <row r="131" ht="13.5" customHeight="1">
      <c r="A131" s="165"/>
      <c r="B131" s="204"/>
      <c r="C131" s="165"/>
      <c r="D131" s="166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</row>
    <row r="132" ht="13.5" customHeight="1">
      <c r="A132" s="165"/>
      <c r="B132" s="204"/>
      <c r="C132" s="165"/>
      <c r="D132" s="166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</row>
    <row r="133" ht="13.5" customHeight="1">
      <c r="A133" s="165"/>
      <c r="B133" s="204"/>
      <c r="C133" s="165"/>
      <c r="D133" s="166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</row>
    <row r="134" ht="13.5" customHeight="1">
      <c r="A134" s="165"/>
      <c r="B134" s="204"/>
      <c r="C134" s="165"/>
      <c r="D134" s="166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</row>
    <row r="135" ht="13.5" customHeight="1">
      <c r="A135" s="165"/>
      <c r="B135" s="204"/>
      <c r="C135" s="165"/>
      <c r="D135" s="166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</row>
    <row r="136" ht="13.5" customHeight="1">
      <c r="A136" s="165"/>
      <c r="B136" s="204"/>
      <c r="C136" s="165"/>
      <c r="D136" s="166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</row>
    <row r="137" ht="13.5" customHeight="1">
      <c r="A137" s="165"/>
      <c r="B137" s="204"/>
      <c r="C137" s="165"/>
      <c r="D137" s="166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</row>
    <row r="138" ht="13.5" customHeight="1">
      <c r="A138" s="165"/>
      <c r="B138" s="204"/>
      <c r="C138" s="165"/>
      <c r="D138" s="166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</row>
    <row r="139" ht="13.5" customHeight="1">
      <c r="A139" s="165"/>
      <c r="B139" s="204"/>
      <c r="C139" s="165"/>
      <c r="D139" s="166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</row>
    <row r="140" ht="13.5" customHeight="1">
      <c r="A140" s="165"/>
      <c r="B140" s="204"/>
      <c r="C140" s="165"/>
      <c r="D140" s="166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</row>
    <row r="141" ht="13.5" customHeight="1">
      <c r="A141" s="165"/>
      <c r="B141" s="204"/>
      <c r="C141" s="165"/>
      <c r="D141" s="166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</row>
    <row r="142" ht="13.5" customHeight="1">
      <c r="A142" s="165"/>
      <c r="B142" s="204"/>
      <c r="C142" s="165"/>
      <c r="D142" s="166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</row>
    <row r="143" ht="13.5" customHeight="1">
      <c r="A143" s="165"/>
      <c r="B143" s="204"/>
      <c r="C143" s="165"/>
      <c r="D143" s="166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</row>
    <row r="144" ht="13.5" customHeight="1">
      <c r="A144" s="165"/>
      <c r="B144" s="204"/>
      <c r="C144" s="165"/>
      <c r="D144" s="166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</row>
    <row r="145" ht="13.5" customHeight="1">
      <c r="A145" s="165"/>
      <c r="B145" s="204"/>
      <c r="C145" s="165"/>
      <c r="D145" s="166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</row>
    <row r="146" ht="13.5" customHeight="1">
      <c r="A146" s="165"/>
      <c r="B146" s="204"/>
      <c r="C146" s="165"/>
      <c r="D146" s="166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</row>
    <row r="147" ht="13.5" customHeight="1">
      <c r="A147" s="165"/>
      <c r="B147" s="204"/>
      <c r="C147" s="165"/>
      <c r="D147" s="166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</row>
    <row r="148" ht="13.5" customHeight="1">
      <c r="A148" s="165"/>
      <c r="B148" s="204"/>
      <c r="C148" s="165"/>
      <c r="D148" s="166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</row>
    <row r="149" ht="13.5" customHeight="1">
      <c r="A149" s="165"/>
      <c r="B149" s="204"/>
      <c r="C149" s="165"/>
      <c r="D149" s="166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</row>
    <row r="150" ht="13.5" customHeight="1">
      <c r="A150" s="165"/>
      <c r="B150" s="204"/>
      <c r="C150" s="165"/>
      <c r="D150" s="166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</row>
    <row r="151" ht="13.5" customHeight="1">
      <c r="A151" s="165"/>
      <c r="B151" s="204"/>
      <c r="C151" s="165"/>
      <c r="D151" s="166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</row>
    <row r="152" ht="13.5" customHeight="1">
      <c r="A152" s="165"/>
      <c r="B152" s="204"/>
      <c r="C152" s="165"/>
      <c r="D152" s="166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</row>
    <row r="153" ht="13.5" customHeight="1">
      <c r="A153" s="165"/>
      <c r="B153" s="204"/>
      <c r="C153" s="165"/>
      <c r="D153" s="166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</row>
    <row r="154" ht="13.5" customHeight="1">
      <c r="A154" s="165"/>
      <c r="B154" s="204"/>
      <c r="C154" s="165"/>
      <c r="D154" s="166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</row>
    <row r="155" ht="13.5" customHeight="1">
      <c r="A155" s="165"/>
      <c r="B155" s="204"/>
      <c r="C155" s="165"/>
      <c r="D155" s="166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</row>
    <row r="156" ht="13.5" customHeight="1">
      <c r="A156" s="165"/>
      <c r="B156" s="204"/>
      <c r="C156" s="165"/>
      <c r="D156" s="166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</row>
    <row r="157" ht="13.5" customHeight="1">
      <c r="A157" s="165"/>
      <c r="B157" s="204"/>
      <c r="C157" s="165"/>
      <c r="D157" s="166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</row>
    <row r="158" ht="13.5" customHeight="1">
      <c r="A158" s="165"/>
      <c r="B158" s="204"/>
      <c r="C158" s="165"/>
      <c r="D158" s="166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</row>
    <row r="159" ht="13.5" customHeight="1">
      <c r="A159" s="165"/>
      <c r="B159" s="204"/>
      <c r="C159" s="165"/>
      <c r="D159" s="166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</row>
    <row r="160" ht="13.5" customHeight="1">
      <c r="A160" s="165"/>
      <c r="B160" s="204"/>
      <c r="C160" s="165"/>
      <c r="D160" s="166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</row>
    <row r="161" ht="13.5" customHeight="1">
      <c r="A161" s="165"/>
      <c r="B161" s="204"/>
      <c r="C161" s="165"/>
      <c r="D161" s="166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</row>
    <row r="162" ht="13.5" customHeight="1">
      <c r="A162" s="165"/>
      <c r="B162" s="204"/>
      <c r="C162" s="165"/>
      <c r="D162" s="166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</row>
    <row r="163" ht="13.5" customHeight="1">
      <c r="A163" s="165"/>
      <c r="B163" s="204"/>
      <c r="C163" s="165"/>
      <c r="D163" s="166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</row>
    <row r="164" ht="13.5" customHeight="1">
      <c r="A164" s="165"/>
      <c r="B164" s="204"/>
      <c r="C164" s="165"/>
      <c r="D164" s="166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</row>
    <row r="165" ht="13.5" customHeight="1">
      <c r="A165" s="165"/>
      <c r="B165" s="204"/>
      <c r="C165" s="165"/>
      <c r="D165" s="166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</row>
    <row r="166" ht="13.5" customHeight="1">
      <c r="A166" s="165"/>
      <c r="B166" s="204"/>
      <c r="C166" s="165"/>
      <c r="D166" s="166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</row>
    <row r="167" ht="13.5" customHeight="1">
      <c r="A167" s="165"/>
      <c r="B167" s="204"/>
      <c r="C167" s="165"/>
      <c r="D167" s="166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</row>
    <row r="168" ht="13.5" customHeight="1">
      <c r="A168" s="165"/>
      <c r="B168" s="204"/>
      <c r="C168" s="165"/>
      <c r="D168" s="166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</row>
    <row r="169" ht="13.5" customHeight="1">
      <c r="A169" s="165"/>
      <c r="B169" s="204"/>
      <c r="C169" s="165"/>
      <c r="D169" s="166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</row>
    <row r="170" ht="13.5" customHeight="1">
      <c r="A170" s="165"/>
      <c r="B170" s="204"/>
      <c r="C170" s="165"/>
      <c r="D170" s="166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</row>
    <row r="171" ht="13.5" customHeight="1">
      <c r="A171" s="165"/>
      <c r="B171" s="204"/>
      <c r="C171" s="165"/>
      <c r="D171" s="166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</row>
    <row r="172" ht="13.5" customHeight="1">
      <c r="A172" s="165"/>
      <c r="B172" s="204"/>
      <c r="C172" s="165"/>
      <c r="D172" s="166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</row>
    <row r="173" ht="13.5" customHeight="1">
      <c r="A173" s="165"/>
      <c r="B173" s="204"/>
      <c r="C173" s="165"/>
      <c r="D173" s="166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</row>
    <row r="174" ht="13.5" customHeight="1">
      <c r="A174" s="165"/>
      <c r="B174" s="204"/>
      <c r="C174" s="165"/>
      <c r="D174" s="166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</row>
    <row r="175" ht="13.5" customHeight="1">
      <c r="A175" s="165"/>
      <c r="B175" s="204"/>
      <c r="C175" s="165"/>
      <c r="D175" s="166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</row>
    <row r="176" ht="13.5" customHeight="1">
      <c r="A176" s="165"/>
      <c r="B176" s="204"/>
      <c r="C176" s="165"/>
      <c r="D176" s="166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</row>
    <row r="177" ht="13.5" customHeight="1">
      <c r="A177" s="165"/>
      <c r="B177" s="204"/>
      <c r="C177" s="165"/>
      <c r="D177" s="166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</row>
    <row r="178" ht="13.5" customHeight="1">
      <c r="A178" s="165"/>
      <c r="B178" s="204"/>
      <c r="C178" s="165"/>
      <c r="D178" s="166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</row>
    <row r="179" ht="13.5" customHeight="1">
      <c r="A179" s="165"/>
      <c r="B179" s="204"/>
      <c r="C179" s="165"/>
      <c r="D179" s="166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</row>
    <row r="180" ht="13.5" customHeight="1">
      <c r="A180" s="165"/>
      <c r="B180" s="204"/>
      <c r="C180" s="165"/>
      <c r="D180" s="166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</row>
    <row r="181" ht="13.5" customHeight="1">
      <c r="A181" s="165"/>
      <c r="B181" s="204"/>
      <c r="C181" s="165"/>
      <c r="D181" s="166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</row>
    <row r="182" ht="13.5" customHeight="1">
      <c r="A182" s="165"/>
      <c r="B182" s="204"/>
      <c r="C182" s="165"/>
      <c r="D182" s="166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</row>
    <row r="183" ht="13.5" customHeight="1">
      <c r="A183" s="165"/>
      <c r="B183" s="204"/>
      <c r="C183" s="165"/>
      <c r="D183" s="166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</row>
    <row r="184" ht="13.5" customHeight="1">
      <c r="A184" s="165"/>
      <c r="B184" s="204"/>
      <c r="C184" s="165"/>
      <c r="D184" s="166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</row>
    <row r="185" ht="13.5" customHeight="1">
      <c r="A185" s="165"/>
      <c r="B185" s="204"/>
      <c r="C185" s="165"/>
      <c r="D185" s="166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</row>
    <row r="186" ht="13.5" customHeight="1">
      <c r="A186" s="165"/>
      <c r="B186" s="204"/>
      <c r="C186" s="165"/>
      <c r="D186" s="166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</row>
    <row r="187" ht="13.5" customHeight="1">
      <c r="A187" s="165"/>
      <c r="B187" s="204"/>
      <c r="C187" s="165"/>
      <c r="D187" s="166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</row>
    <row r="188" ht="13.5" customHeight="1">
      <c r="A188" s="165"/>
      <c r="B188" s="204"/>
      <c r="C188" s="165"/>
      <c r="D188" s="166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</row>
    <row r="189" ht="13.5" customHeight="1">
      <c r="A189" s="165"/>
      <c r="B189" s="204"/>
      <c r="C189" s="165"/>
      <c r="D189" s="166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</row>
    <row r="190" ht="13.5" customHeight="1">
      <c r="A190" s="165"/>
      <c r="B190" s="204"/>
      <c r="C190" s="165"/>
      <c r="D190" s="166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</row>
    <row r="191" ht="13.5" customHeight="1">
      <c r="A191" s="165"/>
      <c r="B191" s="204"/>
      <c r="C191" s="165"/>
      <c r="D191" s="166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</row>
    <row r="192" ht="13.5" customHeight="1">
      <c r="A192" s="165"/>
      <c r="B192" s="204"/>
      <c r="C192" s="165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</row>
    <row r="193" ht="13.5" customHeight="1">
      <c r="A193" s="165"/>
      <c r="B193" s="204"/>
      <c r="C193" s="165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</row>
    <row r="194" ht="13.5" customHeight="1">
      <c r="A194" s="165"/>
      <c r="B194" s="204"/>
      <c r="C194" s="165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</row>
    <row r="195" ht="13.5" customHeight="1">
      <c r="A195" s="165"/>
      <c r="B195" s="204"/>
      <c r="C195" s="165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</row>
    <row r="196" ht="13.5" customHeight="1">
      <c r="A196" s="165"/>
      <c r="B196" s="204"/>
      <c r="C196" s="165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</row>
    <row r="197" ht="13.5" customHeight="1">
      <c r="A197" s="165"/>
      <c r="B197" s="204"/>
      <c r="C197" s="165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</row>
    <row r="198" ht="13.5" customHeight="1">
      <c r="A198" s="165"/>
      <c r="B198" s="204"/>
      <c r="C198" s="165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</row>
    <row r="199" ht="13.5" customHeight="1">
      <c r="A199" s="165"/>
      <c r="B199" s="204"/>
      <c r="C199" s="165"/>
      <c r="D199" s="166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</row>
    <row r="200" ht="13.5" customHeight="1">
      <c r="A200" s="165"/>
      <c r="B200" s="204"/>
      <c r="C200" s="165"/>
      <c r="D200" s="166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</row>
    <row r="201" ht="13.5" customHeight="1">
      <c r="A201" s="165"/>
      <c r="B201" s="204"/>
      <c r="C201" s="165"/>
      <c r="D201" s="166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</row>
    <row r="202" ht="13.5" customHeight="1">
      <c r="A202" s="165"/>
      <c r="B202" s="204"/>
      <c r="C202" s="165"/>
      <c r="D202" s="166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</row>
    <row r="203" ht="13.5" customHeight="1">
      <c r="A203" s="165"/>
      <c r="B203" s="204"/>
      <c r="C203" s="165"/>
      <c r="D203" s="166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</row>
    <row r="204" ht="13.5" customHeight="1">
      <c r="A204" s="165"/>
      <c r="B204" s="204"/>
      <c r="C204" s="165"/>
      <c r="D204" s="166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</row>
    <row r="205" ht="13.5" customHeight="1">
      <c r="A205" s="165"/>
      <c r="B205" s="204"/>
      <c r="C205" s="165"/>
      <c r="D205" s="166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</row>
    <row r="206" ht="13.5" customHeight="1">
      <c r="A206" s="165"/>
      <c r="B206" s="204"/>
      <c r="C206" s="165"/>
      <c r="D206" s="166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</row>
    <row r="207" ht="13.5" customHeight="1">
      <c r="A207" s="165"/>
      <c r="B207" s="204"/>
      <c r="C207" s="165"/>
      <c r="D207" s="166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</row>
    <row r="208" ht="13.5" customHeight="1">
      <c r="A208" s="165"/>
      <c r="B208" s="204"/>
      <c r="C208" s="165"/>
      <c r="D208" s="166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</row>
    <row r="209" ht="13.5" customHeight="1">
      <c r="A209" s="165"/>
      <c r="B209" s="204"/>
      <c r="C209" s="165"/>
      <c r="D209" s="166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</row>
    <row r="210" ht="13.5" customHeight="1">
      <c r="A210" s="165"/>
      <c r="B210" s="204"/>
      <c r="C210" s="165"/>
      <c r="D210" s="166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</row>
    <row r="211" ht="13.5" customHeight="1">
      <c r="A211" s="165"/>
      <c r="B211" s="204"/>
      <c r="C211" s="165"/>
      <c r="D211" s="166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</row>
    <row r="212" ht="13.5" customHeight="1">
      <c r="A212" s="165"/>
      <c r="B212" s="204"/>
      <c r="C212" s="165"/>
      <c r="D212" s="166"/>
      <c r="E212" s="165"/>
      <c r="F212" s="165"/>
      <c r="G212" s="165"/>
      <c r="H212" s="165"/>
      <c r="I212" s="165"/>
      <c r="J212" s="165"/>
      <c r="K212" s="165"/>
      <c r="L212" s="165"/>
      <c r="M212" s="165"/>
      <c r="N212" s="165"/>
      <c r="O212" s="165"/>
      <c r="P212" s="165"/>
      <c r="Q212" s="165"/>
      <c r="R212" s="165"/>
      <c r="S212" s="165"/>
      <c r="T212" s="165"/>
      <c r="U212" s="165"/>
      <c r="V212" s="165"/>
      <c r="W212" s="165"/>
    </row>
    <row r="213" ht="13.5" customHeight="1">
      <c r="A213" s="165"/>
      <c r="B213" s="204"/>
      <c r="C213" s="165"/>
      <c r="D213" s="166"/>
      <c r="E213" s="165"/>
      <c r="F213" s="165"/>
      <c r="G213" s="165"/>
      <c r="H213" s="165"/>
      <c r="I213" s="165"/>
      <c r="J213" s="165"/>
      <c r="K213" s="165"/>
      <c r="L213" s="165"/>
      <c r="M213" s="165"/>
      <c r="N213" s="165"/>
      <c r="O213" s="165"/>
      <c r="P213" s="165"/>
      <c r="Q213" s="165"/>
      <c r="R213" s="165"/>
      <c r="S213" s="165"/>
      <c r="T213" s="165"/>
      <c r="U213" s="165"/>
      <c r="V213" s="165"/>
      <c r="W213" s="165"/>
    </row>
    <row r="214" ht="13.5" customHeight="1">
      <c r="A214" s="165"/>
      <c r="B214" s="204"/>
      <c r="C214" s="165"/>
      <c r="D214" s="166"/>
      <c r="E214" s="165"/>
      <c r="F214" s="165"/>
      <c r="G214" s="165"/>
      <c r="H214" s="165"/>
      <c r="I214" s="165"/>
      <c r="J214" s="165"/>
      <c r="K214" s="165"/>
      <c r="L214" s="165"/>
      <c r="M214" s="165"/>
      <c r="N214" s="165"/>
      <c r="O214" s="165"/>
      <c r="P214" s="165"/>
      <c r="Q214" s="165"/>
      <c r="R214" s="165"/>
      <c r="S214" s="165"/>
      <c r="T214" s="165"/>
      <c r="U214" s="165"/>
      <c r="V214" s="165"/>
      <c r="W214" s="165"/>
    </row>
    <row r="215" ht="13.5" customHeight="1">
      <c r="A215" s="165"/>
      <c r="B215" s="204"/>
      <c r="C215" s="165"/>
      <c r="D215" s="166"/>
      <c r="E215" s="165"/>
      <c r="F215" s="165"/>
      <c r="G215" s="165"/>
      <c r="H215" s="165"/>
      <c r="I215" s="165"/>
      <c r="J215" s="165"/>
      <c r="K215" s="165"/>
      <c r="L215" s="165"/>
      <c r="M215" s="165"/>
      <c r="N215" s="165"/>
      <c r="O215" s="165"/>
      <c r="P215" s="165"/>
      <c r="Q215" s="165"/>
      <c r="R215" s="165"/>
      <c r="S215" s="165"/>
      <c r="T215" s="165"/>
      <c r="U215" s="165"/>
      <c r="V215" s="165"/>
      <c r="W215" s="165"/>
    </row>
    <row r="216" ht="13.5" customHeight="1">
      <c r="A216" s="165"/>
      <c r="B216" s="204"/>
      <c r="C216" s="165"/>
      <c r="D216" s="166"/>
      <c r="E216" s="165"/>
      <c r="F216" s="165"/>
      <c r="G216" s="165"/>
      <c r="H216" s="165"/>
      <c r="I216" s="165"/>
      <c r="J216" s="165"/>
      <c r="K216" s="165"/>
      <c r="L216" s="165"/>
      <c r="M216" s="165"/>
      <c r="N216" s="165"/>
      <c r="O216" s="165"/>
      <c r="P216" s="165"/>
      <c r="Q216" s="165"/>
      <c r="R216" s="165"/>
      <c r="S216" s="165"/>
      <c r="T216" s="165"/>
      <c r="U216" s="165"/>
      <c r="V216" s="165"/>
      <c r="W216" s="165"/>
    </row>
    <row r="217" ht="13.5" customHeight="1">
      <c r="A217" s="165"/>
      <c r="B217" s="204"/>
      <c r="C217" s="165"/>
      <c r="D217" s="166"/>
      <c r="E217" s="165"/>
      <c r="F217" s="165"/>
      <c r="G217" s="165"/>
      <c r="H217" s="165"/>
      <c r="I217" s="165"/>
      <c r="J217" s="165"/>
      <c r="K217" s="165"/>
      <c r="L217" s="165"/>
      <c r="M217" s="165"/>
      <c r="N217" s="165"/>
      <c r="O217" s="165"/>
      <c r="P217" s="165"/>
      <c r="Q217" s="165"/>
      <c r="R217" s="165"/>
      <c r="S217" s="165"/>
      <c r="T217" s="165"/>
      <c r="U217" s="165"/>
      <c r="V217" s="165"/>
      <c r="W217" s="165"/>
    </row>
    <row r="218" ht="13.5" customHeight="1">
      <c r="A218" s="165"/>
      <c r="B218" s="204"/>
      <c r="C218" s="165"/>
      <c r="D218" s="166"/>
      <c r="E218" s="165"/>
      <c r="F218" s="165"/>
      <c r="G218" s="165"/>
      <c r="H218" s="165"/>
      <c r="I218" s="165"/>
      <c r="J218" s="165"/>
      <c r="K218" s="165"/>
      <c r="L218" s="165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</row>
    <row r="219" ht="13.5" customHeight="1">
      <c r="A219" s="165"/>
      <c r="B219" s="204"/>
      <c r="C219" s="165"/>
      <c r="D219" s="166"/>
      <c r="E219" s="165"/>
      <c r="F219" s="165"/>
      <c r="G219" s="165"/>
      <c r="H219" s="165"/>
      <c r="I219" s="165"/>
      <c r="J219" s="165"/>
      <c r="K219" s="165"/>
      <c r="L219" s="165"/>
      <c r="M219" s="165"/>
      <c r="N219" s="165"/>
      <c r="O219" s="165"/>
      <c r="P219" s="165"/>
      <c r="Q219" s="165"/>
      <c r="R219" s="165"/>
      <c r="S219" s="165"/>
      <c r="T219" s="165"/>
      <c r="U219" s="165"/>
      <c r="V219" s="165"/>
      <c r="W219" s="165"/>
    </row>
    <row r="220" ht="13.5" customHeight="1">
      <c r="A220" s="165"/>
      <c r="B220" s="204"/>
      <c r="C220" s="165"/>
      <c r="D220" s="166"/>
      <c r="E220" s="165"/>
      <c r="F220" s="165"/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  <c r="S220" s="165"/>
      <c r="T220" s="165"/>
      <c r="U220" s="165"/>
      <c r="V220" s="165"/>
      <c r="W220" s="165"/>
    </row>
    <row r="221" ht="13.5" customHeight="1">
      <c r="A221" s="165"/>
      <c r="B221" s="204"/>
      <c r="C221" s="165"/>
      <c r="D221" s="166"/>
      <c r="E221" s="165"/>
      <c r="F221" s="165"/>
      <c r="G221" s="165"/>
      <c r="H221" s="165"/>
      <c r="I221" s="165"/>
      <c r="J221" s="165"/>
      <c r="K221" s="165"/>
      <c r="L221" s="165"/>
      <c r="M221" s="165"/>
      <c r="N221" s="165"/>
      <c r="O221" s="165"/>
      <c r="P221" s="165"/>
      <c r="Q221" s="165"/>
      <c r="R221" s="165"/>
      <c r="S221" s="165"/>
      <c r="T221" s="165"/>
      <c r="U221" s="165"/>
      <c r="V221" s="165"/>
      <c r="W221" s="165"/>
    </row>
    <row r="222" ht="13.5" customHeight="1">
      <c r="A222" s="165"/>
      <c r="B222" s="204"/>
      <c r="C222" s="165"/>
      <c r="D222" s="166"/>
      <c r="E222" s="165"/>
      <c r="F222" s="165"/>
      <c r="G222" s="165"/>
      <c r="H222" s="165"/>
      <c r="I222" s="165"/>
      <c r="J222" s="165"/>
      <c r="K222" s="165"/>
      <c r="L222" s="165"/>
      <c r="M222" s="165"/>
      <c r="N222" s="165"/>
      <c r="O222" s="165"/>
      <c r="P222" s="165"/>
      <c r="Q222" s="165"/>
      <c r="R222" s="165"/>
      <c r="S222" s="165"/>
      <c r="T222" s="165"/>
      <c r="U222" s="165"/>
      <c r="V222" s="165"/>
      <c r="W222" s="165"/>
    </row>
    <row r="223" ht="13.5" customHeight="1">
      <c r="A223" s="165"/>
      <c r="B223" s="204"/>
      <c r="C223" s="165"/>
      <c r="D223" s="166"/>
      <c r="E223" s="165"/>
      <c r="F223" s="165"/>
      <c r="G223" s="165"/>
      <c r="H223" s="165"/>
      <c r="I223" s="165"/>
      <c r="J223" s="165"/>
      <c r="K223" s="165"/>
      <c r="L223" s="165"/>
      <c r="M223" s="165"/>
      <c r="N223" s="165"/>
      <c r="O223" s="165"/>
      <c r="P223" s="165"/>
      <c r="Q223" s="165"/>
      <c r="R223" s="165"/>
      <c r="S223" s="165"/>
      <c r="T223" s="165"/>
      <c r="U223" s="165"/>
      <c r="V223" s="165"/>
      <c r="W223" s="165"/>
    </row>
    <row r="224" ht="13.5" customHeight="1">
      <c r="A224" s="165"/>
      <c r="B224" s="204"/>
      <c r="C224" s="165"/>
      <c r="D224" s="166"/>
      <c r="E224" s="165"/>
      <c r="F224" s="165"/>
      <c r="G224" s="165"/>
      <c r="H224" s="165"/>
      <c r="I224" s="165"/>
      <c r="J224" s="165"/>
      <c r="K224" s="165"/>
      <c r="L224" s="165"/>
      <c r="M224" s="165"/>
      <c r="N224" s="165"/>
      <c r="O224" s="165"/>
      <c r="P224" s="165"/>
      <c r="Q224" s="165"/>
      <c r="R224" s="165"/>
      <c r="S224" s="165"/>
      <c r="T224" s="165"/>
      <c r="U224" s="165"/>
      <c r="V224" s="165"/>
      <c r="W224" s="165"/>
    </row>
    <row r="225" ht="13.5" customHeight="1">
      <c r="A225" s="165"/>
      <c r="B225" s="204"/>
      <c r="C225" s="165"/>
      <c r="D225" s="166"/>
      <c r="E225" s="165"/>
      <c r="F225" s="165"/>
      <c r="G225" s="165"/>
      <c r="H225" s="165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65"/>
      <c r="T225" s="165"/>
      <c r="U225" s="165"/>
      <c r="V225" s="165"/>
      <c r="W225" s="165"/>
    </row>
    <row r="226" ht="13.5" customHeight="1">
      <c r="A226" s="165"/>
      <c r="B226" s="204"/>
      <c r="C226" s="165"/>
      <c r="D226" s="166"/>
      <c r="E226" s="165"/>
      <c r="F226" s="165"/>
      <c r="G226" s="165"/>
      <c r="H226" s="165"/>
      <c r="I226" s="165"/>
      <c r="J226" s="165"/>
      <c r="K226" s="165"/>
      <c r="L226" s="165"/>
      <c r="M226" s="165"/>
      <c r="N226" s="165"/>
      <c r="O226" s="165"/>
      <c r="P226" s="165"/>
      <c r="Q226" s="165"/>
      <c r="R226" s="165"/>
      <c r="S226" s="165"/>
      <c r="T226" s="165"/>
      <c r="U226" s="165"/>
      <c r="V226" s="165"/>
      <c r="W226" s="165"/>
    </row>
    <row r="227" ht="13.5" customHeight="1">
      <c r="A227" s="165"/>
      <c r="B227" s="204"/>
      <c r="C227" s="165"/>
      <c r="D227" s="166"/>
      <c r="E227" s="165"/>
      <c r="F227" s="165"/>
      <c r="G227" s="165"/>
      <c r="H227" s="165"/>
      <c r="I227" s="165"/>
      <c r="J227" s="165"/>
      <c r="K227" s="165"/>
      <c r="L227" s="165"/>
      <c r="M227" s="165"/>
      <c r="N227" s="165"/>
      <c r="O227" s="165"/>
      <c r="P227" s="165"/>
      <c r="Q227" s="165"/>
      <c r="R227" s="165"/>
      <c r="S227" s="165"/>
      <c r="T227" s="165"/>
      <c r="U227" s="165"/>
      <c r="V227" s="165"/>
      <c r="W227" s="165"/>
    </row>
    <row r="228" ht="13.5" customHeight="1">
      <c r="A228" s="165"/>
      <c r="B228" s="204"/>
      <c r="C228" s="165"/>
      <c r="D228" s="166"/>
      <c r="E228" s="165"/>
      <c r="F228" s="165"/>
      <c r="G228" s="165"/>
      <c r="H228" s="165"/>
      <c r="I228" s="165"/>
      <c r="J228" s="165"/>
      <c r="K228" s="165"/>
      <c r="L228" s="165"/>
      <c r="M228" s="165"/>
      <c r="N228" s="165"/>
      <c r="O228" s="165"/>
      <c r="P228" s="165"/>
      <c r="Q228" s="165"/>
      <c r="R228" s="165"/>
      <c r="S228" s="165"/>
      <c r="T228" s="165"/>
      <c r="U228" s="165"/>
      <c r="V228" s="165"/>
      <c r="W228" s="165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38">
    <mergeCell ref="H4:N4"/>
    <mergeCell ref="C5:N5"/>
    <mergeCell ref="H6:J6"/>
    <mergeCell ref="K6:N6"/>
    <mergeCell ref="K7:N7"/>
    <mergeCell ref="A2:B2"/>
    <mergeCell ref="C2:E2"/>
    <mergeCell ref="F2:G2"/>
    <mergeCell ref="H2:N2"/>
    <mergeCell ref="C3:E3"/>
    <mergeCell ref="F3:G3"/>
    <mergeCell ref="H3:N3"/>
    <mergeCell ref="A3:B3"/>
    <mergeCell ref="A4:B4"/>
    <mergeCell ref="C4:D4"/>
    <mergeCell ref="F4:G4"/>
    <mergeCell ref="A5:B5"/>
    <mergeCell ref="C6:E6"/>
    <mergeCell ref="F6:G6"/>
    <mergeCell ref="A6:B6"/>
    <mergeCell ref="A7:B7"/>
    <mergeCell ref="C7:E7"/>
    <mergeCell ref="F7:G7"/>
    <mergeCell ref="B11:D11"/>
    <mergeCell ref="B12:D12"/>
    <mergeCell ref="B13:D13"/>
    <mergeCell ref="B24:D24"/>
    <mergeCell ref="B25:D25"/>
    <mergeCell ref="B26:D26"/>
    <mergeCell ref="B27:D27"/>
    <mergeCell ref="B28:D28"/>
    <mergeCell ref="B14:D14"/>
    <mergeCell ref="B15:D15"/>
    <mergeCell ref="B16:D16"/>
    <mergeCell ref="B17:D17"/>
    <mergeCell ref="B18:D18"/>
    <mergeCell ref="B19:D19"/>
    <mergeCell ref="B20:D20"/>
  </mergeCells>
  <dataValidations>
    <dataValidation type="list" allowBlank="1" showInputMessage="1" showErrorMessage="1" prompt="Click and enter a value from the list of items" sqref="F26:J26">
      <formula1>"P,F"</formula1>
    </dataValidation>
    <dataValidation type="list" allowBlank="1" showInputMessage="1" showErrorMessage="1" prompt=" - " sqref="F11:J16 F18:J20 F22:J24">
      <formula1>"O"</formula1>
    </dataValidation>
    <dataValidation type="list" allowBlank="1" showInputMessage="1" showErrorMessage="1" prompt=" - " sqref="F25:J25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2007-10-09T09:39:00Z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334EDA7D86704465B3B67FD9AAF0B9DC_12</vt:lpwstr>
  </property>
  <property fmtid="{D5CDD505-2E9C-101B-9397-08002B2CF9AE}" pid="3" name="KSOProductBuildVer">
    <vt:lpwstr>1033-12.2.0.21931</vt:lpwstr>
  </property>
</Properties>
</file>