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лабы\Вычмат\3\"/>
    </mc:Choice>
  </mc:AlternateContent>
  <bookViews>
    <workbookView xWindow="0" yWindow="0" windowWidth="10830" windowHeight="4455" activeTab="1" xr2:uid="{0545E8EC-3550-4345-9AEF-60B37879B00C}"/>
  </bookViews>
  <sheets>
    <sheet name="Ф-ла центр-х треугольников" sheetId="1" r:id="rId1"/>
    <sheet name="Ф-ла трапеций" sheetId="2" r:id="rId2"/>
    <sheet name="Ф-ла парабол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L10" i="1"/>
  <c r="L11" i="1"/>
  <c r="L12" i="1"/>
  <c r="L13" i="1"/>
  <c r="L14" i="1"/>
  <c r="L15" i="1"/>
  <c r="L16" i="1"/>
  <c r="L17" i="1"/>
  <c r="K4" i="1"/>
  <c r="K5" i="1"/>
  <c r="K6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3" i="1"/>
  <c r="K2" i="1"/>
  <c r="L3" i="1"/>
  <c r="J17" i="1"/>
  <c r="J11" i="1"/>
  <c r="J12" i="1" s="1"/>
  <c r="J13" i="1" s="1"/>
  <c r="J14" i="1" s="1"/>
  <c r="J15" i="1" s="1"/>
  <c r="J16" i="1" s="1"/>
  <c r="J10" i="1"/>
  <c r="L20" i="1"/>
  <c r="Q2" i="1"/>
  <c r="C33" i="2"/>
  <c r="L2" i="1" l="1"/>
  <c r="L4" i="1"/>
  <c r="C33" i="3"/>
  <c r="C22" i="3"/>
  <c r="C23" i="3"/>
  <c r="C24" i="3"/>
  <c r="C25" i="3"/>
  <c r="C26" i="3"/>
  <c r="C27" i="3"/>
  <c r="C28" i="3"/>
  <c r="C29" i="3"/>
  <c r="C21" i="3"/>
  <c r="B23" i="3"/>
  <c r="B24" i="3"/>
  <c r="B25" i="3"/>
  <c r="B26" i="3"/>
  <c r="B27" i="3" s="1"/>
  <c r="B28" i="3" s="1"/>
  <c r="B29" i="3" s="1"/>
  <c r="B22" i="3"/>
  <c r="H21" i="3"/>
  <c r="B21" i="3"/>
  <c r="C13" i="3"/>
  <c r="C15" i="3"/>
  <c r="B4" i="3"/>
  <c r="B5" i="3" s="1"/>
  <c r="H3" i="3"/>
  <c r="B3" i="3"/>
  <c r="C3" i="3" s="1"/>
  <c r="B23" i="2"/>
  <c r="B24" i="2" s="1"/>
  <c r="B25" i="2" s="1"/>
  <c r="B26" i="2" s="1"/>
  <c r="B27" i="2" s="1"/>
  <c r="B28" i="2" s="1"/>
  <c r="B29" i="2" s="1"/>
  <c r="B22" i="2"/>
  <c r="C22" i="2"/>
  <c r="C21" i="2"/>
  <c r="H21" i="2"/>
  <c r="B21" i="2"/>
  <c r="C16" i="2"/>
  <c r="C15" i="2"/>
  <c r="C13" i="2"/>
  <c r="C11" i="2"/>
  <c r="B11" i="2"/>
  <c r="B5" i="2"/>
  <c r="B6" i="2"/>
  <c r="B7" i="2"/>
  <c r="B8" i="2"/>
  <c r="B9" i="2" s="1"/>
  <c r="B10" i="2" s="1"/>
  <c r="B4" i="2"/>
  <c r="B3" i="2"/>
  <c r="C3" i="2" s="1"/>
  <c r="H3" i="2"/>
  <c r="C27" i="1"/>
  <c r="B19" i="1"/>
  <c r="B20" i="1"/>
  <c r="B21" i="1"/>
  <c r="B22" i="1"/>
  <c r="B23" i="1" s="1"/>
  <c r="B24" i="1" s="1"/>
  <c r="B25" i="1" s="1"/>
  <c r="B26" i="1" s="1"/>
  <c r="B18" i="1"/>
  <c r="C18" i="1" s="1"/>
  <c r="B17" i="1"/>
  <c r="C29" i="1"/>
  <c r="H17" i="1"/>
  <c r="C17" i="1"/>
  <c r="C14" i="1"/>
  <c r="C13" i="1"/>
  <c r="C12" i="1"/>
  <c r="C11" i="1"/>
  <c r="C10" i="1"/>
  <c r="C3" i="1"/>
  <c r="C4" i="1"/>
  <c r="C5" i="1"/>
  <c r="C6" i="1"/>
  <c r="C7" i="1"/>
  <c r="C8" i="1"/>
  <c r="C9" i="1"/>
  <c r="C2" i="1"/>
  <c r="B4" i="1"/>
  <c r="B5" i="1"/>
  <c r="B6" i="1"/>
  <c r="B7" i="1" s="1"/>
  <c r="B8" i="1" s="1"/>
  <c r="B9" i="1" s="1"/>
  <c r="B3" i="1"/>
  <c r="B2" i="1"/>
  <c r="H2" i="1"/>
  <c r="L5" i="1" l="1"/>
  <c r="C5" i="3"/>
  <c r="B6" i="3"/>
  <c r="C4" i="3"/>
  <c r="C23" i="2"/>
  <c r="C24" i="2"/>
  <c r="C5" i="2"/>
  <c r="C19" i="1"/>
  <c r="L6" i="1" l="1"/>
  <c r="B7" i="3"/>
  <c r="C6" i="3"/>
  <c r="C25" i="2"/>
  <c r="C4" i="2"/>
  <c r="C20" i="1"/>
  <c r="L7" i="1" l="1"/>
  <c r="C7" i="3"/>
  <c r="B8" i="3"/>
  <c r="C26" i="2"/>
  <c r="C6" i="2"/>
  <c r="C7" i="2"/>
  <c r="C21" i="1"/>
  <c r="L8" i="1" l="1"/>
  <c r="L9" i="1"/>
  <c r="B9" i="3"/>
  <c r="C8" i="3"/>
  <c r="C27" i="2"/>
  <c r="C8" i="2"/>
  <c r="C22" i="1"/>
  <c r="L19" i="1" l="1"/>
  <c r="L21" i="1" s="1"/>
  <c r="L22" i="1" s="1"/>
  <c r="C9" i="3"/>
  <c r="B10" i="3"/>
  <c r="C28" i="2"/>
  <c r="C9" i="2"/>
  <c r="C10" i="2"/>
  <c r="C23" i="1"/>
  <c r="B11" i="3" l="1"/>
  <c r="C11" i="3" s="1"/>
  <c r="C16" i="3" s="1"/>
  <c r="C17" i="3" s="1"/>
  <c r="C10" i="3"/>
  <c r="C24" i="1"/>
  <c r="C28" i="1" s="1"/>
  <c r="C30" i="1" s="1"/>
  <c r="C31" i="1" s="1"/>
  <c r="C31" i="3" l="1"/>
  <c r="C34" i="3" s="1"/>
  <c r="C35" i="3" s="1"/>
  <c r="C29" i="2"/>
  <c r="C31" i="2" s="1"/>
  <c r="C34" i="2" s="1"/>
  <c r="C35" i="2" s="1"/>
  <c r="C26" i="1"/>
  <c r="C25" i="1"/>
  <c r="C17" i="2"/>
</calcChain>
</file>

<file path=xl/sharedStrings.xml><?xml version="1.0" encoding="utf-8"?>
<sst xmlns="http://schemas.openxmlformats.org/spreadsheetml/2006/main" count="80" uniqueCount="17">
  <si>
    <t>i</t>
  </si>
  <si>
    <r>
      <t>x(</t>
    </r>
    <r>
      <rPr>
        <sz val="8"/>
        <color theme="1"/>
        <rFont val="Calibri"/>
        <family val="2"/>
        <charset val="204"/>
        <scheme val="minor"/>
      </rPr>
      <t>i+1/2)</t>
    </r>
  </si>
  <si>
    <r>
      <t>y(</t>
    </r>
    <r>
      <rPr>
        <sz val="8"/>
        <color theme="1"/>
        <rFont val="Calibri"/>
        <family val="2"/>
        <charset val="204"/>
        <scheme val="minor"/>
      </rPr>
      <t>i+1/2)</t>
    </r>
  </si>
  <si>
    <r>
      <t>x</t>
    </r>
    <r>
      <rPr>
        <sz val="8"/>
        <color theme="1"/>
        <rFont val="Calibri"/>
        <family val="2"/>
        <charset val="204"/>
        <scheme val="minor"/>
      </rPr>
      <t>0</t>
    </r>
  </si>
  <si>
    <r>
      <t>x</t>
    </r>
    <r>
      <rPr>
        <sz val="8"/>
        <color theme="1"/>
        <rFont val="Calibri"/>
        <family val="2"/>
        <charset val="204"/>
        <scheme val="minor"/>
      </rPr>
      <t>n</t>
    </r>
  </si>
  <si>
    <t>n</t>
  </si>
  <si>
    <t>h</t>
  </si>
  <si>
    <t>Σ</t>
  </si>
  <si>
    <t>I</t>
  </si>
  <si>
    <t>Δ</t>
  </si>
  <si>
    <t>δ</t>
  </si>
  <si>
    <t>Iточн</t>
  </si>
  <si>
    <t>1 интеграл</t>
  </si>
  <si>
    <t>2 интеграл</t>
  </si>
  <si>
    <r>
      <t>x</t>
    </r>
    <r>
      <rPr>
        <sz val="8"/>
        <color theme="1"/>
        <rFont val="Calibri"/>
        <family val="2"/>
        <charset val="204"/>
        <scheme val="minor"/>
      </rPr>
      <t>(i)</t>
    </r>
  </si>
  <si>
    <r>
      <t>y</t>
    </r>
    <r>
      <rPr>
        <sz val="8"/>
        <color theme="1"/>
        <rFont val="Calibri"/>
        <family val="2"/>
        <charset val="204"/>
        <scheme val="minor"/>
      </rPr>
      <t>(i)</t>
    </r>
  </si>
  <si>
    <t>3 интеграл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</si>
</sst>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28575</xdr:rowOff>
    </xdr:from>
    <xdr:ext cx="694869" cy="5171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527F36-FA84-461C-9406-88B78133EA62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sub>
                      <m: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p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527F36-FA84-461C-9406-88B78133EA62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∫129_(𝑥_𝑛)^(𝑥_0)▒𝑓(𝑥)ⅆ𝑥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29</xdr:row>
      <xdr:rowOff>28575</xdr:rowOff>
    </xdr:from>
    <xdr:ext cx="694869" cy="5171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0A308-6BC8-45EF-A553-4EA121C4D475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sub>
                      <m: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p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0A308-6BC8-45EF-A553-4EA121C4D475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∫129_(𝑥_𝑛)^(𝑥_0)▒𝑓(𝑥)ⅆ𝑥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28575</xdr:rowOff>
    </xdr:from>
    <xdr:ext cx="694869" cy="5171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38742E6-464A-4547-9F87-B5814B1185ED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sub>
                      <m: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p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38742E6-464A-4547-9F87-B5814B1185ED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∫129_(𝑥_𝑛)^(𝑥_0)▒𝑓(𝑥)ⅆ𝑥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29</xdr:row>
      <xdr:rowOff>28575</xdr:rowOff>
    </xdr:from>
    <xdr:ext cx="694869" cy="5171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33052B-1411-4AE0-A4B8-287092972C60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sub>
                      <m: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p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33052B-1411-4AE0-A4B8-287092972C60}"/>
                </a:ext>
              </a:extLst>
            </xdr:cNvPr>
            <xdr:cNvSpPr txBox="1"/>
          </xdr:nvSpPr>
          <xdr:spPr>
            <a:xfrm>
              <a:off x="0" y="2124075"/>
              <a:ext cx="694869" cy="517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∫129_(𝑥_𝑛)^(𝑥_0)▒𝑓(𝑥)ⅆ𝑥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3C78-4519-4829-AABA-D413E932EEB8}">
  <dimension ref="A1:Q31"/>
  <sheetViews>
    <sheetView topLeftCell="A4" workbookViewId="0">
      <selection activeCell="L19" sqref="L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0</v>
      </c>
      <c r="K1" t="s">
        <v>1</v>
      </c>
      <c r="L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v>0</v>
      </c>
      <c r="B2">
        <f>E2+$H$2/2</f>
        <v>1.25</v>
      </c>
      <c r="C2">
        <f>B2*B2+2*B2+1</f>
        <v>5.0625</v>
      </c>
      <c r="E2">
        <v>1</v>
      </c>
      <c r="F2">
        <v>5</v>
      </c>
      <c r="G2">
        <v>8</v>
      </c>
      <c r="H2">
        <f>(F2-E2)/G2</f>
        <v>0.5</v>
      </c>
      <c r="J2">
        <v>0</v>
      </c>
      <c r="K2">
        <f>N2+$Q$2/2</f>
        <v>1.125</v>
      </c>
      <c r="L2">
        <f>K2*K2+2*K2+1</f>
        <v>4.515625</v>
      </c>
      <c r="N2">
        <v>1</v>
      </c>
      <c r="O2">
        <v>5</v>
      </c>
      <c r="P2">
        <v>16</v>
      </c>
      <c r="Q2">
        <f>(O2-N2)/P2</f>
        <v>0.25</v>
      </c>
    </row>
    <row r="3" spans="1:17" x14ac:dyDescent="0.25">
      <c r="A3">
        <v>1</v>
      </c>
      <c r="B3">
        <f>B2+$H$2</f>
        <v>1.75</v>
      </c>
      <c r="C3">
        <f t="shared" ref="C3:C9" si="0">B3*B3+2*B3+1</f>
        <v>7.5625</v>
      </c>
      <c r="J3">
        <v>1</v>
      </c>
      <c r="K3">
        <f>K2+$Q$2</f>
        <v>1.375</v>
      </c>
      <c r="L3">
        <f t="shared" ref="L3:L17" si="1">K3*K3+2*K3+1</f>
        <v>5.640625</v>
      </c>
    </row>
    <row r="4" spans="1:17" x14ac:dyDescent="0.25">
      <c r="A4">
        <v>2</v>
      </c>
      <c r="B4">
        <f t="shared" ref="B4:B9" si="2">B3+$H$2</f>
        <v>2.25</v>
      </c>
      <c r="C4">
        <f t="shared" si="0"/>
        <v>10.5625</v>
      </c>
      <c r="J4">
        <v>2</v>
      </c>
      <c r="K4">
        <f t="shared" ref="K4:K17" si="3">K3+$Q$2</f>
        <v>1.625</v>
      </c>
      <c r="L4">
        <f t="shared" si="1"/>
        <v>6.890625</v>
      </c>
    </row>
    <row r="5" spans="1:17" x14ac:dyDescent="0.25">
      <c r="A5">
        <v>3</v>
      </c>
      <c r="B5">
        <f t="shared" si="2"/>
        <v>2.75</v>
      </c>
      <c r="C5">
        <f t="shared" si="0"/>
        <v>14.0625</v>
      </c>
      <c r="J5">
        <v>3</v>
      </c>
      <c r="K5">
        <f t="shared" si="3"/>
        <v>1.875</v>
      </c>
      <c r="L5">
        <f t="shared" si="1"/>
        <v>8.265625</v>
      </c>
    </row>
    <row r="6" spans="1:17" x14ac:dyDescent="0.25">
      <c r="A6">
        <v>4</v>
      </c>
      <c r="B6">
        <f t="shared" si="2"/>
        <v>3.25</v>
      </c>
      <c r="C6">
        <f t="shared" si="0"/>
        <v>18.0625</v>
      </c>
      <c r="J6">
        <v>4</v>
      </c>
      <c r="K6">
        <f t="shared" si="3"/>
        <v>2.125</v>
      </c>
      <c r="L6">
        <f t="shared" si="1"/>
        <v>9.765625</v>
      </c>
    </row>
    <row r="7" spans="1:17" x14ac:dyDescent="0.25">
      <c r="A7">
        <v>5</v>
      </c>
      <c r="B7">
        <f t="shared" si="2"/>
        <v>3.75</v>
      </c>
      <c r="C7">
        <f t="shared" si="0"/>
        <v>22.5625</v>
      </c>
      <c r="J7">
        <v>5</v>
      </c>
      <c r="K7">
        <f t="shared" si="3"/>
        <v>2.375</v>
      </c>
      <c r="L7">
        <f t="shared" si="1"/>
        <v>11.390625</v>
      </c>
    </row>
    <row r="8" spans="1:17" x14ac:dyDescent="0.25">
      <c r="A8">
        <v>6</v>
      </c>
      <c r="B8">
        <f t="shared" si="2"/>
        <v>4.25</v>
      </c>
      <c r="C8">
        <f t="shared" si="0"/>
        <v>27.5625</v>
      </c>
      <c r="J8">
        <v>6</v>
      </c>
      <c r="K8">
        <f t="shared" si="3"/>
        <v>2.625</v>
      </c>
      <c r="L8">
        <f t="shared" si="1"/>
        <v>13.140625</v>
      </c>
    </row>
    <row r="9" spans="1:17" x14ac:dyDescent="0.25">
      <c r="A9">
        <v>7</v>
      </c>
      <c r="B9">
        <f t="shared" si="2"/>
        <v>4.75</v>
      </c>
      <c r="C9">
        <f t="shared" si="0"/>
        <v>33.0625</v>
      </c>
      <c r="J9">
        <v>7</v>
      </c>
      <c r="K9">
        <f t="shared" si="3"/>
        <v>2.875</v>
      </c>
      <c r="L9">
        <f t="shared" si="1"/>
        <v>15.015625</v>
      </c>
    </row>
    <row r="10" spans="1:17" x14ac:dyDescent="0.25">
      <c r="A10" s="1" t="s">
        <v>7</v>
      </c>
      <c r="C10">
        <f>SUM(C2:C9)</f>
        <v>138.5</v>
      </c>
      <c r="J10">
        <f>J9+1</f>
        <v>8</v>
      </c>
      <c r="K10">
        <f t="shared" si="3"/>
        <v>3.125</v>
      </c>
      <c r="L10">
        <f t="shared" si="1"/>
        <v>17.015625</v>
      </c>
    </row>
    <row r="11" spans="1:17" x14ac:dyDescent="0.25">
      <c r="A11" t="s">
        <v>8</v>
      </c>
      <c r="C11">
        <f>C10*H2</f>
        <v>69.25</v>
      </c>
      <c r="J11">
        <f t="shared" ref="J11:J18" si="4">J10+1</f>
        <v>9</v>
      </c>
      <c r="K11">
        <f t="shared" si="3"/>
        <v>3.375</v>
      </c>
      <c r="L11">
        <f t="shared" si="1"/>
        <v>19.140625</v>
      </c>
    </row>
    <row r="12" spans="1:17" x14ac:dyDescent="0.25">
      <c r="A12" t="s">
        <v>11</v>
      </c>
      <c r="C12">
        <f>F2*F2*F2/3+F2*F2+F2-E2*E2*E2/3-E2*E2-E2</f>
        <v>69.333333333333329</v>
      </c>
      <c r="J12">
        <f t="shared" si="4"/>
        <v>10</v>
      </c>
      <c r="K12">
        <f t="shared" si="3"/>
        <v>3.625</v>
      </c>
      <c r="L12">
        <f t="shared" si="1"/>
        <v>21.390625</v>
      </c>
    </row>
    <row r="13" spans="1:17" x14ac:dyDescent="0.25">
      <c r="A13" s="1" t="s">
        <v>9</v>
      </c>
      <c r="C13">
        <f>(C11-C12)*SIGN(C11-C12)</f>
        <v>8.3333333333328596E-2</v>
      </c>
      <c r="J13">
        <f t="shared" si="4"/>
        <v>11</v>
      </c>
      <c r="K13">
        <f t="shared" si="3"/>
        <v>3.875</v>
      </c>
      <c r="L13">
        <f t="shared" si="1"/>
        <v>23.765625</v>
      </c>
    </row>
    <row r="14" spans="1:17" x14ac:dyDescent="0.25">
      <c r="A14" t="s">
        <v>10</v>
      </c>
      <c r="C14" s="2">
        <f>C13/C12</f>
        <v>1.2019230769230087E-3</v>
      </c>
      <c r="J14">
        <f t="shared" si="4"/>
        <v>12</v>
      </c>
      <c r="K14">
        <f t="shared" si="3"/>
        <v>4.125</v>
      </c>
      <c r="L14">
        <f t="shared" si="1"/>
        <v>26.265625</v>
      </c>
    </row>
    <row r="15" spans="1:17" x14ac:dyDescent="0.25">
      <c r="J15">
        <f t="shared" si="4"/>
        <v>13</v>
      </c>
      <c r="K15">
        <f t="shared" si="3"/>
        <v>4.375</v>
      </c>
      <c r="L15">
        <f t="shared" si="1"/>
        <v>28.890625</v>
      </c>
    </row>
    <row r="16" spans="1:17" x14ac:dyDescent="0.25">
      <c r="A16" t="s">
        <v>0</v>
      </c>
      <c r="B16" t="s">
        <v>1</v>
      </c>
      <c r="C16" t="s">
        <v>2</v>
      </c>
      <c r="E16" t="s">
        <v>3</v>
      </c>
      <c r="F16" t="s">
        <v>4</v>
      </c>
      <c r="G16" t="s">
        <v>5</v>
      </c>
      <c r="H16" t="s">
        <v>6</v>
      </c>
      <c r="J16">
        <f t="shared" si="4"/>
        <v>14</v>
      </c>
      <c r="K16">
        <f t="shared" si="3"/>
        <v>4.625</v>
      </c>
      <c r="L16">
        <f t="shared" si="1"/>
        <v>31.640625</v>
      </c>
    </row>
    <row r="17" spans="1:12" x14ac:dyDescent="0.25">
      <c r="A17">
        <v>0</v>
      </c>
      <c r="B17">
        <f>E17+$H$17/2</f>
        <v>1.2</v>
      </c>
      <c r="C17">
        <f>B17*B17+2*B17+1</f>
        <v>4.84</v>
      </c>
      <c r="E17">
        <v>1</v>
      </c>
      <c r="F17">
        <v>5</v>
      </c>
      <c r="G17">
        <v>10</v>
      </c>
      <c r="H17">
        <f>(F17-E17)/G17</f>
        <v>0.4</v>
      </c>
      <c r="J17">
        <f>J16+1</f>
        <v>15</v>
      </c>
      <c r="K17">
        <f t="shared" si="3"/>
        <v>4.875</v>
      </c>
      <c r="L17">
        <f t="shared" si="1"/>
        <v>34.515625</v>
      </c>
    </row>
    <row r="18" spans="1:12" x14ac:dyDescent="0.25">
      <c r="A18">
        <v>1</v>
      </c>
      <c r="B18">
        <f>B17+$H$17</f>
        <v>1.6</v>
      </c>
      <c r="C18">
        <f t="shared" ref="C18:C26" si="5">B18*B18+2*B18+1</f>
        <v>6.7600000000000007</v>
      </c>
      <c r="J18" s="1" t="s">
        <v>7</v>
      </c>
      <c r="L18">
        <f>SUM(L2:L17)</f>
        <v>277.25</v>
      </c>
    </row>
    <row r="19" spans="1:12" x14ac:dyDescent="0.25">
      <c r="A19">
        <v>2</v>
      </c>
      <c r="B19">
        <f t="shared" ref="B19:B26" si="6">B18+$H$17</f>
        <v>2</v>
      </c>
      <c r="C19">
        <f t="shared" si="5"/>
        <v>9</v>
      </c>
      <c r="J19" t="s">
        <v>8</v>
      </c>
      <c r="L19">
        <f>L18*Q2</f>
        <v>69.3125</v>
      </c>
    </row>
    <row r="20" spans="1:12" x14ac:dyDescent="0.25">
      <c r="A20">
        <v>3</v>
      </c>
      <c r="B20">
        <f t="shared" si="6"/>
        <v>2.4</v>
      </c>
      <c r="C20">
        <f t="shared" si="5"/>
        <v>11.559999999999999</v>
      </c>
      <c r="J20" t="s">
        <v>11</v>
      </c>
      <c r="L20">
        <f>O2*O2*O2/3+O2*O2+O2-N2*N2*N2/3-N2*N2-N2</f>
        <v>69.333333333333329</v>
      </c>
    </row>
    <row r="21" spans="1:12" x14ac:dyDescent="0.25">
      <c r="A21">
        <v>4</v>
      </c>
      <c r="B21">
        <f t="shared" si="6"/>
        <v>2.8</v>
      </c>
      <c r="C21">
        <f t="shared" si="5"/>
        <v>14.439999999999998</v>
      </c>
      <c r="J21" s="1" t="s">
        <v>9</v>
      </c>
      <c r="L21">
        <f>(L19-L20)*SIGN(L19-L20)</f>
        <v>2.0833333333328596E-2</v>
      </c>
    </row>
    <row r="22" spans="1:12" x14ac:dyDescent="0.25">
      <c r="A22">
        <v>5</v>
      </c>
      <c r="B22">
        <f t="shared" si="6"/>
        <v>3.1999999999999997</v>
      </c>
      <c r="C22">
        <f t="shared" si="5"/>
        <v>17.639999999999997</v>
      </c>
      <c r="J22" t="s">
        <v>10</v>
      </c>
      <c r="L22" s="2">
        <f>L21/L20</f>
        <v>3.0048076923070094E-4</v>
      </c>
    </row>
    <row r="23" spans="1:12" x14ac:dyDescent="0.25">
      <c r="A23">
        <v>6</v>
      </c>
      <c r="B23">
        <f t="shared" si="6"/>
        <v>3.5999999999999996</v>
      </c>
      <c r="C23">
        <f t="shared" si="5"/>
        <v>21.159999999999997</v>
      </c>
    </row>
    <row r="24" spans="1:12" x14ac:dyDescent="0.25">
      <c r="A24">
        <v>7</v>
      </c>
      <c r="B24">
        <f t="shared" si="6"/>
        <v>3.9999999999999996</v>
      </c>
      <c r="C24">
        <f t="shared" si="5"/>
        <v>24.999999999999996</v>
      </c>
    </row>
    <row r="25" spans="1:12" x14ac:dyDescent="0.25">
      <c r="A25">
        <v>8</v>
      </c>
      <c r="B25">
        <f t="shared" si="6"/>
        <v>4.3999999999999995</v>
      </c>
      <c r="C25">
        <f t="shared" si="5"/>
        <v>29.159999999999997</v>
      </c>
    </row>
    <row r="26" spans="1:12" x14ac:dyDescent="0.25">
      <c r="A26">
        <v>9</v>
      </c>
      <c r="B26">
        <f t="shared" si="6"/>
        <v>4.8</v>
      </c>
      <c r="C26">
        <f t="shared" si="5"/>
        <v>33.64</v>
      </c>
    </row>
    <row r="27" spans="1:12" x14ac:dyDescent="0.25">
      <c r="A27" s="1" t="s">
        <v>7</v>
      </c>
      <c r="C27">
        <f>SUM(C17:C26)</f>
        <v>173.2</v>
      </c>
    </row>
    <row r="28" spans="1:12" x14ac:dyDescent="0.25">
      <c r="A28" t="s">
        <v>8</v>
      </c>
      <c r="C28">
        <f>C27*H17</f>
        <v>69.28</v>
      </c>
    </row>
    <row r="29" spans="1:12" x14ac:dyDescent="0.25">
      <c r="A29" t="s">
        <v>11</v>
      </c>
      <c r="C29">
        <f>F17*F17*F17/3+F17*F17+F17-E17*E17*E17/3-E17*E17-E17</f>
        <v>69.333333333333329</v>
      </c>
    </row>
    <row r="30" spans="1:12" x14ac:dyDescent="0.25">
      <c r="A30" s="1" t="s">
        <v>9</v>
      </c>
      <c r="C30">
        <f>(C28-C29)*SIGN(C28-C29)</f>
        <v>5.333333333332746E-2</v>
      </c>
    </row>
    <row r="31" spans="1:12" x14ac:dyDescent="0.25">
      <c r="A31" t="s">
        <v>10</v>
      </c>
      <c r="C31" s="2">
        <f>C30/C29</f>
        <v>7.6923076923068455E-4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6599-7BA9-4797-91F0-C328A6184B64}">
  <dimension ref="A1:H35"/>
  <sheetViews>
    <sheetView tabSelected="1" topLeftCell="A18" workbookViewId="0">
      <selection activeCell="C13" sqref="C13"/>
    </sheetView>
  </sheetViews>
  <sheetFormatPr defaultRowHeight="15" x14ac:dyDescent="0.25"/>
  <cols>
    <col min="3" max="3" width="10.28515625" bestFit="1" customWidth="1"/>
  </cols>
  <sheetData>
    <row r="1" spans="1:8" x14ac:dyDescent="0.25">
      <c r="A1" t="s">
        <v>12</v>
      </c>
    </row>
    <row r="2" spans="1:8" x14ac:dyDescent="0.25">
      <c r="A2" t="s">
        <v>0</v>
      </c>
      <c r="B2" t="s">
        <v>14</v>
      </c>
      <c r="C2" t="s">
        <v>15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0</v>
      </c>
      <c r="B3">
        <f>E3</f>
        <v>1</v>
      </c>
      <c r="C3">
        <f>B3*B3+2*B3+1</f>
        <v>4</v>
      </c>
      <c r="E3">
        <v>1</v>
      </c>
      <c r="F3">
        <v>5</v>
      </c>
      <c r="G3">
        <v>8</v>
      </c>
      <c r="H3">
        <f>(F3-E3)/G3</f>
        <v>0.5</v>
      </c>
    </row>
    <row r="4" spans="1:8" x14ac:dyDescent="0.25">
      <c r="A4">
        <v>1</v>
      </c>
      <c r="B4">
        <f>B3+$H$3</f>
        <v>1.5</v>
      </c>
      <c r="C4">
        <f t="shared" ref="C4:C11" si="0">B4*B4+2*B4+1</f>
        <v>6.25</v>
      </c>
    </row>
    <row r="5" spans="1:8" x14ac:dyDescent="0.25">
      <c r="A5">
        <v>2</v>
      </c>
      <c r="B5">
        <f t="shared" ref="B5:B11" si="1">B4+$H$3</f>
        <v>2</v>
      </c>
      <c r="C5">
        <f t="shared" si="0"/>
        <v>9</v>
      </c>
    </row>
    <row r="6" spans="1:8" x14ac:dyDescent="0.25">
      <c r="A6">
        <v>3</v>
      </c>
      <c r="B6">
        <f t="shared" si="1"/>
        <v>2.5</v>
      </c>
      <c r="C6">
        <f t="shared" si="0"/>
        <v>12.25</v>
      </c>
    </row>
    <row r="7" spans="1:8" x14ac:dyDescent="0.25">
      <c r="A7">
        <v>4</v>
      </c>
      <c r="B7">
        <f t="shared" si="1"/>
        <v>3</v>
      </c>
      <c r="C7">
        <f t="shared" si="0"/>
        <v>16</v>
      </c>
    </row>
    <row r="8" spans="1:8" x14ac:dyDescent="0.25">
      <c r="A8">
        <v>5</v>
      </c>
      <c r="B8">
        <f t="shared" si="1"/>
        <v>3.5</v>
      </c>
      <c r="C8">
        <f t="shared" si="0"/>
        <v>20.25</v>
      </c>
    </row>
    <row r="9" spans="1:8" x14ac:dyDescent="0.25">
      <c r="A9">
        <v>6</v>
      </c>
      <c r="B9">
        <f t="shared" si="1"/>
        <v>4</v>
      </c>
      <c r="C9">
        <f t="shared" si="0"/>
        <v>25</v>
      </c>
    </row>
    <row r="10" spans="1:8" x14ac:dyDescent="0.25">
      <c r="A10">
        <v>7</v>
      </c>
      <c r="B10">
        <f t="shared" si="1"/>
        <v>4.5</v>
      </c>
      <c r="C10">
        <f t="shared" si="0"/>
        <v>30.25</v>
      </c>
    </row>
    <row r="11" spans="1:8" x14ac:dyDescent="0.25">
      <c r="A11">
        <v>8</v>
      </c>
      <c r="B11">
        <f t="shared" si="1"/>
        <v>5</v>
      </c>
      <c r="C11">
        <f t="shared" si="0"/>
        <v>36</v>
      </c>
    </row>
    <row r="13" spans="1:8" x14ac:dyDescent="0.25">
      <c r="C13">
        <f>H3*((C3+C11)/2+SUM(C4:C10))</f>
        <v>69.5</v>
      </c>
    </row>
    <row r="15" spans="1:8" x14ac:dyDescent="0.25">
      <c r="A15" t="s">
        <v>11</v>
      </c>
      <c r="C15">
        <f>F3*F3*F3/3+F3*F3+F3-E3*E3*E3/3-E3*E3-E3</f>
        <v>69.333333333333329</v>
      </c>
    </row>
    <row r="16" spans="1:8" x14ac:dyDescent="0.25">
      <c r="A16" s="1" t="s">
        <v>9</v>
      </c>
      <c r="C16">
        <f>(C13-C15)*SIGN(C13-C15)</f>
        <v>0.1666666666666714</v>
      </c>
    </row>
    <row r="17" spans="1:8" x14ac:dyDescent="0.25">
      <c r="A17" t="s">
        <v>10</v>
      </c>
      <c r="C17" s="2">
        <f>C16/C15</f>
        <v>2.4038461538462225E-3</v>
      </c>
    </row>
    <row r="19" spans="1:8" x14ac:dyDescent="0.25">
      <c r="A19" t="s">
        <v>13</v>
      </c>
    </row>
    <row r="20" spans="1:8" x14ac:dyDescent="0.25">
      <c r="A20" t="s">
        <v>0</v>
      </c>
      <c r="B20" t="s">
        <v>14</v>
      </c>
      <c r="C20" t="s">
        <v>15</v>
      </c>
      <c r="E20" t="s">
        <v>3</v>
      </c>
      <c r="F20" t="s">
        <v>4</v>
      </c>
      <c r="G20" t="s">
        <v>5</v>
      </c>
      <c r="H20" t="s">
        <v>6</v>
      </c>
    </row>
    <row r="21" spans="1:8" x14ac:dyDescent="0.25">
      <c r="A21">
        <v>0</v>
      </c>
      <c r="B21">
        <f>E21</f>
        <v>0</v>
      </c>
      <c r="C21">
        <f>SIN(B21)*COS(B21)</f>
        <v>0</v>
      </c>
      <c r="E21">
        <v>0</v>
      </c>
      <c r="F21">
        <v>1</v>
      </c>
      <c r="G21">
        <v>8</v>
      </c>
      <c r="H21">
        <f>(F21-E21)/G21</f>
        <v>0.125</v>
      </c>
    </row>
    <row r="22" spans="1:8" x14ac:dyDescent="0.25">
      <c r="A22">
        <v>1</v>
      </c>
      <c r="B22">
        <f>B21+$H$21</f>
        <v>0.125</v>
      </c>
      <c r="C22">
        <f t="shared" ref="C22:C29" si="2">SIN(B22)*COS(B22)</f>
        <v>0.12370197962726147</v>
      </c>
    </row>
    <row r="23" spans="1:8" x14ac:dyDescent="0.25">
      <c r="A23">
        <v>2</v>
      </c>
      <c r="B23">
        <f t="shared" ref="B23:B29" si="3">B22+$H$21</f>
        <v>0.25</v>
      </c>
      <c r="C23">
        <f t="shared" si="2"/>
        <v>0.2397127693021015</v>
      </c>
    </row>
    <row r="24" spans="1:8" x14ac:dyDescent="0.25">
      <c r="A24">
        <v>3</v>
      </c>
      <c r="B24">
        <f t="shared" si="3"/>
        <v>0.375</v>
      </c>
      <c r="C24">
        <f t="shared" si="2"/>
        <v>0.34081938001166712</v>
      </c>
    </row>
    <row r="25" spans="1:8" x14ac:dyDescent="0.25">
      <c r="A25">
        <v>4</v>
      </c>
      <c r="B25">
        <f t="shared" si="3"/>
        <v>0.5</v>
      </c>
      <c r="C25">
        <f t="shared" si="2"/>
        <v>0.42073549240394825</v>
      </c>
    </row>
    <row r="26" spans="1:8" x14ac:dyDescent="0.25">
      <c r="A26">
        <v>5</v>
      </c>
      <c r="B26">
        <f t="shared" si="3"/>
        <v>0.625</v>
      </c>
      <c r="C26">
        <f t="shared" si="2"/>
        <v>0.47449230967779316</v>
      </c>
    </row>
    <row r="27" spans="1:8" x14ac:dyDescent="0.25">
      <c r="A27">
        <v>6</v>
      </c>
      <c r="B27">
        <f t="shared" si="3"/>
        <v>0.75</v>
      </c>
      <c r="C27">
        <f t="shared" si="2"/>
        <v>0.49874749330202717</v>
      </c>
    </row>
    <row r="28" spans="1:8" x14ac:dyDescent="0.25">
      <c r="A28">
        <v>7</v>
      </c>
      <c r="B28">
        <f t="shared" si="3"/>
        <v>0.875</v>
      </c>
      <c r="C28">
        <f t="shared" si="2"/>
        <v>0.49199297343696841</v>
      </c>
    </row>
    <row r="29" spans="1:8" x14ac:dyDescent="0.25">
      <c r="A29">
        <v>8</v>
      </c>
      <c r="B29">
        <f t="shared" si="3"/>
        <v>1</v>
      </c>
      <c r="C29">
        <f t="shared" si="2"/>
        <v>0.45464871341284091</v>
      </c>
    </row>
    <row r="31" spans="1:8" x14ac:dyDescent="0.25">
      <c r="C31">
        <f>H21*((C21+C29)/2+SUM(C22:C28))</f>
        <v>0.35219084430852343</v>
      </c>
    </row>
    <row r="33" spans="1:3" x14ac:dyDescent="0.25">
      <c r="A33" t="s">
        <v>11</v>
      </c>
      <c r="C33">
        <f>-COS(F21*2)/4+COS(0)/4</f>
        <v>0.35403670913678559</v>
      </c>
    </row>
    <row r="34" spans="1:3" x14ac:dyDescent="0.25">
      <c r="A34" s="1" t="s">
        <v>9</v>
      </c>
      <c r="C34">
        <f>(C31-C33)*SIGN(C31-C33)</f>
        <v>1.8458648282621559E-3</v>
      </c>
    </row>
    <row r="35" spans="1:3" x14ac:dyDescent="0.25">
      <c r="A35" t="s">
        <v>10</v>
      </c>
      <c r="C35" s="2">
        <f>C34/C33</f>
        <v>5.2137667666235926E-3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E5B9-9A5D-45C7-8D0A-E5F09382AC0F}">
  <dimension ref="A1:H35"/>
  <sheetViews>
    <sheetView topLeftCell="A19" workbookViewId="0">
      <selection activeCell="C31" sqref="C31"/>
    </sheetView>
  </sheetViews>
  <sheetFormatPr defaultRowHeight="15" x14ac:dyDescent="0.25"/>
  <sheetData>
    <row r="1" spans="1:8" x14ac:dyDescent="0.25">
      <c r="A1" t="s">
        <v>12</v>
      </c>
    </row>
    <row r="2" spans="1:8" x14ac:dyDescent="0.25">
      <c r="A2" t="s">
        <v>0</v>
      </c>
      <c r="B2" t="s">
        <v>14</v>
      </c>
      <c r="C2" t="s">
        <v>15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0</v>
      </c>
      <c r="B3">
        <f>E3</f>
        <v>1</v>
      </c>
      <c r="C3">
        <f>B3*B3+2*B3+1</f>
        <v>4</v>
      </c>
      <c r="E3">
        <v>1</v>
      </c>
      <c r="F3">
        <v>5</v>
      </c>
      <c r="G3">
        <v>8</v>
      </c>
      <c r="H3">
        <f>(F3-E3)/G3</f>
        <v>0.5</v>
      </c>
    </row>
    <row r="4" spans="1:8" x14ac:dyDescent="0.25">
      <c r="A4">
        <v>1</v>
      </c>
      <c r="B4">
        <f>B3+$H$3</f>
        <v>1.5</v>
      </c>
      <c r="C4">
        <f t="shared" ref="C4:C11" si="0">B4*B4+2*B4+1</f>
        <v>6.25</v>
      </c>
    </row>
    <row r="5" spans="1:8" x14ac:dyDescent="0.25">
      <c r="A5">
        <v>2</v>
      </c>
      <c r="B5">
        <f t="shared" ref="B5:B11" si="1">B4+$H$3</f>
        <v>2</v>
      </c>
      <c r="C5">
        <f t="shared" si="0"/>
        <v>9</v>
      </c>
    </row>
    <row r="6" spans="1:8" x14ac:dyDescent="0.25">
      <c r="A6">
        <v>3</v>
      </c>
      <c r="B6">
        <f t="shared" si="1"/>
        <v>2.5</v>
      </c>
      <c r="C6">
        <f t="shared" si="0"/>
        <v>12.25</v>
      </c>
    </row>
    <row r="7" spans="1:8" x14ac:dyDescent="0.25">
      <c r="A7">
        <v>4</v>
      </c>
      <c r="B7">
        <f t="shared" si="1"/>
        <v>3</v>
      </c>
      <c r="C7">
        <f t="shared" si="0"/>
        <v>16</v>
      </c>
    </row>
    <row r="8" spans="1:8" x14ac:dyDescent="0.25">
      <c r="A8">
        <v>5</v>
      </c>
      <c r="B8">
        <f t="shared" si="1"/>
        <v>3.5</v>
      </c>
      <c r="C8">
        <f t="shared" si="0"/>
        <v>20.25</v>
      </c>
    </row>
    <row r="9" spans="1:8" x14ac:dyDescent="0.25">
      <c r="A9">
        <v>6</v>
      </c>
      <c r="B9">
        <f t="shared" si="1"/>
        <v>4</v>
      </c>
      <c r="C9">
        <f t="shared" si="0"/>
        <v>25</v>
      </c>
    </row>
    <row r="10" spans="1:8" x14ac:dyDescent="0.25">
      <c r="A10">
        <v>7</v>
      </c>
      <c r="B10">
        <f t="shared" si="1"/>
        <v>4.5</v>
      </c>
      <c r="C10">
        <f t="shared" si="0"/>
        <v>30.25</v>
      </c>
    </row>
    <row r="11" spans="1:8" x14ac:dyDescent="0.25">
      <c r="A11">
        <v>8</v>
      </c>
      <c r="B11">
        <f t="shared" si="1"/>
        <v>5</v>
      </c>
      <c r="C11">
        <f t="shared" si="0"/>
        <v>36</v>
      </c>
    </row>
    <row r="13" spans="1:8" x14ac:dyDescent="0.25">
      <c r="C13">
        <f>H3/3*(C3+C11+4*(C4+C6+C8+C10)+2*(C5+C7+C9))</f>
        <v>69.333333333333329</v>
      </c>
    </row>
    <row r="15" spans="1:8" x14ac:dyDescent="0.25">
      <c r="A15" t="s">
        <v>11</v>
      </c>
      <c r="C15">
        <f>F3*F3*F3/3+F3*F3+F3-E3*E3*E3/3-E3*E3-E3</f>
        <v>69.333333333333329</v>
      </c>
    </row>
    <row r="16" spans="1:8" x14ac:dyDescent="0.25">
      <c r="A16" s="1" t="s">
        <v>9</v>
      </c>
      <c r="C16">
        <f>(C13-C15)*SIGN(C13-C15)</f>
        <v>0</v>
      </c>
    </row>
    <row r="17" spans="1:8" x14ac:dyDescent="0.25">
      <c r="A17" t="s">
        <v>10</v>
      </c>
      <c r="C17" s="2">
        <f>C16/C15</f>
        <v>0</v>
      </c>
    </row>
    <row r="19" spans="1:8" x14ac:dyDescent="0.25">
      <c r="A19" t="s">
        <v>16</v>
      </c>
    </row>
    <row r="20" spans="1:8" x14ac:dyDescent="0.25">
      <c r="A20" t="s">
        <v>0</v>
      </c>
      <c r="B20" t="s">
        <v>14</v>
      </c>
      <c r="C20" t="s">
        <v>15</v>
      </c>
      <c r="E20" t="s">
        <v>3</v>
      </c>
      <c r="F20" t="s">
        <v>4</v>
      </c>
      <c r="G20" t="s">
        <v>5</v>
      </c>
      <c r="H20" t="s">
        <v>6</v>
      </c>
    </row>
    <row r="21" spans="1:8" x14ac:dyDescent="0.25">
      <c r="A21">
        <v>0</v>
      </c>
      <c r="B21">
        <f>E21</f>
        <v>0</v>
      </c>
      <c r="C21">
        <f>EXP(B21)+EXP(1)</f>
        <v>3.7182818284590451</v>
      </c>
      <c r="E21">
        <v>0</v>
      </c>
      <c r="F21">
        <v>1</v>
      </c>
      <c r="G21">
        <v>8</v>
      </c>
      <c r="H21">
        <f>(F21-E21)/G21</f>
        <v>0.125</v>
      </c>
    </row>
    <row r="22" spans="1:8" x14ac:dyDescent="0.25">
      <c r="A22">
        <v>1</v>
      </c>
      <c r="B22">
        <f>B21+$H$21</f>
        <v>0.125</v>
      </c>
      <c r="C22">
        <f t="shared" ref="C22:C29" si="2">EXP(B22)+EXP(1)</f>
        <v>3.8514302815258716</v>
      </c>
    </row>
    <row r="23" spans="1:8" x14ac:dyDescent="0.25">
      <c r="A23">
        <v>2</v>
      </c>
      <c r="B23">
        <f t="shared" ref="B23:B29" si="3">B22+$H$21</f>
        <v>0.25</v>
      </c>
      <c r="C23">
        <f t="shared" si="2"/>
        <v>4.0023072451467865</v>
      </c>
    </row>
    <row r="24" spans="1:8" x14ac:dyDescent="0.25">
      <c r="A24">
        <v>3</v>
      </c>
      <c r="B24">
        <f t="shared" si="3"/>
        <v>0.375</v>
      </c>
      <c r="C24">
        <f t="shared" si="2"/>
        <v>4.1732732430772463</v>
      </c>
    </row>
    <row r="25" spans="1:8" x14ac:dyDescent="0.25">
      <c r="A25">
        <v>4</v>
      </c>
      <c r="B25">
        <f t="shared" si="3"/>
        <v>0.5</v>
      </c>
      <c r="C25">
        <f t="shared" si="2"/>
        <v>4.3670030991591737</v>
      </c>
    </row>
    <row r="26" spans="1:8" x14ac:dyDescent="0.25">
      <c r="A26">
        <v>5</v>
      </c>
      <c r="B26">
        <f t="shared" si="3"/>
        <v>0.625</v>
      </c>
      <c r="C26">
        <f t="shared" si="2"/>
        <v>4.586527785891267</v>
      </c>
    </row>
    <row r="27" spans="1:8" x14ac:dyDescent="0.25">
      <c r="A27">
        <v>6</v>
      </c>
      <c r="B27">
        <f t="shared" si="3"/>
        <v>0.75</v>
      </c>
      <c r="C27">
        <f t="shared" si="2"/>
        <v>4.8352818450717194</v>
      </c>
    </row>
    <row r="28" spans="1:8" x14ac:dyDescent="0.25">
      <c r="A28">
        <v>7</v>
      </c>
      <c r="B28">
        <f t="shared" si="3"/>
        <v>0.875</v>
      </c>
      <c r="C28">
        <f t="shared" si="2"/>
        <v>5.1171571224261427</v>
      </c>
    </row>
    <row r="29" spans="1:8" x14ac:dyDescent="0.25">
      <c r="A29">
        <v>8</v>
      </c>
      <c r="B29">
        <f t="shared" si="3"/>
        <v>1</v>
      </c>
      <c r="C29">
        <f t="shared" si="2"/>
        <v>5.4365636569180902</v>
      </c>
    </row>
    <row r="31" spans="1:8" x14ac:dyDescent="0.25">
      <c r="C31">
        <f>H21/3*(C21+C29+4*(C22+C24+C26+C28)+2*(C23+C25+C27))</f>
        <v>4.4365659831589417</v>
      </c>
    </row>
    <row r="33" spans="1:3" x14ac:dyDescent="0.25">
      <c r="A33" t="s">
        <v>11</v>
      </c>
      <c r="C33">
        <f>EXP(1)+EXP(1)-1</f>
        <v>4.4365636569180902</v>
      </c>
    </row>
    <row r="34" spans="1:3" x14ac:dyDescent="0.25">
      <c r="A34" s="1" t="s">
        <v>9</v>
      </c>
      <c r="C34">
        <f>(C31-C33)*SIGN(C31-C33)</f>
        <v>2.3262408515023481E-6</v>
      </c>
    </row>
    <row r="35" spans="1:3" x14ac:dyDescent="0.25">
      <c r="A35" t="s">
        <v>10</v>
      </c>
      <c r="C35" s="3">
        <f>C34/C33</f>
        <v>5.243339285518779E-7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Ф-ла центр-х треугольников</vt:lpstr>
      <vt:lpstr>Ф-ла трапеций</vt:lpstr>
      <vt:lpstr>Ф-ла парабол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2017-10-06T17:23:12Z</dcterms:created>
  <dcterms:modified xsi:type="dcterms:W3CDTF">2017-10-12T16:05:57Z</dcterms:modified>
</cp:coreProperties>
</file>