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35" i="2" l="1"/>
  <c r="L35" i="2"/>
  <c r="N12" i="2" l="1"/>
  <c r="L17" i="2" s="1"/>
  <c r="M12" i="2"/>
  <c r="K17" i="2" s="1"/>
  <c r="L12" i="2"/>
  <c r="L16" i="2" s="1"/>
  <c r="K12" i="2"/>
  <c r="O16" i="2" s="1"/>
  <c r="E3" i="2"/>
  <c r="G3" i="2"/>
  <c r="D4" i="2"/>
  <c r="E4" i="2" s="1"/>
  <c r="F4" i="2"/>
  <c r="G4" i="2" s="1"/>
  <c r="D5" i="2"/>
  <c r="E5" i="2" s="1"/>
  <c r="F5" i="2"/>
  <c r="G5" i="2" s="1"/>
  <c r="D6" i="2"/>
  <c r="E6" i="2" s="1"/>
  <c r="F6" i="2"/>
  <c r="G6" i="2" s="1"/>
  <c r="L7" i="2"/>
  <c r="M17" i="2" s="1"/>
  <c r="D7" i="2"/>
  <c r="E7" i="2"/>
  <c r="F7" i="2"/>
  <c r="G7" i="2" s="1"/>
  <c r="L8" i="2"/>
  <c r="M16" i="2" s="1"/>
  <c r="D8" i="2"/>
  <c r="E8" i="2" s="1"/>
  <c r="F8" i="2"/>
  <c r="G8" i="2" s="1"/>
  <c r="D9" i="2"/>
  <c r="E9" i="2" s="1"/>
  <c r="F9" i="2"/>
  <c r="G9" i="2" s="1"/>
  <c r="D10" i="2"/>
  <c r="E10" i="2" s="1"/>
  <c r="F10" i="2"/>
  <c r="G10" i="2" s="1"/>
  <c r="D11" i="2"/>
  <c r="E11" i="2" s="1"/>
  <c r="F11" i="2"/>
  <c r="G11" i="2" s="1"/>
  <c r="D12" i="2"/>
  <c r="E12" i="2" s="1"/>
  <c r="F12" i="2"/>
  <c r="G12" i="2" s="1"/>
  <c r="D13" i="2"/>
  <c r="E13" i="2" s="1"/>
  <c r="F13" i="2"/>
  <c r="G13" i="2" s="1"/>
  <c r="D14" i="2"/>
  <c r="E14" i="2" s="1"/>
  <c r="F14" i="2"/>
  <c r="G14" i="2" s="1"/>
  <c r="D15" i="2"/>
  <c r="E15" i="2" s="1"/>
  <c r="F15" i="2"/>
  <c r="G15" i="2"/>
  <c r="D16" i="2"/>
  <c r="E16" i="2" s="1"/>
  <c r="F16" i="2"/>
  <c r="G16" i="2" s="1"/>
  <c r="D17" i="2"/>
  <c r="E17" i="2" s="1"/>
  <c r="F17" i="2"/>
  <c r="G17" i="2" s="1"/>
  <c r="D18" i="2"/>
  <c r="E18" i="2" s="1"/>
  <c r="F18" i="2"/>
  <c r="G18" i="2" s="1"/>
  <c r="D19" i="2"/>
  <c r="E19" i="2" s="1"/>
  <c r="F19" i="2"/>
  <c r="G19" i="2" s="1"/>
  <c r="D20" i="2"/>
  <c r="E20" i="2" s="1"/>
  <c r="F20" i="2"/>
  <c r="G20" i="2" s="1"/>
  <c r="D21" i="2"/>
  <c r="E21" i="2" s="1"/>
  <c r="F21" i="2"/>
  <c r="G21" i="2" s="1"/>
  <c r="D22" i="2"/>
  <c r="E22" i="2" s="1"/>
  <c r="F22" i="2"/>
  <c r="G22" i="2" s="1"/>
  <c r="D23" i="2"/>
  <c r="E23" i="2" s="1"/>
  <c r="F23" i="2"/>
  <c r="G23" i="2"/>
  <c r="D24" i="2"/>
  <c r="E24" i="2" s="1"/>
  <c r="F24" i="2"/>
  <c r="G24" i="2" s="1"/>
  <c r="D25" i="2"/>
  <c r="E25" i="2" s="1"/>
  <c r="F25" i="2"/>
  <c r="G25" i="2" s="1"/>
  <c r="D26" i="2"/>
  <c r="E26" i="2" s="1"/>
  <c r="F26" i="2"/>
  <c r="G26" i="2" s="1"/>
  <c r="D27" i="2"/>
  <c r="E27" i="2"/>
  <c r="F27" i="2"/>
  <c r="G27" i="2" s="1"/>
  <c r="D28" i="2"/>
  <c r="E28" i="2" s="1"/>
  <c r="F28" i="2"/>
  <c r="G28" i="2" s="1"/>
  <c r="D29" i="2"/>
  <c r="E29" i="2" s="1"/>
  <c r="F29" i="2"/>
  <c r="G29" i="2" s="1"/>
  <c r="D30" i="2"/>
  <c r="E30" i="2" s="1"/>
  <c r="F30" i="2"/>
  <c r="G30" i="2" s="1"/>
  <c r="D31" i="2"/>
  <c r="E31" i="2" s="1"/>
  <c r="F31" i="2"/>
  <c r="G31" i="2" s="1"/>
  <c r="D32" i="2"/>
  <c r="E32" i="2" s="1"/>
  <c r="F32" i="2"/>
  <c r="G32" i="2" s="1"/>
  <c r="D33" i="2"/>
  <c r="E33" i="2" s="1"/>
  <c r="F33" i="2"/>
  <c r="G33" i="2" s="1"/>
  <c r="D34" i="2"/>
  <c r="E34" i="2" s="1"/>
  <c r="F34" i="2"/>
  <c r="G34" i="2" s="1"/>
  <c r="D35" i="2"/>
  <c r="E35" i="2"/>
  <c r="F35" i="2"/>
  <c r="G35" i="2" s="1"/>
  <c r="D36" i="2"/>
  <c r="E36" i="2" s="1"/>
  <c r="F36" i="2"/>
  <c r="G36" i="2" s="1"/>
  <c r="D37" i="2"/>
  <c r="E37" i="2" s="1"/>
  <c r="F37" i="2"/>
  <c r="G37" i="2" s="1"/>
  <c r="D38" i="2"/>
  <c r="E38" i="2" s="1"/>
  <c r="F38" i="2"/>
  <c r="G38" i="2" s="1"/>
  <c r="D39" i="2"/>
  <c r="E39" i="2" s="1"/>
  <c r="F39" i="2"/>
  <c r="G39" i="2" s="1"/>
  <c r="D40" i="2"/>
  <c r="E40" i="2" s="1"/>
  <c r="F40" i="2"/>
  <c r="G40" i="2" s="1"/>
  <c r="D41" i="2"/>
  <c r="E41" i="2" s="1"/>
  <c r="F41" i="2"/>
  <c r="G41" i="2" s="1"/>
  <c r="D42" i="2"/>
  <c r="E42" i="2" s="1"/>
  <c r="F42" i="2"/>
  <c r="G42" i="2" s="1"/>
  <c r="D43" i="2"/>
  <c r="E43" i="2"/>
  <c r="F43" i="2"/>
  <c r="G43" i="2" s="1"/>
  <c r="L20" i="2" l="1"/>
  <c r="P17" i="2"/>
  <c r="P20" i="2" s="1"/>
  <c r="L19" i="2"/>
  <c r="P16" i="2"/>
  <c r="M19" i="2"/>
  <c r="M22" i="2" s="1"/>
  <c r="Q16" i="2"/>
  <c r="Q19" i="2" s="1"/>
  <c r="Q17" i="2"/>
  <c r="M20" i="2"/>
  <c r="K20" i="2"/>
  <c r="O17" i="2"/>
  <c r="O20" i="2" s="1"/>
  <c r="N7" i="2"/>
  <c r="N8" i="2"/>
  <c r="K16" i="2"/>
  <c r="K19" i="2" s="1"/>
  <c r="P49" i="1"/>
  <c r="N49" i="1"/>
  <c r="M49" i="1"/>
  <c r="L41" i="1"/>
  <c r="L40" i="1"/>
  <c r="I41" i="1"/>
  <c r="I4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" i="1"/>
  <c r="A47" i="1"/>
  <c r="C47" i="1"/>
  <c r="K22" i="2" l="1"/>
  <c r="L24" i="2" s="1"/>
  <c r="O19" i="2"/>
  <c r="O22" i="2" s="1"/>
  <c r="Q20" i="2"/>
  <c r="Q22" i="2" s="1"/>
  <c r="P24" i="2" s="1"/>
  <c r="P27" i="2" s="1"/>
  <c r="P19" i="2"/>
  <c r="P22" i="2" s="1"/>
  <c r="L22" i="2"/>
  <c r="H44" i="1"/>
  <c r="K41" i="1"/>
  <c r="C7" i="1"/>
  <c r="A7" i="1"/>
  <c r="A8" i="1" s="1"/>
  <c r="L25" i="2" l="1"/>
  <c r="L28" i="2" s="1"/>
  <c r="L27" i="2"/>
  <c r="L33" i="2" s="1"/>
  <c r="P25" i="2"/>
  <c r="P28" i="2" s="1"/>
  <c r="P34" i="2" s="1"/>
  <c r="K40" i="1"/>
  <c r="I44" i="1" s="1"/>
  <c r="I46" i="1" s="1"/>
  <c r="J49" i="1" s="1"/>
  <c r="C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P33" i="2" l="1"/>
  <c r="P36" i="2" s="1"/>
  <c r="L34" i="2"/>
  <c r="L36" i="2" s="1"/>
  <c r="J44" i="1"/>
  <c r="J46" i="1" s="1"/>
  <c r="K49" i="1" s="1"/>
  <c r="C9" i="1"/>
  <c r="C10" i="1" s="1"/>
  <c r="A19" i="1"/>
  <c r="C11" i="1" l="1"/>
  <c r="A20" i="1"/>
  <c r="C12" i="1" l="1"/>
  <c r="A21" i="1"/>
  <c r="C13" i="1" l="1"/>
  <c r="A22" i="1"/>
  <c r="C14" i="1" l="1"/>
  <c r="A23" i="1"/>
  <c r="C15" i="1" l="1"/>
  <c r="A24" i="1"/>
  <c r="C16" i="1" l="1"/>
  <c r="A25" i="1"/>
  <c r="C17" i="1" l="1"/>
  <c r="A26" i="1"/>
  <c r="A27" i="1" l="1"/>
  <c r="A28" i="1" s="1"/>
  <c r="C18" i="1"/>
  <c r="A29" i="1" l="1"/>
  <c r="C19" i="1"/>
  <c r="A30" i="1" l="1"/>
  <c r="C20" i="1"/>
  <c r="A31" i="1" l="1"/>
  <c r="C21" i="1"/>
  <c r="A32" i="1" l="1"/>
  <c r="C22" i="1"/>
  <c r="A33" i="1" l="1"/>
  <c r="C23" i="1"/>
  <c r="A34" i="1" l="1"/>
  <c r="C24" i="1"/>
  <c r="A35" i="1" l="1"/>
  <c r="C25" i="1"/>
  <c r="A36" i="1" l="1"/>
  <c r="C26" i="1"/>
  <c r="A37" i="1" l="1"/>
  <c r="C27" i="1"/>
  <c r="C28" i="1" s="1"/>
  <c r="C29" i="1" l="1"/>
  <c r="A38" i="1"/>
  <c r="A39" i="1" l="1"/>
  <c r="C30" i="1"/>
  <c r="C31" i="1" l="1"/>
  <c r="A40" i="1"/>
  <c r="A41" i="1" l="1"/>
  <c r="C32" i="1"/>
  <c r="C33" i="1" l="1"/>
  <c r="A42" i="1"/>
  <c r="A43" i="1" l="1"/>
  <c r="C34" i="1"/>
  <c r="C35" i="1" l="1"/>
  <c r="A44" i="1"/>
  <c r="A45" i="1" l="1"/>
  <c r="C36" i="1"/>
  <c r="C37" i="1" l="1"/>
  <c r="A46" i="1"/>
  <c r="C38" i="1" l="1"/>
  <c r="C39" i="1" l="1"/>
  <c r="C40" i="1" l="1"/>
  <c r="C41" i="1" l="1"/>
  <c r="C42" i="1" l="1"/>
  <c r="C43" i="1" l="1"/>
  <c r="C44" i="1" l="1"/>
  <c r="C45" i="1" l="1"/>
  <c r="C46" i="1" l="1"/>
</calcChain>
</file>

<file path=xl/sharedStrings.xml><?xml version="1.0" encoding="utf-8"?>
<sst xmlns="http://schemas.openxmlformats.org/spreadsheetml/2006/main" count="83" uniqueCount="57">
  <si>
    <t>F(x,y)=</t>
  </si>
  <si>
    <t>Ф(x,y)=</t>
  </si>
  <si>
    <t>x</t>
  </si>
  <si>
    <t>y</t>
  </si>
  <si>
    <t>Ф(x,y)</t>
  </si>
  <si>
    <t>F(x,y)</t>
  </si>
  <si>
    <t>y=</t>
  </si>
  <si>
    <t>h1</t>
  </si>
  <si>
    <t>x0</t>
  </si>
  <si>
    <t>xn</t>
  </si>
  <si>
    <t>Пусть M0(-0,15;0,5)</t>
  </si>
  <si>
    <t>F(M0)=</t>
  </si>
  <si>
    <t>Ф(M0)=</t>
  </si>
  <si>
    <t>dF/dx</t>
  </si>
  <si>
    <t>dF/dy</t>
  </si>
  <si>
    <t>M0</t>
  </si>
  <si>
    <t>y0</t>
  </si>
  <si>
    <t>dФ/dx</t>
  </si>
  <si>
    <t>dФ/dy</t>
  </si>
  <si>
    <t>x1</t>
  </si>
  <si>
    <t>d</t>
  </si>
  <si>
    <t>d1</t>
  </si>
  <si>
    <t>d2</t>
  </si>
  <si>
    <t>M1</t>
  </si>
  <si>
    <t>y1</t>
  </si>
  <si>
    <t>h</t>
  </si>
  <si>
    <t>l</t>
  </si>
  <si>
    <t>F(M1)</t>
  </si>
  <si>
    <t>Ф(M1)</t>
  </si>
  <si>
    <t>-F(M0)=</t>
  </si>
  <si>
    <t>-Ф(M0)=</t>
  </si>
  <si>
    <t>eps=</t>
  </si>
  <si>
    <t>sin(y+0.5)-x-1=0</t>
  </si>
  <si>
    <t>cos(x-2)+y=0</t>
  </si>
  <si>
    <t>Проверка правила остановки</t>
  </si>
  <si>
    <t>1.2-sin(2x)</t>
  </si>
  <si>
    <t>(x^2+1)/2</t>
  </si>
  <si>
    <t>_Ф(M0)</t>
  </si>
  <si>
    <t>Ф(M0)</t>
  </si>
  <si>
    <t>_F(M0)</t>
  </si>
  <si>
    <t>F(M0)</t>
  </si>
  <si>
    <t>у0</t>
  </si>
  <si>
    <t>х0</t>
  </si>
  <si>
    <t>М0</t>
  </si>
  <si>
    <t>2х</t>
  </si>
  <si>
    <t>2у</t>
  </si>
  <si>
    <r>
      <rPr>
        <sz val="11"/>
        <color theme="0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scheme val="minor"/>
      </rPr>
      <t xml:space="preserve"> - SIN(x)</t>
    </r>
  </si>
  <si>
    <t>rez</t>
  </si>
  <si>
    <t>_+</t>
  </si>
  <si>
    <t>_-</t>
  </si>
  <si>
    <t>h =</t>
  </si>
  <si>
    <t>l =</t>
  </si>
  <si>
    <t>х1=х0+h</t>
  </si>
  <si>
    <t>y1=y0+l</t>
  </si>
  <si>
    <t xml:space="preserve">eps </t>
  </si>
  <si>
    <t>F(x1, y1)</t>
  </si>
  <si>
    <t>Ф(x1, 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</si>
</sst>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/>
    <xf numFmtId="0" fontId="3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164" fontId="3" fillId="3" borderId="2" xfId="0" applyNumberFormat="1" applyFont="1" applyFill="1" applyBorder="1"/>
    <xf numFmtId="0" fontId="3" fillId="3" borderId="2" xfId="0" applyFont="1" applyFill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1" fillId="0" borderId="2" xfId="0" applyFont="1" applyBorder="1"/>
    <xf numFmtId="0" fontId="3" fillId="0" borderId="2" xfId="0" applyNumberFormat="1" applyFont="1" applyBorder="1"/>
    <xf numFmtId="0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38100</xdr:rowOff>
    </xdr:from>
    <xdr:to>
      <xdr:col>18</xdr:col>
      <xdr:colOff>75431</xdr:colOff>
      <xdr:row>30</xdr:row>
      <xdr:rowOff>37351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"/>
          <a:ext cx="6152381" cy="5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9" workbookViewId="0">
      <selection activeCell="P49" sqref="P49"/>
    </sheetView>
  </sheetViews>
  <sheetFormatPr defaultRowHeight="15" x14ac:dyDescent="0.25"/>
  <cols>
    <col min="2" max="2" width="15.85546875" customWidth="1"/>
    <col min="5" max="5" width="11.28515625" customWidth="1"/>
  </cols>
  <sheetData>
    <row r="1" spans="1:5" x14ac:dyDescent="0.25">
      <c r="A1" t="s">
        <v>0</v>
      </c>
      <c r="B1" t="s">
        <v>32</v>
      </c>
      <c r="D1" t="s">
        <v>6</v>
      </c>
      <c r="E1" t="s">
        <v>35</v>
      </c>
    </row>
    <row r="2" spans="1:5" ht="15.75" thickBot="1" x14ac:dyDescent="0.3">
      <c r="A2" t="s">
        <v>1</v>
      </c>
      <c r="B2" t="s">
        <v>33</v>
      </c>
      <c r="D2" t="s">
        <v>6</v>
      </c>
      <c r="E2" s="1" t="s">
        <v>36</v>
      </c>
    </row>
    <row r="3" spans="1:5" ht="15.75" thickBot="1" x14ac:dyDescent="0.3">
      <c r="A3" s="2" t="s">
        <v>7</v>
      </c>
      <c r="B3" s="2" t="s">
        <v>8</v>
      </c>
      <c r="C3" s="2" t="s">
        <v>9</v>
      </c>
      <c r="D3" s="2"/>
    </row>
    <row r="4" spans="1:5" ht="15.75" thickBot="1" x14ac:dyDescent="0.3">
      <c r="A4" s="2">
        <v>0.05</v>
      </c>
      <c r="B4" s="2">
        <v>-2</v>
      </c>
      <c r="C4" s="2">
        <v>0</v>
      </c>
      <c r="D4" s="2"/>
    </row>
    <row r="5" spans="1:5" ht="15.75" thickBot="1" x14ac:dyDescent="0.3">
      <c r="A5" s="2" t="s">
        <v>5</v>
      </c>
      <c r="B5" s="2"/>
      <c r="C5" s="2" t="s">
        <v>4</v>
      </c>
      <c r="D5" s="2"/>
    </row>
    <row r="6" spans="1:5" ht="15.75" thickBot="1" x14ac:dyDescent="0.3">
      <c r="A6" s="2" t="s">
        <v>2</v>
      </c>
      <c r="B6" s="2" t="s">
        <v>3</v>
      </c>
      <c r="C6" s="2" t="s">
        <v>2</v>
      </c>
      <c r="D6" s="2" t="s">
        <v>3</v>
      </c>
    </row>
    <row r="7" spans="1:5" ht="15.75" thickBot="1" x14ac:dyDescent="0.3">
      <c r="A7" s="2">
        <f>B4</f>
        <v>-2</v>
      </c>
      <c r="B7" s="2">
        <f>1.2-SIN(2*A7)</f>
        <v>0.44319750469207175</v>
      </c>
      <c r="C7" s="2">
        <f>B4</f>
        <v>-2</v>
      </c>
      <c r="D7" s="2">
        <f>(C7*C7+1)/2</f>
        <v>2.5</v>
      </c>
    </row>
    <row r="8" spans="1:5" ht="15.75" thickBot="1" x14ac:dyDescent="0.3">
      <c r="A8" s="2">
        <f>A7+$A$4</f>
        <v>-1.95</v>
      </c>
      <c r="B8" s="2">
        <f t="shared" ref="B8:B47" si="0">1.2-SIN(2*A8)</f>
        <v>0.51223384081602619</v>
      </c>
      <c r="C8" s="2">
        <f>C7+$A$4</f>
        <v>-1.95</v>
      </c>
      <c r="D8" s="2">
        <f t="shared" ref="D8:D47" si="1">(C8*C8+1)/2</f>
        <v>2.4012500000000001</v>
      </c>
    </row>
    <row r="9" spans="1:5" ht="15.75" thickBot="1" x14ac:dyDescent="0.3">
      <c r="A9" s="2">
        <f t="shared" ref="A9:A46" si="2">A8+$A$4</f>
        <v>-1.9</v>
      </c>
      <c r="B9" s="2">
        <f t="shared" si="0"/>
        <v>0.58814210905728104</v>
      </c>
      <c r="C9" s="2">
        <f t="shared" ref="C9:C46" si="3">C8+$A$4</f>
        <v>-1.9</v>
      </c>
      <c r="D9" s="2">
        <f t="shared" si="1"/>
        <v>2.3049999999999997</v>
      </c>
    </row>
    <row r="10" spans="1:5" ht="15.75" thickBot="1" x14ac:dyDescent="0.3">
      <c r="A10" s="2">
        <f t="shared" si="2"/>
        <v>-1.8499999999999999</v>
      </c>
      <c r="B10" s="2">
        <f t="shared" si="0"/>
        <v>0.670163859091507</v>
      </c>
      <c r="C10" s="2">
        <f t="shared" si="3"/>
        <v>-1.8499999999999999</v>
      </c>
      <c r="D10" s="2">
        <f t="shared" si="1"/>
        <v>2.2112499999999997</v>
      </c>
    </row>
    <row r="11" spans="1:5" ht="15.75" thickBot="1" x14ac:dyDescent="0.3">
      <c r="A11" s="2">
        <f t="shared" si="2"/>
        <v>-1.7999999999999998</v>
      </c>
      <c r="B11" s="2">
        <f t="shared" si="0"/>
        <v>0.75747955670514788</v>
      </c>
      <c r="C11" s="2">
        <f t="shared" si="3"/>
        <v>-1.7999999999999998</v>
      </c>
      <c r="D11" s="2">
        <f t="shared" si="1"/>
        <v>2.1199999999999997</v>
      </c>
    </row>
    <row r="12" spans="1:5" ht="15.75" thickBot="1" x14ac:dyDescent="0.3">
      <c r="A12" s="2">
        <f t="shared" si="2"/>
        <v>-1.7499999999999998</v>
      </c>
      <c r="B12" s="2">
        <f t="shared" si="0"/>
        <v>0.84921677231038051</v>
      </c>
      <c r="C12" s="2">
        <f t="shared" si="3"/>
        <v>-1.7499999999999998</v>
      </c>
      <c r="D12" s="2">
        <f t="shared" si="1"/>
        <v>2.0312499999999996</v>
      </c>
    </row>
    <row r="13" spans="1:5" ht="15.75" thickBot="1" x14ac:dyDescent="0.3">
      <c r="A13" s="2">
        <f t="shared" si="2"/>
        <v>-1.6999999999999997</v>
      </c>
      <c r="B13" s="2">
        <f t="shared" si="0"/>
        <v>0.94445889797316918</v>
      </c>
      <c r="C13" s="2">
        <f t="shared" si="3"/>
        <v>-1.6999999999999997</v>
      </c>
      <c r="D13" s="2">
        <f t="shared" si="1"/>
        <v>1.9449999999999996</v>
      </c>
    </row>
    <row r="14" spans="1:5" ht="15.75" thickBot="1" x14ac:dyDescent="0.3">
      <c r="A14" s="2">
        <f t="shared" si="2"/>
        <v>-1.6499999999999997</v>
      </c>
      <c r="B14" s="2">
        <f t="shared" si="0"/>
        <v>1.0422543058567522</v>
      </c>
      <c r="C14" s="2">
        <f t="shared" si="3"/>
        <v>-1.6499999999999997</v>
      </c>
      <c r="D14" s="2">
        <f t="shared" si="1"/>
        <v>1.8612499999999994</v>
      </c>
    </row>
    <row r="15" spans="1:5" ht="15.75" thickBot="1" x14ac:dyDescent="0.3">
      <c r="A15" s="2">
        <f t="shared" si="2"/>
        <v>-1.5999999999999996</v>
      </c>
      <c r="B15" s="2">
        <f t="shared" si="0"/>
        <v>1.1416258565724207</v>
      </c>
      <c r="C15" s="2">
        <f t="shared" si="3"/>
        <v>-1.5999999999999996</v>
      </c>
      <c r="D15" s="2">
        <f t="shared" si="1"/>
        <v>1.7799999999999994</v>
      </c>
    </row>
    <row r="16" spans="1:5" ht="15.75" thickBot="1" x14ac:dyDescent="0.3">
      <c r="A16" s="2">
        <f t="shared" si="2"/>
        <v>-1.5499999999999996</v>
      </c>
      <c r="B16" s="2">
        <f t="shared" si="0"/>
        <v>1.2415806624332912</v>
      </c>
      <c r="C16" s="2">
        <f t="shared" si="3"/>
        <v>-1.5499999999999996</v>
      </c>
      <c r="D16" s="2">
        <f t="shared" si="1"/>
        <v>1.7012499999999995</v>
      </c>
    </row>
    <row r="17" spans="1:4" ht="15.75" thickBot="1" x14ac:dyDescent="0.3">
      <c r="A17" s="2">
        <f t="shared" si="2"/>
        <v>-1.4999999999999996</v>
      </c>
      <c r="B17" s="2">
        <f t="shared" si="0"/>
        <v>1.341120008059868</v>
      </c>
      <c r="C17" s="2">
        <f t="shared" si="3"/>
        <v>-1.4999999999999996</v>
      </c>
      <c r="D17" s="2">
        <f t="shared" si="1"/>
        <v>1.6249999999999993</v>
      </c>
    </row>
    <row r="18" spans="1:4" ht="15.75" thickBot="1" x14ac:dyDescent="0.3">
      <c r="A18" s="2">
        <f t="shared" si="2"/>
        <v>-1.4499999999999995</v>
      </c>
      <c r="B18" s="2">
        <f t="shared" si="0"/>
        <v>1.4392493292139832</v>
      </c>
      <c r="C18" s="2">
        <f t="shared" si="3"/>
        <v>-1.4499999999999995</v>
      </c>
      <c r="D18" s="2">
        <f t="shared" si="1"/>
        <v>1.5512499999999994</v>
      </c>
    </row>
    <row r="19" spans="1:4" ht="15.75" thickBot="1" x14ac:dyDescent="0.3">
      <c r="A19" s="2">
        <f t="shared" si="2"/>
        <v>-1.3999999999999995</v>
      </c>
      <c r="B19" s="2">
        <f t="shared" si="0"/>
        <v>1.534988150155906</v>
      </c>
      <c r="C19" s="2">
        <f t="shared" si="3"/>
        <v>-1.3999999999999995</v>
      </c>
      <c r="D19" s="2">
        <f t="shared" si="1"/>
        <v>1.4799999999999991</v>
      </c>
    </row>
    <row r="20" spans="1:4" ht="15.75" thickBot="1" x14ac:dyDescent="0.3">
      <c r="A20" s="2">
        <f>A19+$A$4</f>
        <v>-1.3499999999999994</v>
      </c>
      <c r="B20" s="2">
        <f t="shared" si="0"/>
        <v>1.6273798802338311</v>
      </c>
      <c r="C20" s="2">
        <f t="shared" si="3"/>
        <v>-1.3499999999999994</v>
      </c>
      <c r="D20" s="2">
        <f t="shared" si="1"/>
        <v>1.4112499999999992</v>
      </c>
    </row>
    <row r="21" spans="1:4" ht="15.75" thickBot="1" x14ac:dyDescent="0.3">
      <c r="A21" s="2">
        <f t="shared" si="2"/>
        <v>-1.2999999999999994</v>
      </c>
      <c r="B21" s="2">
        <f t="shared" si="0"/>
        <v>1.7155013718214653</v>
      </c>
      <c r="C21" s="2">
        <f t="shared" si="3"/>
        <v>-1.2999999999999994</v>
      </c>
      <c r="D21" s="2">
        <f t="shared" si="1"/>
        <v>1.3449999999999993</v>
      </c>
    </row>
    <row r="22" spans="1:4" ht="15.75" thickBot="1" x14ac:dyDescent="0.3">
      <c r="A22" s="2">
        <f t="shared" si="2"/>
        <v>-1.2499999999999993</v>
      </c>
      <c r="B22" s="2">
        <f t="shared" si="0"/>
        <v>1.7984721441039575</v>
      </c>
      <c r="C22" s="2">
        <f>C21+$A$4</f>
        <v>-1.2499999999999993</v>
      </c>
      <c r="D22" s="2">
        <f t="shared" si="1"/>
        <v>1.2812499999999991</v>
      </c>
    </row>
    <row r="23" spans="1:4" ht="15.75" thickBot="1" x14ac:dyDescent="0.3">
      <c r="A23" s="2">
        <f t="shared" si="2"/>
        <v>-1.1999999999999993</v>
      </c>
      <c r="B23" s="2">
        <f t="shared" si="0"/>
        <v>1.8754631805511519</v>
      </c>
      <c r="C23" s="2">
        <f t="shared" si="3"/>
        <v>-1.1999999999999993</v>
      </c>
      <c r="D23" s="2">
        <f t="shared" si="1"/>
        <v>1.2199999999999993</v>
      </c>
    </row>
    <row r="24" spans="1:4" ht="15.75" thickBot="1" x14ac:dyDescent="0.3">
      <c r="A24" s="2">
        <f>A23+$A$4</f>
        <v>-1.1499999999999992</v>
      </c>
      <c r="B24" s="2">
        <f t="shared" si="0"/>
        <v>1.9457052121767211</v>
      </c>
      <c r="C24" s="2">
        <f t="shared" si="3"/>
        <v>-1.1499999999999992</v>
      </c>
      <c r="D24" s="2">
        <f t="shared" si="1"/>
        <v>1.161249999999999</v>
      </c>
    </row>
    <row r="25" spans="1:4" ht="15.75" thickBot="1" x14ac:dyDescent="0.3">
      <c r="A25" s="2">
        <f t="shared" si="2"/>
        <v>-1.0999999999999992</v>
      </c>
      <c r="B25" s="2">
        <f t="shared" si="0"/>
        <v>2.0084964038195912</v>
      </c>
      <c r="C25" s="2">
        <f t="shared" si="3"/>
        <v>-1.0999999999999992</v>
      </c>
      <c r="D25" s="2">
        <f t="shared" si="1"/>
        <v>1.1049999999999991</v>
      </c>
    </row>
    <row r="26" spans="1:4" ht="15.75" thickBot="1" x14ac:dyDescent="0.3">
      <c r="A26" s="2">
        <f t="shared" si="2"/>
        <v>-1.0499999999999992</v>
      </c>
      <c r="B26" s="2">
        <f t="shared" si="0"/>
        <v>2.0632093666488744</v>
      </c>
      <c r="C26" s="2">
        <f t="shared" si="3"/>
        <v>-1.0499999999999992</v>
      </c>
      <c r="D26" s="2">
        <f t="shared" si="1"/>
        <v>1.0512499999999991</v>
      </c>
    </row>
    <row r="27" spans="1:4" ht="15.75" thickBot="1" x14ac:dyDescent="0.3">
      <c r="A27" s="2">
        <f t="shared" si="2"/>
        <v>-0.99999999999999911</v>
      </c>
      <c r="B27" s="2">
        <f t="shared" si="0"/>
        <v>2.1092974268256826</v>
      </c>
      <c r="C27" s="2">
        <f t="shared" si="3"/>
        <v>-0.99999999999999911</v>
      </c>
      <c r="D27" s="2">
        <f t="shared" si="1"/>
        <v>0.99999999999999911</v>
      </c>
    </row>
    <row r="28" spans="1:4" ht="15.75" thickBot="1" x14ac:dyDescent="0.3">
      <c r="A28" s="2">
        <f t="shared" si="2"/>
        <v>-0.94999999999999907</v>
      </c>
      <c r="B28" s="2">
        <f t="shared" si="0"/>
        <v>2.1463000876874152</v>
      </c>
      <c r="C28" s="2">
        <f t="shared" si="3"/>
        <v>-0.94999999999999907</v>
      </c>
      <c r="D28" s="2">
        <f t="shared" si="1"/>
        <v>0.95124999999999904</v>
      </c>
    </row>
    <row r="29" spans="1:4" ht="15.75" thickBot="1" x14ac:dyDescent="0.3">
      <c r="A29" s="2">
        <f t="shared" si="2"/>
        <v>-0.89999999999999902</v>
      </c>
      <c r="B29" s="2">
        <f t="shared" si="0"/>
        <v>2.1738476308781953</v>
      </c>
      <c r="C29" s="2">
        <f t="shared" si="3"/>
        <v>-0.89999999999999902</v>
      </c>
      <c r="D29" s="2">
        <f t="shared" si="1"/>
        <v>0.90499999999999914</v>
      </c>
    </row>
    <row r="30" spans="1:4" ht="15.75" thickBot="1" x14ac:dyDescent="0.3">
      <c r="A30" s="2">
        <f t="shared" si="2"/>
        <v>-0.84999999999999898</v>
      </c>
      <c r="B30" s="2">
        <f t="shared" si="0"/>
        <v>2.191664810452469</v>
      </c>
      <c r="C30" s="2">
        <f t="shared" si="3"/>
        <v>-0.84999999999999898</v>
      </c>
      <c r="D30" s="2">
        <f t="shared" si="1"/>
        <v>0.86124999999999918</v>
      </c>
    </row>
    <row r="31" spans="1:4" ht="15.75" thickBot="1" x14ac:dyDescent="0.3">
      <c r="A31" s="2">
        <f t="shared" si="2"/>
        <v>-0.79999999999999893</v>
      </c>
      <c r="B31" s="2">
        <f t="shared" si="0"/>
        <v>2.1995736030415052</v>
      </c>
      <c r="C31" s="2">
        <f t="shared" si="3"/>
        <v>-0.79999999999999893</v>
      </c>
      <c r="D31" s="2">
        <f t="shared" si="1"/>
        <v>0.81999999999999917</v>
      </c>
    </row>
    <row r="32" spans="1:4" ht="15.75" thickBot="1" x14ac:dyDescent="0.3">
      <c r="A32" s="2">
        <f t="shared" si="2"/>
        <v>-0.74999999999999889</v>
      </c>
      <c r="B32" s="2">
        <f t="shared" si="0"/>
        <v>2.1974949866040543</v>
      </c>
      <c r="C32" s="2">
        <f t="shared" si="3"/>
        <v>-0.74999999999999889</v>
      </c>
      <c r="D32" s="2">
        <f t="shared" si="1"/>
        <v>0.78124999999999911</v>
      </c>
    </row>
    <row r="33" spans="1:17" ht="15.75" thickBot="1" x14ac:dyDescent="0.3">
      <c r="A33" s="2">
        <f t="shared" si="2"/>
        <v>-0.69999999999999885</v>
      </c>
      <c r="B33" s="2">
        <f t="shared" si="0"/>
        <v>2.1854497299884597</v>
      </c>
      <c r="C33" s="2">
        <f t="shared" si="3"/>
        <v>-0.69999999999999885</v>
      </c>
      <c r="D33" s="2">
        <f t="shared" si="1"/>
        <v>0.74499999999999922</v>
      </c>
    </row>
    <row r="34" spans="1:17" ht="15.75" thickBot="1" x14ac:dyDescent="0.3">
      <c r="A34" s="2">
        <f t="shared" si="2"/>
        <v>-0.6499999999999988</v>
      </c>
      <c r="B34" s="2">
        <f t="shared" si="0"/>
        <v>2.1635581854171924</v>
      </c>
      <c r="C34" s="2">
        <f t="shared" si="3"/>
        <v>-0.6499999999999988</v>
      </c>
      <c r="D34" s="2">
        <f t="shared" si="1"/>
        <v>0.71124999999999927</v>
      </c>
    </row>
    <row r="35" spans="1:17" ht="15.75" thickBot="1" x14ac:dyDescent="0.3">
      <c r="A35" s="2">
        <f t="shared" si="2"/>
        <v>-0.59999999999999876</v>
      </c>
      <c r="B35" s="2">
        <f t="shared" si="0"/>
        <v>2.1320390859672251</v>
      </c>
      <c r="C35" s="2">
        <f t="shared" si="3"/>
        <v>-0.59999999999999876</v>
      </c>
      <c r="D35" s="2">
        <f t="shared" si="1"/>
        <v>0.67999999999999927</v>
      </c>
    </row>
    <row r="36" spans="1:17" ht="15.75" thickBot="1" x14ac:dyDescent="0.3">
      <c r="A36" s="2">
        <f t="shared" si="2"/>
        <v>-0.54999999999999871</v>
      </c>
      <c r="B36" s="2">
        <f t="shared" si="0"/>
        <v>2.0912073600614343</v>
      </c>
      <c r="C36" s="2">
        <f t="shared" si="3"/>
        <v>-0.54999999999999871</v>
      </c>
      <c r="D36" s="2">
        <f t="shared" si="1"/>
        <v>0.65124999999999933</v>
      </c>
      <c r="I36" t="s">
        <v>15</v>
      </c>
      <c r="J36" t="s">
        <v>8</v>
      </c>
      <c r="K36" t="s">
        <v>16</v>
      </c>
    </row>
    <row r="37" spans="1:17" ht="15.75" thickBot="1" x14ac:dyDescent="0.3">
      <c r="A37" s="2">
        <f t="shared" si="2"/>
        <v>-0.49999999999999872</v>
      </c>
      <c r="B37" s="2">
        <f t="shared" si="0"/>
        <v>2.0414709848078951</v>
      </c>
      <c r="C37" s="2">
        <f t="shared" si="3"/>
        <v>-0.49999999999999872</v>
      </c>
      <c r="D37" s="2">
        <f t="shared" si="1"/>
        <v>0.62499999999999933</v>
      </c>
      <c r="J37">
        <v>-1.5</v>
      </c>
      <c r="K37">
        <v>1.5</v>
      </c>
    </row>
    <row r="38" spans="1:17" ht="15.75" thickBot="1" x14ac:dyDescent="0.3">
      <c r="A38" s="2">
        <f t="shared" si="2"/>
        <v>-0.44999999999999873</v>
      </c>
      <c r="B38" s="2">
        <f t="shared" si="0"/>
        <v>1.9833269096274817</v>
      </c>
      <c r="C38" s="2">
        <f t="shared" si="3"/>
        <v>-0.44999999999999873</v>
      </c>
      <c r="D38" s="2">
        <f t="shared" si="1"/>
        <v>0.6012499999999994</v>
      </c>
      <c r="G38" s="2"/>
      <c r="H38" s="2"/>
      <c r="I38" s="2"/>
      <c r="J38" s="2"/>
      <c r="K38" s="2"/>
      <c r="L38" s="2"/>
      <c r="M38" s="2"/>
    </row>
    <row r="39" spans="1:17" ht="15.75" thickBot="1" x14ac:dyDescent="0.3">
      <c r="A39" s="2">
        <f t="shared" si="2"/>
        <v>-0.39999999999999875</v>
      </c>
      <c r="B39" s="2">
        <f t="shared" si="0"/>
        <v>1.9173560908995211</v>
      </c>
      <c r="C39" s="2">
        <f t="shared" si="3"/>
        <v>-0.39999999999999875</v>
      </c>
      <c r="D39" s="2">
        <f t="shared" si="1"/>
        <v>0.57999999999999952</v>
      </c>
      <c r="G39" s="2"/>
      <c r="H39" s="2" t="s">
        <v>10</v>
      </c>
      <c r="I39" s="2"/>
      <c r="J39" s="2"/>
      <c r="K39" s="2"/>
      <c r="L39" s="2" t="s">
        <v>13</v>
      </c>
      <c r="M39" s="2" t="s">
        <v>14</v>
      </c>
    </row>
    <row r="40" spans="1:17" ht="15.75" thickBot="1" x14ac:dyDescent="0.3">
      <c r="A40" s="2">
        <f t="shared" si="2"/>
        <v>-0.34999999999999876</v>
      </c>
      <c r="B40" s="2">
        <f t="shared" si="0"/>
        <v>1.844217687237689</v>
      </c>
      <c r="C40" s="2">
        <f t="shared" si="3"/>
        <v>-0.34999999999999876</v>
      </c>
      <c r="D40" s="2">
        <f t="shared" si="1"/>
        <v>0.56124999999999958</v>
      </c>
      <c r="G40" s="2"/>
      <c r="H40" s="2" t="s">
        <v>11</v>
      </c>
      <c r="I40" s="2">
        <f>SIN(2*J37)+K37-1.2</f>
        <v>0.15887999194013291</v>
      </c>
      <c r="J40" s="4" t="s">
        <v>29</v>
      </c>
      <c r="K40" s="2">
        <f>-I40</f>
        <v>-0.15887999194013291</v>
      </c>
      <c r="L40" s="2">
        <f>2*COS(2*J37)</f>
        <v>-1.9799849932008908</v>
      </c>
      <c r="M40" s="2">
        <v>1</v>
      </c>
    </row>
    <row r="41" spans="1:17" ht="15.75" thickBot="1" x14ac:dyDescent="0.3">
      <c r="A41" s="2">
        <f t="shared" si="2"/>
        <v>-0.29999999999999877</v>
      </c>
      <c r="B41" s="2">
        <f t="shared" si="0"/>
        <v>1.7646424733950332</v>
      </c>
      <c r="C41" s="2">
        <f t="shared" si="3"/>
        <v>-0.29999999999999877</v>
      </c>
      <c r="D41" s="2">
        <f t="shared" si="1"/>
        <v>0.5449999999999996</v>
      </c>
      <c r="G41" s="2"/>
      <c r="H41" s="2" t="s">
        <v>12</v>
      </c>
      <c r="I41" s="2">
        <f>2*K37-J37*J37-1</f>
        <v>-0.25</v>
      </c>
      <c r="J41" s="4" t="s">
        <v>30</v>
      </c>
      <c r="K41" s="2">
        <f>-I41</f>
        <v>0.25</v>
      </c>
      <c r="L41" s="2">
        <f>-2*J37</f>
        <v>3</v>
      </c>
      <c r="M41" s="2">
        <v>2</v>
      </c>
    </row>
    <row r="42" spans="1:17" ht="15.75" thickBot="1" x14ac:dyDescent="0.3">
      <c r="A42" s="2">
        <f t="shared" si="2"/>
        <v>-0.24999999999999878</v>
      </c>
      <c r="B42" s="2">
        <f t="shared" si="0"/>
        <v>1.6794255386042007</v>
      </c>
      <c r="C42" s="2">
        <f t="shared" si="3"/>
        <v>-0.24999999999999878</v>
      </c>
      <c r="D42" s="2">
        <f t="shared" si="1"/>
        <v>0.53124999999999967</v>
      </c>
      <c r="G42" s="2"/>
      <c r="H42" s="2"/>
      <c r="I42" s="2"/>
      <c r="J42" s="2"/>
      <c r="K42" s="2"/>
      <c r="L42" s="2" t="s">
        <v>17</v>
      </c>
      <c r="M42" s="2" t="s">
        <v>18</v>
      </c>
    </row>
    <row r="43" spans="1:17" ht="15.75" thickBot="1" x14ac:dyDescent="0.3">
      <c r="A43" s="3">
        <f t="shared" si="2"/>
        <v>-0.19999999999999879</v>
      </c>
      <c r="B43" s="2">
        <f t="shared" si="0"/>
        <v>1.5894183423086483</v>
      </c>
      <c r="C43" s="3">
        <f t="shared" si="3"/>
        <v>-0.19999999999999879</v>
      </c>
      <c r="D43" s="2">
        <f t="shared" si="1"/>
        <v>0.5199999999999998</v>
      </c>
      <c r="H43" s="2" t="s">
        <v>20</v>
      </c>
      <c r="I43" s="2" t="s">
        <v>21</v>
      </c>
      <c r="J43" s="2" t="s">
        <v>22</v>
      </c>
    </row>
    <row r="44" spans="1:17" ht="15.75" thickBot="1" x14ac:dyDescent="0.3">
      <c r="A44" s="3">
        <f t="shared" si="2"/>
        <v>-0.1499999999999988</v>
      </c>
      <c r="B44" s="2">
        <f t="shared" si="0"/>
        <v>1.4955202066613373</v>
      </c>
      <c r="C44" s="3">
        <f t="shared" si="3"/>
        <v>-0.1499999999999988</v>
      </c>
      <c r="D44" s="2">
        <f t="shared" si="1"/>
        <v>0.51124999999999987</v>
      </c>
      <c r="H44" s="2">
        <f>L40*M41-M40*L41</f>
        <v>-6.9599699864017817</v>
      </c>
      <c r="I44" s="2">
        <f>K40*M41-M40*K41</f>
        <v>-0.56775998388026583</v>
      </c>
      <c r="J44" s="2">
        <f>L40*K41-K40*L41</f>
        <v>-1.8356272479823965E-2</v>
      </c>
    </row>
    <row r="45" spans="1:17" ht="15.75" thickBot="1" x14ac:dyDescent="0.3">
      <c r="A45" s="3">
        <f t="shared" si="2"/>
        <v>-9.9999999999998798E-2</v>
      </c>
      <c r="B45" s="2">
        <f t="shared" si="0"/>
        <v>1.3986693307950588</v>
      </c>
      <c r="C45" s="3">
        <f t="shared" si="3"/>
        <v>-9.9999999999998798E-2</v>
      </c>
      <c r="D45" s="2">
        <f t="shared" si="1"/>
        <v>0.50499999999999989</v>
      </c>
      <c r="I45" s="2" t="s">
        <v>25</v>
      </c>
      <c r="J45" s="2" t="s">
        <v>26</v>
      </c>
    </row>
    <row r="46" spans="1:17" ht="15.75" thickBot="1" x14ac:dyDescent="0.3">
      <c r="A46" s="2">
        <f t="shared" si="2"/>
        <v>-4.9999999999998795E-2</v>
      </c>
      <c r="B46" s="2">
        <f t="shared" si="0"/>
        <v>1.2998334166468257</v>
      </c>
      <c r="C46" s="2">
        <f t="shared" si="3"/>
        <v>-4.9999999999998795E-2</v>
      </c>
      <c r="D46" s="2">
        <f t="shared" si="1"/>
        <v>0.50124999999999997</v>
      </c>
      <c r="I46" s="2">
        <f>I44/H44</f>
        <v>8.1575062103650064E-2</v>
      </c>
      <c r="J46" s="2">
        <f>J44/H44</f>
        <v>2.6374068445249046E-3</v>
      </c>
    </row>
    <row r="47" spans="1:17" ht="15.75" thickBot="1" x14ac:dyDescent="0.3">
      <c r="A47" s="2">
        <f>C4</f>
        <v>0</v>
      </c>
      <c r="B47" s="2">
        <f t="shared" si="0"/>
        <v>1.2</v>
      </c>
      <c r="C47" s="2">
        <f>C4</f>
        <v>0</v>
      </c>
      <c r="D47" s="2">
        <f t="shared" si="1"/>
        <v>0.5</v>
      </c>
      <c r="M47" s="2"/>
      <c r="N47" s="2"/>
      <c r="O47" s="2"/>
      <c r="P47" s="2" t="s">
        <v>31</v>
      </c>
      <c r="Q47" s="2">
        <v>0.01</v>
      </c>
    </row>
    <row r="48" spans="1:17" ht="15.75" thickBot="1" x14ac:dyDescent="0.3">
      <c r="I48" s="2" t="s">
        <v>23</v>
      </c>
      <c r="J48" s="2" t="s">
        <v>19</v>
      </c>
      <c r="K48" s="2" t="s">
        <v>24</v>
      </c>
      <c r="M48" s="2" t="s">
        <v>27</v>
      </c>
      <c r="N48" s="2" t="s">
        <v>28</v>
      </c>
      <c r="O48" s="5" t="s">
        <v>34</v>
      </c>
      <c r="P48" s="5"/>
      <c r="Q48" s="2"/>
    </row>
    <row r="49" spans="9:17" ht="15.75" thickBot="1" x14ac:dyDescent="0.3">
      <c r="I49" s="2"/>
      <c r="J49" s="2">
        <f>J37+I46</f>
        <v>-1.4184249378963498</v>
      </c>
      <c r="K49" s="2">
        <f>K37+J46</f>
        <v>1.502637406844525</v>
      </c>
      <c r="M49" s="2">
        <f>SIN(2*J49)+K49-1.2</f>
        <v>2.589592181120759E-3</v>
      </c>
      <c r="N49" s="2">
        <f>2*K49-J49*J49-1</f>
        <v>-6.6544907572141376E-3</v>
      </c>
      <c r="O49" s="2"/>
      <c r="P49" s="2" t="b">
        <f>ABS(M49)+ABS(N49)&lt;Q47</f>
        <v>1</v>
      </c>
      <c r="Q4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P36" sqref="P36"/>
    </sheetView>
  </sheetViews>
  <sheetFormatPr defaultRowHeight="15" x14ac:dyDescent="0.25"/>
  <cols>
    <col min="10" max="10" width="8.5703125" customWidth="1"/>
    <col min="14" max="14" width="8.5703125" customWidth="1"/>
    <col min="15" max="15" width="9.5703125" customWidth="1"/>
    <col min="16" max="16" width="12" bestFit="1" customWidth="1"/>
  </cols>
  <sheetData>
    <row r="1" spans="1:17" x14ac:dyDescent="0.25">
      <c r="A1" s="6"/>
      <c r="B1" s="6"/>
      <c r="C1" s="6"/>
      <c r="D1" s="6"/>
      <c r="E1" s="6"/>
      <c r="F1" s="6"/>
      <c r="G1" s="6"/>
      <c r="H1" s="6"/>
      <c r="I1" s="6"/>
    </row>
    <row r="2" spans="1:17" x14ac:dyDescent="0.25">
      <c r="A2" s="8" t="s">
        <v>8</v>
      </c>
      <c r="B2" s="13" t="s">
        <v>9</v>
      </c>
      <c r="C2" s="8"/>
      <c r="D2" s="8" t="s">
        <v>2</v>
      </c>
      <c r="E2" s="8" t="s">
        <v>3</v>
      </c>
      <c r="F2" s="8" t="s">
        <v>2</v>
      </c>
      <c r="G2" s="8" t="s">
        <v>3</v>
      </c>
      <c r="H2" s="6"/>
    </row>
    <row r="3" spans="1:17" x14ac:dyDescent="0.25">
      <c r="A3" s="8">
        <v>-1</v>
      </c>
      <c r="B3" s="12">
        <v>1</v>
      </c>
      <c r="C3" s="8">
        <v>0</v>
      </c>
      <c r="D3" s="7">
        <v>-1</v>
      </c>
      <c r="E3" s="7">
        <f t="shared" ref="E3:E43" si="0">(2-COS(D3))/2</f>
        <v>0.72984884706593012</v>
      </c>
      <c r="F3" s="7">
        <v>-1</v>
      </c>
      <c r="G3" s="7">
        <f t="shared" ref="G3:G43" si="1">(1-F3*F3)^(1/2)</f>
        <v>0</v>
      </c>
      <c r="H3" s="6"/>
      <c r="K3" s="8" t="s">
        <v>43</v>
      </c>
      <c r="L3" s="11"/>
    </row>
    <row r="4" spans="1:17" x14ac:dyDescent="0.25">
      <c r="A4" s="8" t="s">
        <v>25</v>
      </c>
      <c r="B4" s="6"/>
      <c r="C4" s="8">
        <v>1</v>
      </c>
      <c r="D4" s="7">
        <f t="shared" ref="D4:D43" si="2">$D$3+C4*$A$5</f>
        <v>-0.95</v>
      </c>
      <c r="E4" s="7">
        <f t="shared" si="0"/>
        <v>0.70915845526805821</v>
      </c>
      <c r="F4" s="7">
        <f t="shared" ref="F4:F43" si="3">$D$3+C4*$A$5</f>
        <v>-0.95</v>
      </c>
      <c r="G4" s="7">
        <f t="shared" si="1"/>
        <v>0.31224989991991997</v>
      </c>
      <c r="H4" s="6"/>
      <c r="K4" s="8" t="s">
        <v>42</v>
      </c>
      <c r="L4" s="11">
        <v>0.77200000000000002</v>
      </c>
    </row>
    <row r="5" spans="1:17" x14ac:dyDescent="0.25">
      <c r="A5" s="8">
        <v>0.05</v>
      </c>
      <c r="B5" s="6"/>
      <c r="C5" s="8">
        <v>2</v>
      </c>
      <c r="D5" s="7">
        <f t="shared" si="2"/>
        <v>-0.9</v>
      </c>
      <c r="E5" s="7">
        <f t="shared" si="0"/>
        <v>0.6891950158646678</v>
      </c>
      <c r="F5" s="7">
        <f t="shared" si="3"/>
        <v>-0.9</v>
      </c>
      <c r="G5" s="7">
        <f t="shared" si="1"/>
        <v>0.43588989435406728</v>
      </c>
      <c r="H5" s="6"/>
      <c r="K5" s="8" t="s">
        <v>41</v>
      </c>
      <c r="L5" s="11">
        <v>0.64200000000000002</v>
      </c>
    </row>
    <row r="6" spans="1:17" x14ac:dyDescent="0.25">
      <c r="A6" s="6"/>
      <c r="B6" s="6"/>
      <c r="C6" s="8">
        <v>3</v>
      </c>
      <c r="D6" s="7">
        <f t="shared" si="2"/>
        <v>-0.85</v>
      </c>
      <c r="E6" s="7">
        <f t="shared" si="0"/>
        <v>0.67000842705750885</v>
      </c>
      <c r="F6" s="7">
        <f t="shared" si="3"/>
        <v>-0.85</v>
      </c>
      <c r="G6" s="7">
        <f t="shared" si="1"/>
        <v>0.52678268764263703</v>
      </c>
      <c r="H6" s="6"/>
      <c r="K6" s="6"/>
    </row>
    <row r="7" spans="1:17" x14ac:dyDescent="0.25">
      <c r="A7" s="6"/>
      <c r="B7" s="6"/>
      <c r="C7" s="8">
        <v>4</v>
      </c>
      <c r="D7" s="7">
        <f t="shared" si="2"/>
        <v>-0.8</v>
      </c>
      <c r="E7" s="7">
        <f t="shared" si="0"/>
        <v>0.65164664532641736</v>
      </c>
      <c r="F7" s="7">
        <f t="shared" si="3"/>
        <v>-0.8</v>
      </c>
      <c r="G7" s="7">
        <f t="shared" si="1"/>
        <v>0.59999999999999987</v>
      </c>
      <c r="H7" s="6"/>
      <c r="K7" s="8" t="s">
        <v>40</v>
      </c>
      <c r="L7" s="11">
        <f>COS(L4)+2*L5-2</f>
        <v>5.16964241008111E-4</v>
      </c>
      <c r="M7" s="14" t="s">
        <v>39</v>
      </c>
      <c r="N7" s="15">
        <f>-L7</f>
        <v>-5.16964241008111E-4</v>
      </c>
    </row>
    <row r="8" spans="1:17" x14ac:dyDescent="0.25">
      <c r="A8" s="6"/>
      <c r="B8" s="6"/>
      <c r="C8" s="10">
        <v>5</v>
      </c>
      <c r="D8" s="9">
        <f t="shared" si="2"/>
        <v>-0.75</v>
      </c>
      <c r="E8" s="9">
        <f t="shared" si="0"/>
        <v>0.6341555655630895</v>
      </c>
      <c r="F8" s="9">
        <f t="shared" si="3"/>
        <v>-0.75</v>
      </c>
      <c r="G8" s="9">
        <f t="shared" si="1"/>
        <v>0.66143782776614768</v>
      </c>
      <c r="H8" s="6"/>
      <c r="K8" s="8" t="s">
        <v>38</v>
      </c>
      <c r="L8" s="11">
        <f>(L4^2)+(L5^2)-1</f>
        <v>8.1480000000000441E-3</v>
      </c>
      <c r="M8" s="14" t="s">
        <v>37</v>
      </c>
      <c r="N8" s="15">
        <f>-L8</f>
        <v>-8.1480000000000441E-3</v>
      </c>
    </row>
    <row r="9" spans="1:17" x14ac:dyDescent="0.25">
      <c r="A9" s="6"/>
      <c r="B9" s="6"/>
      <c r="C9" s="10">
        <v>6</v>
      </c>
      <c r="D9" s="9">
        <f t="shared" si="2"/>
        <v>-0.7</v>
      </c>
      <c r="E9" s="9">
        <f t="shared" si="0"/>
        <v>0.6175789063577557</v>
      </c>
      <c r="F9" s="9">
        <f t="shared" si="3"/>
        <v>-0.7</v>
      </c>
      <c r="G9" s="9">
        <f t="shared" si="1"/>
        <v>0.71414284285428498</v>
      </c>
      <c r="H9" s="6"/>
      <c r="K9" s="6"/>
    </row>
    <row r="10" spans="1:17" x14ac:dyDescent="0.25">
      <c r="A10" s="6"/>
      <c r="B10" s="6"/>
      <c r="C10" s="8">
        <v>7</v>
      </c>
      <c r="D10" s="7">
        <f t="shared" si="2"/>
        <v>-0.64999999999999991</v>
      </c>
      <c r="E10" s="7">
        <f t="shared" si="0"/>
        <v>0.60195810072547207</v>
      </c>
      <c r="F10" s="7">
        <f t="shared" si="3"/>
        <v>-0.64999999999999991</v>
      </c>
      <c r="G10" s="7">
        <f t="shared" si="1"/>
        <v>0.75993420767853326</v>
      </c>
      <c r="H10" s="6"/>
      <c r="K10" s="8" t="s">
        <v>13</v>
      </c>
      <c r="L10" s="8" t="s">
        <v>14</v>
      </c>
      <c r="M10" s="8" t="s">
        <v>17</v>
      </c>
      <c r="N10" s="8" t="s">
        <v>18</v>
      </c>
    </row>
    <row r="11" spans="1:17" x14ac:dyDescent="0.25">
      <c r="A11" s="6"/>
      <c r="B11" s="6"/>
      <c r="C11" s="8">
        <v>8</v>
      </c>
      <c r="D11" s="7">
        <f t="shared" si="2"/>
        <v>-0.6</v>
      </c>
      <c r="E11" s="7">
        <f t="shared" si="0"/>
        <v>0.58733219254516089</v>
      </c>
      <c r="F11" s="7">
        <f t="shared" si="3"/>
        <v>-0.6</v>
      </c>
      <c r="G11" s="7">
        <f t="shared" si="1"/>
        <v>0.8</v>
      </c>
      <c r="H11" s="6"/>
      <c r="K11" s="8" t="s">
        <v>44</v>
      </c>
      <c r="L11" s="11" t="s">
        <v>45</v>
      </c>
      <c r="M11" s="16" t="s">
        <v>46</v>
      </c>
      <c r="N11" s="11">
        <v>2</v>
      </c>
    </row>
    <row r="12" spans="1:17" x14ac:dyDescent="0.25">
      <c r="A12" s="6"/>
      <c r="B12" s="6"/>
      <c r="C12" s="8">
        <v>9</v>
      </c>
      <c r="D12" s="7">
        <f t="shared" si="2"/>
        <v>-0.55000000000000004</v>
      </c>
      <c r="E12" s="7">
        <f t="shared" si="0"/>
        <v>0.57373773897024716</v>
      </c>
      <c r="F12" s="7">
        <f t="shared" si="3"/>
        <v>-0.55000000000000004</v>
      </c>
      <c r="G12" s="7">
        <f t="shared" si="1"/>
        <v>0.83516465442450327</v>
      </c>
      <c r="H12" s="6"/>
      <c r="K12" s="8">
        <f>2*L4</f>
        <v>1.544</v>
      </c>
      <c r="L12" s="11">
        <f>2*L5</f>
        <v>1.284</v>
      </c>
      <c r="M12" s="11">
        <f>-SIN(L4)</f>
        <v>-0.6975696667393515</v>
      </c>
      <c r="N12" s="11">
        <f>N11</f>
        <v>2</v>
      </c>
    </row>
    <row r="13" spans="1:17" x14ac:dyDescent="0.25">
      <c r="A13" s="6"/>
      <c r="B13" s="6"/>
      <c r="C13" s="8">
        <v>10</v>
      </c>
      <c r="D13" s="7">
        <f t="shared" si="2"/>
        <v>-0.5</v>
      </c>
      <c r="E13" s="7">
        <f t="shared" si="0"/>
        <v>0.56120871905481362</v>
      </c>
      <c r="F13" s="7">
        <f t="shared" si="3"/>
        <v>-0.5</v>
      </c>
      <c r="G13" s="7">
        <f t="shared" si="1"/>
        <v>0.8660254037844386</v>
      </c>
      <c r="H13" s="6"/>
      <c r="K13" s="6"/>
    </row>
    <row r="14" spans="1:17" x14ac:dyDescent="0.25">
      <c r="A14" s="6"/>
      <c r="B14" s="6"/>
      <c r="C14" s="8">
        <v>11</v>
      </c>
      <c r="D14" s="7">
        <f t="shared" si="2"/>
        <v>-0.44999999999999996</v>
      </c>
      <c r="E14" s="7">
        <f t="shared" si="0"/>
        <v>0.54977644882366161</v>
      </c>
      <c r="F14" s="7">
        <f t="shared" si="3"/>
        <v>-0.44999999999999996</v>
      </c>
      <c r="G14" s="7">
        <f t="shared" si="1"/>
        <v>0.89302855497458766</v>
      </c>
      <c r="H14" s="6"/>
      <c r="K14" s="6"/>
      <c r="L14" t="s">
        <v>48</v>
      </c>
      <c r="P14" t="s">
        <v>49</v>
      </c>
    </row>
    <row r="15" spans="1:17" x14ac:dyDescent="0.25">
      <c r="A15" s="6"/>
      <c r="B15" s="6"/>
      <c r="C15" s="8">
        <v>12</v>
      </c>
      <c r="D15" s="7">
        <f t="shared" si="2"/>
        <v>-0.39999999999999991</v>
      </c>
      <c r="E15" s="7">
        <f t="shared" si="0"/>
        <v>0.53946950299855745</v>
      </c>
      <c r="F15" s="7">
        <f t="shared" si="3"/>
        <v>-0.39999999999999991</v>
      </c>
      <c r="G15" s="7">
        <f t="shared" si="1"/>
        <v>0.9165151389911681</v>
      </c>
      <c r="H15" s="6"/>
      <c r="K15" s="8" t="s">
        <v>25</v>
      </c>
      <c r="L15" s="11" t="s">
        <v>26</v>
      </c>
      <c r="M15" s="11" t="s">
        <v>47</v>
      </c>
      <c r="O15" s="8" t="s">
        <v>25</v>
      </c>
      <c r="P15" s="11" t="s">
        <v>26</v>
      </c>
      <c r="Q15" s="11" t="s">
        <v>47</v>
      </c>
    </row>
    <row r="16" spans="1:17" x14ac:dyDescent="0.25">
      <c r="A16" s="6"/>
      <c r="B16" s="6"/>
      <c r="C16" s="8">
        <v>13</v>
      </c>
      <c r="D16" s="7">
        <f t="shared" si="2"/>
        <v>-0.35</v>
      </c>
      <c r="E16" s="7">
        <f t="shared" si="0"/>
        <v>0.5303136435763105</v>
      </c>
      <c r="F16" s="7">
        <f t="shared" si="3"/>
        <v>-0.35</v>
      </c>
      <c r="G16" s="7">
        <f t="shared" si="1"/>
        <v>0.93674969975975975</v>
      </c>
      <c r="H16" s="6"/>
      <c r="K16" s="8">
        <f>K12</f>
        <v>1.544</v>
      </c>
      <c r="L16" s="11">
        <f>L12</f>
        <v>1.284</v>
      </c>
      <c r="M16" s="11">
        <f>L8</f>
        <v>8.1480000000000441E-3</v>
      </c>
      <c r="O16" s="8">
        <f>K12</f>
        <v>1.544</v>
      </c>
      <c r="P16" s="11">
        <f>L16</f>
        <v>1.284</v>
      </c>
      <c r="Q16" s="11">
        <f>-M16</f>
        <v>-8.1480000000000441E-3</v>
      </c>
    </row>
    <row r="17" spans="1:17" x14ac:dyDescent="0.25">
      <c r="A17" s="6"/>
      <c r="B17" s="6"/>
      <c r="C17" s="8">
        <v>14</v>
      </c>
      <c r="D17" s="7">
        <f t="shared" si="2"/>
        <v>-0.29999999999999993</v>
      </c>
      <c r="E17" s="7">
        <f t="shared" si="0"/>
        <v>0.5223317554371969</v>
      </c>
      <c r="F17" s="7">
        <f t="shared" si="3"/>
        <v>-0.29999999999999993</v>
      </c>
      <c r="G17" s="7">
        <f t="shared" si="1"/>
        <v>0.95393920141694566</v>
      </c>
      <c r="H17" s="6"/>
      <c r="K17" s="8">
        <f>M12</f>
        <v>-0.6975696667393515</v>
      </c>
      <c r="L17" s="11">
        <f>N12</f>
        <v>2</v>
      </c>
      <c r="M17" s="11">
        <f>L7</f>
        <v>5.16964241008111E-4</v>
      </c>
      <c r="O17" s="8">
        <f>K17</f>
        <v>-0.6975696667393515</v>
      </c>
      <c r="P17" s="11">
        <f>L17</f>
        <v>2</v>
      </c>
      <c r="Q17" s="11">
        <f>-M17</f>
        <v>-5.16964241008111E-4</v>
      </c>
    </row>
    <row r="18" spans="1:17" x14ac:dyDescent="0.25">
      <c r="A18" s="6"/>
      <c r="B18" s="6"/>
      <c r="C18" s="8">
        <v>15</v>
      </c>
      <c r="D18" s="7">
        <f t="shared" si="2"/>
        <v>-0.25</v>
      </c>
      <c r="E18" s="7">
        <f t="shared" si="0"/>
        <v>0.51554378914467769</v>
      </c>
      <c r="F18" s="7">
        <f t="shared" si="3"/>
        <v>-0.25</v>
      </c>
      <c r="G18" s="7">
        <f t="shared" si="1"/>
        <v>0.96824583655185426</v>
      </c>
      <c r="H18" s="6"/>
      <c r="K18" s="6"/>
    </row>
    <row r="19" spans="1:17" x14ac:dyDescent="0.25">
      <c r="A19" s="6"/>
      <c r="B19" s="6"/>
      <c r="C19" s="8">
        <v>16</v>
      </c>
      <c r="D19" s="7">
        <f t="shared" si="2"/>
        <v>-0.19999999999999996</v>
      </c>
      <c r="E19" s="7">
        <f t="shared" si="0"/>
        <v>0.50996671107937919</v>
      </c>
      <c r="F19" s="7">
        <f t="shared" si="3"/>
        <v>-0.19999999999999996</v>
      </c>
      <c r="G19" s="7">
        <f t="shared" si="1"/>
        <v>0.9797958971132712</v>
      </c>
      <c r="H19" s="6"/>
      <c r="K19" s="8">
        <f>K16/L16</f>
        <v>1.2024922118380061</v>
      </c>
      <c r="L19" s="11">
        <f>L16/L16</f>
        <v>1</v>
      </c>
      <c r="M19" s="11">
        <f>M16/L16</f>
        <v>6.3457943925233984E-3</v>
      </c>
      <c r="O19" s="11">
        <f>K19</f>
        <v>1.2024922118380061</v>
      </c>
      <c r="P19" s="11">
        <f>L19</f>
        <v>1</v>
      </c>
      <c r="Q19" s="11">
        <f>Q16/P16</f>
        <v>-6.3457943925233984E-3</v>
      </c>
    </row>
    <row r="20" spans="1:17" x14ac:dyDescent="0.25">
      <c r="A20" s="6"/>
      <c r="B20" s="6"/>
      <c r="C20" s="8">
        <v>17</v>
      </c>
      <c r="D20" s="7">
        <f t="shared" si="2"/>
        <v>-0.14999999999999991</v>
      </c>
      <c r="E20" s="7">
        <f t="shared" si="0"/>
        <v>0.50561446103197882</v>
      </c>
      <c r="F20" s="7">
        <f t="shared" si="3"/>
        <v>-0.14999999999999991</v>
      </c>
      <c r="G20" s="7">
        <f t="shared" si="1"/>
        <v>0.98868599666425949</v>
      </c>
      <c r="H20" s="6"/>
      <c r="K20" s="8">
        <f>K17/-L17</f>
        <v>0.34878483336967575</v>
      </c>
      <c r="L20" s="11">
        <f>L17/-L17</f>
        <v>-1</v>
      </c>
      <c r="M20" s="11">
        <f>M17/-L17</f>
        <v>-2.584821205040555E-4</v>
      </c>
      <c r="O20" s="11">
        <f>O17/-P17</f>
        <v>0.34878483336967575</v>
      </c>
      <c r="P20" s="11">
        <f>P17/-P17</f>
        <v>-1</v>
      </c>
      <c r="Q20" s="11">
        <f>Q17/-P17</f>
        <v>2.584821205040555E-4</v>
      </c>
    </row>
    <row r="21" spans="1:17" x14ac:dyDescent="0.25">
      <c r="A21" s="6"/>
      <c r="B21" s="6"/>
      <c r="C21" s="8">
        <v>18</v>
      </c>
      <c r="D21" s="7">
        <f t="shared" si="2"/>
        <v>-9.9999999999999978E-2</v>
      </c>
      <c r="E21" s="7">
        <f t="shared" si="0"/>
        <v>0.50249791736098715</v>
      </c>
      <c r="F21" s="7">
        <f t="shared" si="3"/>
        <v>-9.9999999999999978E-2</v>
      </c>
      <c r="G21" s="7">
        <f t="shared" si="1"/>
        <v>0.99498743710661997</v>
      </c>
      <c r="H21" s="6"/>
      <c r="K21" s="6"/>
    </row>
    <row r="22" spans="1:17" x14ac:dyDescent="0.25">
      <c r="A22" s="6"/>
      <c r="B22" s="6"/>
      <c r="C22" s="8">
        <v>19</v>
      </c>
      <c r="D22" s="7">
        <f t="shared" si="2"/>
        <v>-4.9999999999999933E-2</v>
      </c>
      <c r="E22" s="7">
        <f t="shared" si="0"/>
        <v>0.50062486980251686</v>
      </c>
      <c r="F22" s="7">
        <f t="shared" si="3"/>
        <v>-4.9999999999999933E-2</v>
      </c>
      <c r="G22" s="7">
        <f t="shared" si="1"/>
        <v>0.99874921777190895</v>
      </c>
      <c r="H22" s="6"/>
      <c r="K22" s="8">
        <f>K19+K20</f>
        <v>1.5512770452076818</v>
      </c>
      <c r="L22" s="11">
        <f>L19+L20</f>
        <v>0</v>
      </c>
      <c r="M22" s="11">
        <f>M20+M19</f>
        <v>6.0873122720193429E-3</v>
      </c>
      <c r="O22" s="11">
        <f>O19+O20</f>
        <v>1.5512770452076818</v>
      </c>
      <c r="P22" s="11">
        <f>P20+P19</f>
        <v>0</v>
      </c>
      <c r="Q22" s="11">
        <f>Q20+Q19</f>
        <v>-6.0873122720193429E-3</v>
      </c>
    </row>
    <row r="23" spans="1:17" x14ac:dyDescent="0.25">
      <c r="A23" s="6"/>
      <c r="B23" s="6"/>
      <c r="C23" s="8">
        <v>20</v>
      </c>
      <c r="D23" s="7">
        <f t="shared" si="2"/>
        <v>0</v>
      </c>
      <c r="E23" s="7">
        <f t="shared" si="0"/>
        <v>0.5</v>
      </c>
      <c r="F23" s="7">
        <f t="shared" si="3"/>
        <v>0</v>
      </c>
      <c r="G23" s="7">
        <f t="shared" si="1"/>
        <v>1</v>
      </c>
      <c r="H23" s="6"/>
      <c r="K23" s="6"/>
    </row>
    <row r="24" spans="1:17" x14ac:dyDescent="0.25">
      <c r="A24" s="6"/>
      <c r="B24" s="6"/>
      <c r="C24" s="8">
        <v>21</v>
      </c>
      <c r="D24" s="7">
        <f t="shared" si="2"/>
        <v>5.0000000000000044E-2</v>
      </c>
      <c r="E24" s="7">
        <f t="shared" si="0"/>
        <v>0.50062486980251686</v>
      </c>
      <c r="F24" s="7">
        <f t="shared" si="3"/>
        <v>5.0000000000000044E-2</v>
      </c>
      <c r="G24" s="7">
        <f t="shared" si="1"/>
        <v>0.99874921777190895</v>
      </c>
      <c r="H24" s="6"/>
      <c r="K24" s="8" t="s">
        <v>50</v>
      </c>
      <c r="L24" s="11">
        <f>M22/K22</f>
        <v>3.9240652021666359E-3</v>
      </c>
      <c r="O24" s="11" t="s">
        <v>50</v>
      </c>
      <c r="P24" s="11">
        <f>Q22/O22</f>
        <v>-3.9240652021666359E-3</v>
      </c>
    </row>
    <row r="25" spans="1:17" x14ac:dyDescent="0.25">
      <c r="A25" s="6"/>
      <c r="B25" s="6"/>
      <c r="C25" s="8">
        <v>22</v>
      </c>
      <c r="D25" s="7">
        <f t="shared" si="2"/>
        <v>0.10000000000000009</v>
      </c>
      <c r="E25" s="7">
        <f t="shared" si="0"/>
        <v>0.50249791736098715</v>
      </c>
      <c r="F25" s="7">
        <f t="shared" si="3"/>
        <v>0.10000000000000009</v>
      </c>
      <c r="G25" s="7">
        <f t="shared" si="1"/>
        <v>0.99498743710661997</v>
      </c>
      <c r="H25" s="6"/>
      <c r="K25" s="8" t="s">
        <v>51</v>
      </c>
      <c r="L25" s="11">
        <f>(M17-K17*L24)/L17</f>
        <v>1.6271365481734885E-3</v>
      </c>
      <c r="O25" s="11" t="s">
        <v>51</v>
      </c>
      <c r="P25" s="11">
        <f>(Q17-O17*P24)/2</f>
        <v>-1.6271365481734885E-3</v>
      </c>
    </row>
    <row r="26" spans="1:17" x14ac:dyDescent="0.25">
      <c r="A26" s="6"/>
      <c r="B26" s="6"/>
      <c r="C26" s="8">
        <v>23</v>
      </c>
      <c r="D26" s="7">
        <f t="shared" si="2"/>
        <v>0.15000000000000013</v>
      </c>
      <c r="E26" s="7">
        <f t="shared" si="0"/>
        <v>0.50561446103197882</v>
      </c>
      <c r="F26" s="7">
        <f t="shared" si="3"/>
        <v>0.15000000000000013</v>
      </c>
      <c r="G26" s="7">
        <f t="shared" si="1"/>
        <v>0.98868599666425938</v>
      </c>
      <c r="H26" s="6"/>
      <c r="K26" s="6"/>
    </row>
    <row r="27" spans="1:17" x14ac:dyDescent="0.25">
      <c r="A27" s="6"/>
      <c r="B27" s="6"/>
      <c r="C27" s="8">
        <v>24</v>
      </c>
      <c r="D27" s="7">
        <f t="shared" si="2"/>
        <v>0.20000000000000018</v>
      </c>
      <c r="E27" s="7">
        <f t="shared" si="0"/>
        <v>0.50996671107937919</v>
      </c>
      <c r="F27" s="7">
        <f t="shared" si="3"/>
        <v>0.20000000000000018</v>
      </c>
      <c r="G27" s="7">
        <f t="shared" si="1"/>
        <v>0.9797958971132712</v>
      </c>
      <c r="H27" s="6"/>
      <c r="K27" s="8" t="s">
        <v>52</v>
      </c>
      <c r="L27" s="11">
        <f>L4+L24</f>
        <v>0.77592406520216661</v>
      </c>
      <c r="O27" s="8" t="s">
        <v>52</v>
      </c>
      <c r="P27" s="11">
        <f>L4+P24</f>
        <v>0.76807593479783343</v>
      </c>
    </row>
    <row r="28" spans="1:17" x14ac:dyDescent="0.25">
      <c r="A28" s="6"/>
      <c r="B28" s="6"/>
      <c r="C28" s="8">
        <v>25</v>
      </c>
      <c r="D28" s="7">
        <f t="shared" si="2"/>
        <v>0.25</v>
      </c>
      <c r="E28" s="7">
        <f t="shared" si="0"/>
        <v>0.51554378914467769</v>
      </c>
      <c r="F28" s="7">
        <f t="shared" si="3"/>
        <v>0.25</v>
      </c>
      <c r="G28" s="7">
        <f t="shared" si="1"/>
        <v>0.96824583655185426</v>
      </c>
      <c r="H28" s="6"/>
      <c r="K28" s="8" t="s">
        <v>53</v>
      </c>
      <c r="L28" s="11">
        <f>L5+L25</f>
        <v>0.6436271365481735</v>
      </c>
      <c r="O28" s="8" t="s">
        <v>53</v>
      </c>
      <c r="P28" s="11">
        <f>L5+P25</f>
        <v>0.64037286345182654</v>
      </c>
    </row>
    <row r="29" spans="1:17" x14ac:dyDescent="0.25">
      <c r="A29" s="6"/>
      <c r="B29" s="6"/>
      <c r="C29" s="8">
        <v>26</v>
      </c>
      <c r="D29" s="7">
        <f t="shared" si="2"/>
        <v>0.30000000000000004</v>
      </c>
      <c r="E29" s="7">
        <f t="shared" si="0"/>
        <v>0.52233175543719701</v>
      </c>
      <c r="F29" s="7">
        <f t="shared" si="3"/>
        <v>0.30000000000000004</v>
      </c>
      <c r="G29" s="7">
        <f t="shared" si="1"/>
        <v>0.95393920141694566</v>
      </c>
      <c r="H29" s="6"/>
      <c r="K29" s="6"/>
    </row>
    <row r="30" spans="1:17" x14ac:dyDescent="0.25">
      <c r="A30" s="6"/>
      <c r="B30" s="6"/>
      <c r="C30" s="8">
        <v>27</v>
      </c>
      <c r="D30" s="7">
        <f t="shared" si="2"/>
        <v>0.35000000000000009</v>
      </c>
      <c r="E30" s="7">
        <f t="shared" si="0"/>
        <v>0.5303136435763105</v>
      </c>
      <c r="F30" s="7">
        <f t="shared" si="3"/>
        <v>0.35000000000000009</v>
      </c>
      <c r="G30" s="7">
        <f t="shared" si="1"/>
        <v>0.93674969975975975</v>
      </c>
      <c r="H30" s="6"/>
      <c r="K30" s="6"/>
    </row>
    <row r="31" spans="1:17" x14ac:dyDescent="0.25">
      <c r="A31" s="6"/>
      <c r="B31" s="6"/>
      <c r="C31" s="8">
        <v>28</v>
      </c>
      <c r="D31" s="7">
        <f t="shared" si="2"/>
        <v>0.40000000000000013</v>
      </c>
      <c r="E31" s="7">
        <f t="shared" si="0"/>
        <v>0.53946950299855745</v>
      </c>
      <c r="F31" s="7">
        <f t="shared" si="3"/>
        <v>0.40000000000000013</v>
      </c>
      <c r="G31" s="7">
        <f t="shared" si="1"/>
        <v>0.91651513899116788</v>
      </c>
      <c r="H31" s="6"/>
      <c r="K31" s="8" t="s">
        <v>54</v>
      </c>
      <c r="L31" s="11">
        <v>1E-3</v>
      </c>
    </row>
    <row r="32" spans="1:17" x14ac:dyDescent="0.25">
      <c r="A32" s="6"/>
      <c r="B32" s="6"/>
      <c r="C32" s="8">
        <v>29</v>
      </c>
      <c r="D32" s="7">
        <f t="shared" si="2"/>
        <v>0.45000000000000018</v>
      </c>
      <c r="E32" s="7">
        <f t="shared" si="0"/>
        <v>0.54977644882366161</v>
      </c>
      <c r="F32" s="7">
        <f t="shared" si="3"/>
        <v>0.45000000000000018</v>
      </c>
      <c r="G32" s="7">
        <f t="shared" si="1"/>
        <v>0.89302855497458755</v>
      </c>
      <c r="H32" s="6"/>
      <c r="K32" s="6"/>
    </row>
    <row r="33" spans="1:16" x14ac:dyDescent="0.25">
      <c r="A33" s="6"/>
      <c r="B33" s="6"/>
      <c r="C33" s="8">
        <v>30</v>
      </c>
      <c r="D33" s="7">
        <f t="shared" si="2"/>
        <v>0.5</v>
      </c>
      <c r="E33" s="7">
        <f t="shared" si="0"/>
        <v>0.56120871905481362</v>
      </c>
      <c r="F33" s="7">
        <f t="shared" si="3"/>
        <v>0.5</v>
      </c>
      <c r="G33" s="7">
        <f t="shared" si="1"/>
        <v>0.8660254037844386</v>
      </c>
      <c r="H33" s="6"/>
      <c r="K33" s="8" t="s">
        <v>55</v>
      </c>
      <c r="L33" s="11">
        <f>COS(L27)+2*L28-2</f>
        <v>1.0284189468854343E-3</v>
      </c>
      <c r="O33" s="17" t="s">
        <v>55</v>
      </c>
      <c r="P33" s="18">
        <f>COS(P27)+2*P28-2</f>
        <v>-5.5235850764390193E-6</v>
      </c>
    </row>
    <row r="34" spans="1:16" x14ac:dyDescent="0.25">
      <c r="A34" s="6"/>
      <c r="B34" s="6"/>
      <c r="C34" s="8">
        <v>31</v>
      </c>
      <c r="D34" s="7">
        <f t="shared" si="2"/>
        <v>0.55000000000000004</v>
      </c>
      <c r="E34" s="7">
        <f t="shared" si="0"/>
        <v>0.57373773897024716</v>
      </c>
      <c r="F34" s="7">
        <f t="shared" si="3"/>
        <v>0.55000000000000004</v>
      </c>
      <c r="G34" s="7">
        <f t="shared" si="1"/>
        <v>0.83516465442450327</v>
      </c>
      <c r="H34" s="6"/>
      <c r="K34" s="8" t="s">
        <v>56</v>
      </c>
      <c r="L34" s="11">
        <f>L28^2+L27^2-1</f>
        <v>1.6314045861057336E-2</v>
      </c>
      <c r="O34" s="17" t="s">
        <v>56</v>
      </c>
      <c r="P34" s="18">
        <f>P28^2+P27^2-1</f>
        <v>1.8045861057469637E-5</v>
      </c>
    </row>
    <row r="35" spans="1:16" x14ac:dyDescent="0.25">
      <c r="A35" s="6"/>
      <c r="B35" s="6"/>
      <c r="C35" s="8">
        <v>32</v>
      </c>
      <c r="D35" s="7">
        <f t="shared" si="2"/>
        <v>0.60000000000000009</v>
      </c>
      <c r="E35" s="7">
        <f t="shared" si="0"/>
        <v>0.58733219254516089</v>
      </c>
      <c r="F35" s="7">
        <f t="shared" si="3"/>
        <v>0.60000000000000009</v>
      </c>
      <c r="G35" s="7">
        <f t="shared" si="1"/>
        <v>0.79999999999999993</v>
      </c>
      <c r="H35" s="6"/>
      <c r="K35" s="8"/>
      <c r="L35" s="11">
        <f>ABS(L33)+ABS(L34)</f>
        <v>1.734246480794277E-2</v>
      </c>
      <c r="O35" s="11"/>
      <c r="P35" s="11">
        <f>ABS(P33)+ABS(P34)</f>
        <v>2.3569446133908656E-5</v>
      </c>
    </row>
    <row r="36" spans="1:16" x14ac:dyDescent="0.25">
      <c r="A36" s="6"/>
      <c r="B36" s="6"/>
      <c r="C36" s="8">
        <v>33</v>
      </c>
      <c r="D36" s="7">
        <f t="shared" si="2"/>
        <v>0.65000000000000013</v>
      </c>
      <c r="E36" s="7">
        <f t="shared" si="0"/>
        <v>0.60195810072547218</v>
      </c>
      <c r="F36" s="7">
        <f t="shared" si="3"/>
        <v>0.65000000000000013</v>
      </c>
      <c r="G36" s="7">
        <f t="shared" si="1"/>
        <v>0.75993420767853315</v>
      </c>
      <c r="H36" s="6"/>
      <c r="I36" s="6"/>
      <c r="K36" s="8"/>
      <c r="L36" s="11" t="b">
        <f>IF(L35&lt;L31,TRUE,FALSE)</f>
        <v>0</v>
      </c>
      <c r="O36" s="11"/>
      <c r="P36" s="11" t="b">
        <f>IF(P35&lt;L31,TRUE,FALSE)</f>
        <v>1</v>
      </c>
    </row>
    <row r="37" spans="1:16" x14ac:dyDescent="0.25">
      <c r="A37" s="6"/>
      <c r="B37" s="6"/>
      <c r="C37" s="10">
        <v>34</v>
      </c>
      <c r="D37" s="9">
        <f t="shared" si="2"/>
        <v>0.70000000000000018</v>
      </c>
      <c r="E37" s="9">
        <f t="shared" si="0"/>
        <v>0.61757890635775592</v>
      </c>
      <c r="F37" s="9">
        <f t="shared" si="3"/>
        <v>0.70000000000000018</v>
      </c>
      <c r="G37" s="9">
        <f t="shared" si="1"/>
        <v>0.71414284285428486</v>
      </c>
      <c r="H37" s="6"/>
      <c r="I37" s="6"/>
    </row>
    <row r="38" spans="1:16" x14ac:dyDescent="0.25">
      <c r="A38" s="6"/>
      <c r="B38" s="6"/>
      <c r="C38" s="10">
        <v>35</v>
      </c>
      <c r="D38" s="9">
        <f t="shared" si="2"/>
        <v>0.75</v>
      </c>
      <c r="E38" s="9">
        <f t="shared" si="0"/>
        <v>0.6341555655630895</v>
      </c>
      <c r="F38" s="9">
        <f t="shared" si="3"/>
        <v>0.75</v>
      </c>
      <c r="G38" s="9">
        <f t="shared" si="1"/>
        <v>0.66143782776614768</v>
      </c>
      <c r="H38" s="6"/>
      <c r="I38" s="6"/>
    </row>
    <row r="39" spans="1:16" x14ac:dyDescent="0.25">
      <c r="A39" s="6"/>
      <c r="B39" s="6"/>
      <c r="C39" s="8">
        <v>36</v>
      </c>
      <c r="D39" s="7">
        <f t="shared" si="2"/>
        <v>0.8</v>
      </c>
      <c r="E39" s="7">
        <f t="shared" si="0"/>
        <v>0.65164664532641736</v>
      </c>
      <c r="F39" s="7">
        <f t="shared" si="3"/>
        <v>0.8</v>
      </c>
      <c r="G39" s="7">
        <f t="shared" si="1"/>
        <v>0.59999999999999987</v>
      </c>
      <c r="H39" s="6"/>
      <c r="I39" s="6"/>
    </row>
    <row r="40" spans="1:16" x14ac:dyDescent="0.25">
      <c r="A40" s="6"/>
      <c r="B40" s="6"/>
      <c r="C40" s="8">
        <v>37</v>
      </c>
      <c r="D40" s="7">
        <f t="shared" si="2"/>
        <v>0.85000000000000009</v>
      </c>
      <c r="E40" s="7">
        <f t="shared" si="0"/>
        <v>0.67000842705750896</v>
      </c>
      <c r="F40" s="7">
        <f t="shared" si="3"/>
        <v>0.85000000000000009</v>
      </c>
      <c r="G40" s="7">
        <f t="shared" si="1"/>
        <v>0.5267826876426368</v>
      </c>
      <c r="H40" s="6"/>
      <c r="I40" s="6"/>
    </row>
    <row r="41" spans="1:16" x14ac:dyDescent="0.25">
      <c r="A41" s="6"/>
      <c r="B41" s="6"/>
      <c r="C41" s="8">
        <v>38</v>
      </c>
      <c r="D41" s="7">
        <f t="shared" si="2"/>
        <v>0.90000000000000013</v>
      </c>
      <c r="E41" s="7">
        <f t="shared" si="0"/>
        <v>0.6891950158646678</v>
      </c>
      <c r="F41" s="7">
        <f t="shared" si="3"/>
        <v>0.90000000000000013</v>
      </c>
      <c r="G41" s="7">
        <f t="shared" si="1"/>
        <v>0.43588989435406705</v>
      </c>
      <c r="H41" s="6"/>
      <c r="I41" s="6"/>
    </row>
    <row r="42" spans="1:16" x14ac:dyDescent="0.25">
      <c r="A42" s="6"/>
      <c r="B42" s="6"/>
      <c r="C42" s="8">
        <v>39</v>
      </c>
      <c r="D42" s="7">
        <f t="shared" si="2"/>
        <v>0.95000000000000018</v>
      </c>
      <c r="E42" s="7">
        <f t="shared" si="0"/>
        <v>0.70915845526805832</v>
      </c>
      <c r="F42" s="7">
        <f t="shared" si="3"/>
        <v>0.95000000000000018</v>
      </c>
      <c r="G42" s="7">
        <f t="shared" si="1"/>
        <v>0.31224989991991942</v>
      </c>
      <c r="H42" s="6"/>
      <c r="I42" s="6"/>
    </row>
    <row r="43" spans="1:16" x14ac:dyDescent="0.25">
      <c r="A43" s="6"/>
      <c r="B43" s="6"/>
      <c r="C43" s="8">
        <v>40</v>
      </c>
      <c r="D43" s="7">
        <f t="shared" si="2"/>
        <v>1</v>
      </c>
      <c r="E43" s="7">
        <f t="shared" si="0"/>
        <v>0.72984884706593012</v>
      </c>
      <c r="F43" s="7">
        <f t="shared" si="3"/>
        <v>1</v>
      </c>
      <c r="G43" s="7">
        <f t="shared" si="1"/>
        <v>0</v>
      </c>
      <c r="H43" s="6"/>
      <c r="I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2017-10-15T16:29:29Z</dcterms:modified>
</cp:coreProperties>
</file>