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3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F53" i="1" s="1"/>
  <c r="E54" i="1"/>
  <c r="F54" i="1" s="1"/>
  <c r="E55" i="1"/>
  <c r="E50" i="1"/>
  <c r="F50" i="1" s="1"/>
  <c r="F51" i="1"/>
  <c r="F52" i="1"/>
  <c r="F22" i="1"/>
  <c r="F26" i="1"/>
  <c r="F27" i="1"/>
  <c r="F30" i="1"/>
  <c r="F31" i="1"/>
  <c r="F34" i="1"/>
  <c r="F35" i="1"/>
  <c r="F38" i="1"/>
  <c r="F39" i="1"/>
  <c r="F42" i="1"/>
  <c r="F43" i="1"/>
  <c r="F46" i="1"/>
  <c r="F47" i="1"/>
  <c r="F55" i="1"/>
  <c r="F3" i="1"/>
  <c r="F6" i="1"/>
  <c r="F7" i="1"/>
  <c r="F10" i="1"/>
  <c r="F11" i="1"/>
  <c r="F14" i="1"/>
  <c r="F15" i="1"/>
  <c r="F18" i="1"/>
  <c r="F19" i="1"/>
  <c r="E3" i="1"/>
  <c r="E4" i="1"/>
  <c r="F4" i="1" s="1"/>
  <c r="E5" i="1"/>
  <c r="F5" i="1" s="1"/>
  <c r="E6" i="1"/>
  <c r="E7" i="1"/>
  <c r="E8" i="1"/>
  <c r="F8" i="1" s="1"/>
  <c r="E9" i="1"/>
  <c r="F9" i="1" s="1"/>
  <c r="E10" i="1"/>
  <c r="E11" i="1"/>
  <c r="E12" i="1"/>
  <c r="F12" i="1" s="1"/>
  <c r="E13" i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F21" i="1" s="1"/>
  <c r="E22" i="1"/>
  <c r="E23" i="1"/>
  <c r="F23" i="1" s="1"/>
  <c r="E24" i="1"/>
  <c r="F24" i="1" s="1"/>
  <c r="E25" i="1"/>
  <c r="F25" i="1" s="1"/>
  <c r="E26" i="1"/>
  <c r="E27" i="1"/>
  <c r="E28" i="1"/>
  <c r="F28" i="1" s="1"/>
  <c r="E29" i="1"/>
  <c r="F29" i="1" s="1"/>
  <c r="E30" i="1"/>
  <c r="E31" i="1"/>
  <c r="E32" i="1"/>
  <c r="F32" i="1" s="1"/>
  <c r="E33" i="1"/>
  <c r="F33" i="1" s="1"/>
  <c r="E34" i="1"/>
  <c r="E35" i="1"/>
  <c r="E36" i="1"/>
  <c r="F36" i="1" s="1"/>
  <c r="E37" i="1"/>
  <c r="F37" i="1" s="1"/>
  <c r="E38" i="1"/>
  <c r="E39" i="1"/>
  <c r="E40" i="1"/>
  <c r="F40" i="1" s="1"/>
  <c r="E41" i="1"/>
  <c r="F41" i="1" s="1"/>
  <c r="E42" i="1"/>
  <c r="E43" i="1"/>
  <c r="E44" i="1"/>
  <c r="F44" i="1" s="1"/>
  <c r="E45" i="1"/>
  <c r="F45" i="1" s="1"/>
  <c r="E46" i="1"/>
  <c r="E47" i="1"/>
  <c r="E48" i="1"/>
  <c r="F48" i="1" s="1"/>
  <c r="E49" i="1"/>
  <c r="F49" i="1" s="1"/>
  <c r="E2" i="1"/>
  <c r="F2" i="1" s="1"/>
</calcChain>
</file>

<file path=xl/sharedStrings.xml><?xml version="1.0" encoding="utf-8"?>
<sst xmlns="http://schemas.openxmlformats.org/spreadsheetml/2006/main" count="91" uniqueCount="43">
  <si>
    <t>Creek Site</t>
  </si>
  <si>
    <t>1"</t>
  </si>
  <si>
    <t>3"</t>
  </si>
  <si>
    <t>Pacing (cf)</t>
  </si>
  <si>
    <t>Del Dios</t>
  </si>
  <si>
    <t>Felicita</t>
  </si>
  <si>
    <t>San Dieguito</t>
  </si>
  <si>
    <t>2"</t>
  </si>
  <si>
    <t>Kit Carson</t>
  </si>
  <si>
    <t>Moonsong</t>
  </si>
  <si>
    <t>Green Valley</t>
  </si>
  <si>
    <t>Cloverdale</t>
  </si>
  <si>
    <t>Guejito</t>
  </si>
  <si>
    <t>Sycamore</t>
  </si>
  <si>
    <t>60% of Pacing (cf)</t>
  </si>
  <si>
    <t>0.5"</t>
  </si>
  <si>
    <t>10,000 then 30,000</t>
  </si>
  <si>
    <t>WW2 pacing (0.57" rainfall)</t>
  </si>
  <si>
    <t>22,000 then 66,000</t>
  </si>
  <si>
    <t>Predicted Peak Flow (cfs)</t>
  </si>
  <si>
    <t>Predicted Stage height (in)</t>
  </si>
  <si>
    <t>ended with 5,000</t>
  </si>
  <si>
    <t>25,000 to 75,000</t>
  </si>
  <si>
    <t>1,000 to 4,000</t>
  </si>
  <si>
    <t>No flow</t>
  </si>
  <si>
    <t>60% Pacing, rounded (cfs)</t>
  </si>
  <si>
    <t>1.5"</t>
  </si>
  <si>
    <t>2.5"</t>
  </si>
  <si>
    <t>Predicted Rainfall total (in)</t>
  </si>
  <si>
    <t>WW3 Pacing (1.5"+ rainfall)</t>
  </si>
  <si>
    <t>~160</t>
  </si>
  <si>
    <t>Notes</t>
  </si>
  <si>
    <t>1000 cf seem to work perfect for WW2. Figured go with 1" rainfall estimate</t>
  </si>
  <si>
    <t>Flashy</t>
  </si>
  <si>
    <t xml:space="preserve">Didnt have any notes on WW2 pacing. Figured shoot low. </t>
  </si>
  <si>
    <t>40 k worked perfect for WW2. Stick with pacing model.</t>
  </si>
  <si>
    <t>Shot in the dark. Figured keep it low.</t>
  </si>
  <si>
    <t>Long drawn out peak. Rating curve likely over estimating flow. Standing water.</t>
  </si>
  <si>
    <t xml:space="preserve">Probe in standing water. Rating curve over estimates flow? 66k seem to work good through a peak flow of 78 cfs. </t>
  </si>
  <si>
    <t>Note: pacings estimates based on sampling frequency of 5 minute intervals during peak flow</t>
  </si>
  <si>
    <t>Drawn out peak. 4k seemed a bit low on WW2. Figured at least double that to start. Is it currently dry? Quick runoff from adjacent ag fields</t>
  </si>
  <si>
    <t>WW2 total number of attempted aliquots</t>
  </si>
  <si>
    <t>30k worked perfect for WW2. figured at least double that.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</si>
</sst>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Fill="1" applyBorder="1"/>
    <xf numFmtId="0" fontId="0" fillId="0" borderId="1" xfId="0" applyFill="1" applyBorder="1"/>
    <xf numFmtId="0" fontId="0" fillId="0" borderId="6" xfId="0" applyBorder="1" applyAlignment="1"/>
    <xf numFmtId="3" fontId="0" fillId="0" borderId="6" xfId="0" applyNumberFormat="1" applyBorder="1" applyAlignment="1"/>
    <xf numFmtId="3" fontId="0" fillId="0" borderId="6" xfId="0" applyNumberFormat="1" applyFill="1" applyBorder="1"/>
    <xf numFmtId="0" fontId="0" fillId="0" borderId="11" xfId="0" applyBorder="1"/>
    <xf numFmtId="3" fontId="0" fillId="0" borderId="11" xfId="0" applyNumberFormat="1" applyFill="1" applyBorder="1"/>
    <xf numFmtId="0" fontId="0" fillId="0" borderId="6" xfId="0" applyFill="1" applyBorder="1"/>
    <xf numFmtId="0" fontId="0" fillId="0" borderId="11" xfId="0" applyFill="1" applyBorder="1"/>
    <xf numFmtId="2" fontId="0" fillId="0" borderId="6" xfId="0" applyNumberFormat="1" applyFill="1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wrapText="1"/>
    </xf>
    <xf numFmtId="3" fontId="0" fillId="0" borderId="1" xfId="0" applyNumberFormat="1" applyBorder="1" applyAlignment="1"/>
    <xf numFmtId="0" fontId="0" fillId="0" borderId="3" xfId="0" applyFill="1" applyBorder="1" applyAlignment="1">
      <alignment wrapText="1"/>
    </xf>
    <xf numFmtId="0" fontId="0" fillId="0" borderId="18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0" borderId="5" xfId="0" applyBorder="1" applyAlignment="1"/>
    <xf numFmtId="3" fontId="0" fillId="2" borderId="7" xfId="0" applyNumberFormat="1" applyFill="1" applyBorder="1" applyAlignment="1"/>
    <xf numFmtId="0" fontId="0" fillId="0" borderId="8" xfId="0" applyBorder="1"/>
    <xf numFmtId="3" fontId="0" fillId="2" borderId="9" xfId="0" applyNumberFormat="1" applyFill="1" applyBorder="1"/>
    <xf numFmtId="0" fontId="0" fillId="0" borderId="10" xfId="0" applyBorder="1"/>
    <xf numFmtId="3" fontId="0" fillId="0" borderId="11" xfId="0" applyNumberFormat="1" applyBorder="1" applyAlignment="1"/>
    <xf numFmtId="3" fontId="0" fillId="2" borderId="12" xfId="0" applyNumberFormat="1" applyFill="1" applyBorder="1"/>
    <xf numFmtId="3" fontId="0" fillId="2" borderId="7" xfId="0" applyNumberFormat="1" applyFill="1" applyBorder="1"/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3" fontId="0" fillId="3" borderId="24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3" fontId="0" fillId="3" borderId="26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3" fontId="0" fillId="3" borderId="24" xfId="0" applyNumberFormat="1" applyFill="1" applyBorder="1" applyAlignment="1">
      <alignment horizontal="center" vertical="center" wrapText="1"/>
    </xf>
    <xf numFmtId="3" fontId="0" fillId="3" borderId="25" xfId="0" applyNumberFormat="1" applyFill="1" applyBorder="1" applyAlignment="1">
      <alignment horizontal="center" vertical="center" wrapText="1"/>
    </xf>
    <xf numFmtId="3" fontId="0" fillId="3" borderId="26" xfId="0" applyNumberForma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3" fontId="0" fillId="0" borderId="16" xfId="0" applyNumberForma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 wrapText="1"/>
    </xf>
    <xf numFmtId="3" fontId="0" fillId="0" borderId="21" xfId="0" applyNumberFormat="1" applyFill="1" applyBorder="1" applyAlignment="1">
      <alignment horizontal="center" vertical="center" wrapText="1"/>
    </xf>
    <xf numFmtId="3" fontId="0" fillId="0" borderId="19" xfId="0" applyNumberFormat="1" applyFill="1" applyBorder="1" applyAlignment="1">
      <alignment horizontal="center" vertical="center" wrapText="1"/>
    </xf>
    <xf numFmtId="3" fontId="0" fillId="0" borderId="13" xfId="0" applyNumberFormat="1" applyFill="1" applyBorder="1" applyAlignment="1">
      <alignment horizontal="center" vertical="center" wrapText="1"/>
    </xf>
    <xf numFmtId="3" fontId="0" fillId="0" borderId="20" xfId="0" applyNumberFormat="1" applyFill="1" applyBorder="1" applyAlignment="1">
      <alignment horizontal="center" vertical="center" wrapText="1"/>
    </xf>
    <xf numFmtId="3" fontId="0" fillId="0" borderId="19" xfId="0" applyNumberFormat="1" applyFill="1" applyBorder="1" applyAlignment="1">
      <alignment horizontal="center" vertical="center"/>
    </xf>
    <xf numFmtId="3" fontId="0" fillId="0" borderId="13" xfId="0" applyNumberForma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 wrapText="1"/>
    </xf>
    <xf numFmtId="3" fontId="0" fillId="0" borderId="21" xfId="0" applyNumberForma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topLeftCell="A13" zoomScale="90" zoomScaleNormal="90" workbookViewId="0">
      <selection activeCell="H50" sqref="H50:H55"/>
    </sheetView>
  </sheetViews>
  <sheetFormatPr defaultRowHeight="14.4" x14ac:dyDescent="0.3"/>
  <cols>
    <col min="1" max="1" width="16.44140625" customWidth="1"/>
    <col min="2" max="2" width="10.6640625" customWidth="1"/>
    <col min="3" max="3" width="9.5546875" customWidth="1"/>
    <col min="4" max="4" width="11.109375" customWidth="1"/>
    <col min="5" max="5" width="8.109375" style="1" customWidth="1"/>
    <col min="6" max="6" width="9" hidden="1" customWidth="1"/>
    <col min="7" max="7" width="10.88671875" style="22" customWidth="1"/>
    <col min="8" max="8" width="14.33203125" style="22" customWidth="1"/>
    <col min="9" max="9" width="14.44140625" customWidth="1"/>
    <col min="10" max="10" width="13" customWidth="1"/>
    <col min="11" max="11" width="67.5546875" customWidth="1"/>
  </cols>
  <sheetData>
    <row r="1" spans="1:11" s="13" customFormat="1" ht="63.75" customHeight="1" thickBot="1" x14ac:dyDescent="0.35">
      <c r="A1" s="14" t="s">
        <v>0</v>
      </c>
      <c r="B1" s="15" t="s">
        <v>28</v>
      </c>
      <c r="C1" s="15" t="s">
        <v>20</v>
      </c>
      <c r="D1" s="15" t="s">
        <v>19</v>
      </c>
      <c r="E1" s="16" t="s">
        <v>3</v>
      </c>
      <c r="F1" s="15" t="s">
        <v>14</v>
      </c>
      <c r="G1" s="20" t="s">
        <v>25</v>
      </c>
      <c r="H1" s="21" t="s">
        <v>29</v>
      </c>
      <c r="I1" s="18" t="s">
        <v>17</v>
      </c>
      <c r="J1" s="19" t="s">
        <v>41</v>
      </c>
      <c r="K1" s="31" t="s">
        <v>31</v>
      </c>
    </row>
    <row r="2" spans="1:11" x14ac:dyDescent="0.3">
      <c r="A2" s="50" t="s">
        <v>4</v>
      </c>
      <c r="B2" s="23" t="s">
        <v>15</v>
      </c>
      <c r="C2" s="5">
        <v>15</v>
      </c>
      <c r="D2" s="5">
        <v>9.65</v>
      </c>
      <c r="E2" s="6">
        <f>D2*60*5</f>
        <v>2895</v>
      </c>
      <c r="F2" s="7">
        <f>E2*0.6</f>
        <v>1737</v>
      </c>
      <c r="G2" s="24">
        <v>1000</v>
      </c>
      <c r="H2" s="35">
        <v>5000</v>
      </c>
      <c r="I2" s="56">
        <v>1000</v>
      </c>
      <c r="J2" s="59">
        <v>65</v>
      </c>
      <c r="K2" s="38" t="s">
        <v>32</v>
      </c>
    </row>
    <row r="3" spans="1:11" x14ac:dyDescent="0.3">
      <c r="A3" s="51"/>
      <c r="B3" s="25" t="s">
        <v>1</v>
      </c>
      <c r="C3" s="2">
        <v>22</v>
      </c>
      <c r="D3" s="2">
        <v>29.23</v>
      </c>
      <c r="E3" s="17">
        <f t="shared" ref="E3:E49" si="0">D3*60*5</f>
        <v>8769</v>
      </c>
      <c r="F3" s="3">
        <f t="shared" ref="F3:F55" si="1">E3*0.6</f>
        <v>5261.4</v>
      </c>
      <c r="G3" s="26">
        <v>5000</v>
      </c>
      <c r="H3" s="36"/>
      <c r="I3" s="57"/>
      <c r="J3" s="60"/>
      <c r="K3" s="39"/>
    </row>
    <row r="4" spans="1:11" x14ac:dyDescent="0.3">
      <c r="A4" s="51"/>
      <c r="B4" s="25" t="s">
        <v>26</v>
      </c>
      <c r="C4" s="2">
        <v>26</v>
      </c>
      <c r="D4" s="2">
        <v>48.82</v>
      </c>
      <c r="E4" s="17">
        <f t="shared" si="0"/>
        <v>14646</v>
      </c>
      <c r="F4" s="3">
        <f t="shared" si="1"/>
        <v>8787.6</v>
      </c>
      <c r="G4" s="26">
        <v>8000</v>
      </c>
      <c r="H4" s="36"/>
      <c r="I4" s="57"/>
      <c r="J4" s="60"/>
      <c r="K4" s="39"/>
    </row>
    <row r="5" spans="1:11" x14ac:dyDescent="0.3">
      <c r="A5" s="51"/>
      <c r="B5" s="25" t="s">
        <v>7</v>
      </c>
      <c r="C5" s="2">
        <v>29</v>
      </c>
      <c r="D5" s="2">
        <v>68.41</v>
      </c>
      <c r="E5" s="17">
        <f t="shared" si="0"/>
        <v>20522.999999999996</v>
      </c>
      <c r="F5" s="3">
        <f t="shared" si="1"/>
        <v>12313.799999999997</v>
      </c>
      <c r="G5" s="26">
        <v>12000</v>
      </c>
      <c r="H5" s="36"/>
      <c r="I5" s="57"/>
      <c r="J5" s="60"/>
      <c r="K5" s="39"/>
    </row>
    <row r="6" spans="1:11" x14ac:dyDescent="0.3">
      <c r="A6" s="51"/>
      <c r="B6" s="25" t="s">
        <v>27</v>
      </c>
      <c r="C6" s="2">
        <v>32</v>
      </c>
      <c r="D6" s="2">
        <v>88</v>
      </c>
      <c r="E6" s="17">
        <f t="shared" si="0"/>
        <v>26400</v>
      </c>
      <c r="F6" s="3">
        <f t="shared" si="1"/>
        <v>15840</v>
      </c>
      <c r="G6" s="26">
        <v>16000</v>
      </c>
      <c r="H6" s="36"/>
      <c r="I6" s="57"/>
      <c r="J6" s="60"/>
      <c r="K6" s="39"/>
    </row>
    <row r="7" spans="1:11" ht="15" thickBot="1" x14ac:dyDescent="0.35">
      <c r="A7" s="52"/>
      <c r="B7" s="27" t="s">
        <v>2</v>
      </c>
      <c r="C7" s="8">
        <v>33</v>
      </c>
      <c r="D7" s="8">
        <v>107.58</v>
      </c>
      <c r="E7" s="28">
        <f t="shared" si="0"/>
        <v>32274</v>
      </c>
      <c r="F7" s="9">
        <f t="shared" si="1"/>
        <v>19364.399999999998</v>
      </c>
      <c r="G7" s="29">
        <v>19000</v>
      </c>
      <c r="H7" s="37"/>
      <c r="I7" s="58"/>
      <c r="J7" s="61"/>
      <c r="K7" s="40"/>
    </row>
    <row r="8" spans="1:11" x14ac:dyDescent="0.3">
      <c r="A8" s="50" t="s">
        <v>5</v>
      </c>
      <c r="B8" s="23" t="s">
        <v>15</v>
      </c>
      <c r="C8" s="10">
        <v>14</v>
      </c>
      <c r="D8" s="10">
        <v>26.78</v>
      </c>
      <c r="E8" s="6">
        <f t="shared" si="0"/>
        <v>8034.0000000000009</v>
      </c>
      <c r="F8" s="7">
        <f t="shared" si="1"/>
        <v>4820.4000000000005</v>
      </c>
      <c r="G8" s="30">
        <v>4000</v>
      </c>
      <c r="H8" s="35">
        <v>20000</v>
      </c>
      <c r="I8" s="56" t="s">
        <v>16</v>
      </c>
      <c r="J8" s="62">
        <v>63</v>
      </c>
      <c r="K8" s="38" t="s">
        <v>33</v>
      </c>
    </row>
    <row r="9" spans="1:11" x14ac:dyDescent="0.3">
      <c r="A9" s="51"/>
      <c r="B9" s="25" t="s">
        <v>1</v>
      </c>
      <c r="C9" s="4">
        <v>19</v>
      </c>
      <c r="D9" s="4">
        <v>75</v>
      </c>
      <c r="E9" s="17">
        <f t="shared" si="0"/>
        <v>22500</v>
      </c>
      <c r="F9" s="3">
        <f t="shared" si="1"/>
        <v>13500</v>
      </c>
      <c r="G9" s="26">
        <v>13000</v>
      </c>
      <c r="H9" s="36"/>
      <c r="I9" s="57"/>
      <c r="J9" s="63"/>
      <c r="K9" s="39"/>
    </row>
    <row r="10" spans="1:11" x14ac:dyDescent="0.3">
      <c r="A10" s="51"/>
      <c r="B10" s="25" t="s">
        <v>26</v>
      </c>
      <c r="C10" s="4">
        <v>24</v>
      </c>
      <c r="D10" s="4">
        <v>123</v>
      </c>
      <c r="E10" s="17">
        <f t="shared" si="0"/>
        <v>36900</v>
      </c>
      <c r="F10" s="3">
        <f t="shared" si="1"/>
        <v>22140</v>
      </c>
      <c r="G10" s="26">
        <v>22000</v>
      </c>
      <c r="H10" s="36"/>
      <c r="I10" s="57"/>
      <c r="J10" s="63"/>
      <c r="K10" s="39"/>
    </row>
    <row r="11" spans="1:11" x14ac:dyDescent="0.3">
      <c r="A11" s="51"/>
      <c r="B11" s="25" t="s">
        <v>7</v>
      </c>
      <c r="C11" s="4">
        <v>27</v>
      </c>
      <c r="D11" s="4">
        <v>171</v>
      </c>
      <c r="E11" s="17">
        <f t="shared" si="0"/>
        <v>51300</v>
      </c>
      <c r="F11" s="3">
        <f t="shared" si="1"/>
        <v>30780</v>
      </c>
      <c r="G11" s="26">
        <v>30000</v>
      </c>
      <c r="H11" s="36"/>
      <c r="I11" s="57"/>
      <c r="J11" s="63"/>
      <c r="K11" s="39"/>
    </row>
    <row r="12" spans="1:11" x14ac:dyDescent="0.3">
      <c r="A12" s="51"/>
      <c r="B12" s="25" t="s">
        <v>27</v>
      </c>
      <c r="C12" s="4">
        <v>31</v>
      </c>
      <c r="D12" s="4">
        <v>220</v>
      </c>
      <c r="E12" s="17">
        <f t="shared" si="0"/>
        <v>66000</v>
      </c>
      <c r="F12" s="3">
        <f t="shared" si="1"/>
        <v>39600</v>
      </c>
      <c r="G12" s="26">
        <v>40000</v>
      </c>
      <c r="H12" s="36"/>
      <c r="I12" s="57"/>
      <c r="J12" s="63"/>
      <c r="K12" s="39"/>
    </row>
    <row r="13" spans="1:11" ht="15" thickBot="1" x14ac:dyDescent="0.35">
      <c r="A13" s="52"/>
      <c r="B13" s="27" t="s">
        <v>2</v>
      </c>
      <c r="C13" s="11">
        <v>35</v>
      </c>
      <c r="D13" s="11">
        <v>268.24</v>
      </c>
      <c r="E13" s="28">
        <f t="shared" si="0"/>
        <v>80472</v>
      </c>
      <c r="F13" s="9">
        <f t="shared" si="1"/>
        <v>48283.199999999997</v>
      </c>
      <c r="G13" s="29">
        <v>48000</v>
      </c>
      <c r="H13" s="37"/>
      <c r="I13" s="58"/>
      <c r="J13" s="64"/>
      <c r="K13" s="40"/>
    </row>
    <row r="14" spans="1:11" x14ac:dyDescent="0.3">
      <c r="A14" s="50" t="s">
        <v>8</v>
      </c>
      <c r="B14" s="23" t="s">
        <v>15</v>
      </c>
      <c r="C14" s="10">
        <v>15</v>
      </c>
      <c r="D14" s="12">
        <v>64.496399999999994</v>
      </c>
      <c r="E14" s="6">
        <f t="shared" si="0"/>
        <v>19348.919999999998</v>
      </c>
      <c r="F14" s="7">
        <f t="shared" si="1"/>
        <v>11609.351999999999</v>
      </c>
      <c r="G14" s="30">
        <v>11000</v>
      </c>
      <c r="H14" s="35">
        <v>60000</v>
      </c>
      <c r="I14" s="53" t="s">
        <v>18</v>
      </c>
      <c r="J14" s="32">
        <v>122</v>
      </c>
      <c r="K14" s="41" t="s">
        <v>38</v>
      </c>
    </row>
    <row r="15" spans="1:11" x14ac:dyDescent="0.3">
      <c r="A15" s="51"/>
      <c r="B15" s="25" t="s">
        <v>1</v>
      </c>
      <c r="C15" s="4">
        <v>20</v>
      </c>
      <c r="D15" s="4">
        <v>123.7</v>
      </c>
      <c r="E15" s="17">
        <f t="shared" si="0"/>
        <v>37110</v>
      </c>
      <c r="F15" s="3">
        <f t="shared" si="1"/>
        <v>22266</v>
      </c>
      <c r="G15" s="26">
        <v>22000</v>
      </c>
      <c r="H15" s="36"/>
      <c r="I15" s="54"/>
      <c r="J15" s="33"/>
      <c r="K15" s="42"/>
    </row>
    <row r="16" spans="1:11" x14ac:dyDescent="0.3">
      <c r="A16" s="51"/>
      <c r="B16" s="25" t="s">
        <v>26</v>
      </c>
      <c r="C16" s="4">
        <v>25</v>
      </c>
      <c r="D16" s="4">
        <v>183</v>
      </c>
      <c r="E16" s="17">
        <f t="shared" si="0"/>
        <v>54900</v>
      </c>
      <c r="F16" s="3">
        <f t="shared" si="1"/>
        <v>32940</v>
      </c>
      <c r="G16" s="26">
        <v>33000</v>
      </c>
      <c r="H16" s="36"/>
      <c r="I16" s="54"/>
      <c r="J16" s="33"/>
      <c r="K16" s="42"/>
    </row>
    <row r="17" spans="1:11" x14ac:dyDescent="0.3">
      <c r="A17" s="51"/>
      <c r="B17" s="25" t="s">
        <v>7</v>
      </c>
      <c r="C17" s="4">
        <v>30</v>
      </c>
      <c r="D17" s="4">
        <v>242.11</v>
      </c>
      <c r="E17" s="17">
        <f t="shared" si="0"/>
        <v>72633</v>
      </c>
      <c r="F17" s="3">
        <f t="shared" si="1"/>
        <v>43579.799999999996</v>
      </c>
      <c r="G17" s="26">
        <v>44000</v>
      </c>
      <c r="H17" s="36"/>
      <c r="I17" s="54"/>
      <c r="J17" s="33"/>
      <c r="K17" s="42"/>
    </row>
    <row r="18" spans="1:11" x14ac:dyDescent="0.3">
      <c r="A18" s="51"/>
      <c r="B18" s="25" t="s">
        <v>27</v>
      </c>
      <c r="C18" s="4">
        <v>37</v>
      </c>
      <c r="D18" s="4">
        <v>301</v>
      </c>
      <c r="E18" s="17">
        <f t="shared" si="0"/>
        <v>90300</v>
      </c>
      <c r="F18" s="3">
        <f t="shared" si="1"/>
        <v>54180</v>
      </c>
      <c r="G18" s="26">
        <v>54000</v>
      </c>
      <c r="H18" s="36"/>
      <c r="I18" s="54"/>
      <c r="J18" s="33"/>
      <c r="K18" s="42"/>
    </row>
    <row r="19" spans="1:11" ht="15" thickBot="1" x14ac:dyDescent="0.35">
      <c r="A19" s="52"/>
      <c r="B19" s="27" t="s">
        <v>2</v>
      </c>
      <c r="C19" s="11">
        <v>40</v>
      </c>
      <c r="D19" s="11">
        <v>360.52</v>
      </c>
      <c r="E19" s="28">
        <f t="shared" si="0"/>
        <v>108155.99999999999</v>
      </c>
      <c r="F19" s="9">
        <f t="shared" si="1"/>
        <v>64893.599999999991</v>
      </c>
      <c r="G19" s="29">
        <v>65000</v>
      </c>
      <c r="H19" s="37"/>
      <c r="I19" s="55"/>
      <c r="J19" s="34"/>
      <c r="K19" s="43"/>
    </row>
    <row r="20" spans="1:11" x14ac:dyDescent="0.3">
      <c r="A20" s="50" t="s">
        <v>6</v>
      </c>
      <c r="B20" s="23" t="s">
        <v>15</v>
      </c>
      <c r="C20" s="10">
        <v>12</v>
      </c>
      <c r="D20" s="10">
        <v>12</v>
      </c>
      <c r="E20" s="6">
        <f t="shared" si="0"/>
        <v>3600</v>
      </c>
      <c r="F20" s="7">
        <f t="shared" si="1"/>
        <v>2160</v>
      </c>
      <c r="G20" s="30">
        <v>2000</v>
      </c>
      <c r="H20" s="35">
        <v>30000</v>
      </c>
      <c r="I20" s="65" t="s">
        <v>21</v>
      </c>
      <c r="J20" s="68" t="s">
        <v>30</v>
      </c>
      <c r="K20" s="38" t="s">
        <v>34</v>
      </c>
    </row>
    <row r="21" spans="1:11" x14ac:dyDescent="0.3">
      <c r="A21" s="51"/>
      <c r="B21" s="25" t="s">
        <v>1</v>
      </c>
      <c r="C21" s="2">
        <v>24</v>
      </c>
      <c r="D21" s="2">
        <v>86</v>
      </c>
      <c r="E21" s="17">
        <f t="shared" si="0"/>
        <v>25800</v>
      </c>
      <c r="F21" s="3">
        <f t="shared" si="1"/>
        <v>15480</v>
      </c>
      <c r="G21" s="26">
        <v>15000</v>
      </c>
      <c r="H21" s="36"/>
      <c r="I21" s="66"/>
      <c r="J21" s="69"/>
      <c r="K21" s="39"/>
    </row>
    <row r="22" spans="1:11" x14ac:dyDescent="0.3">
      <c r="A22" s="51"/>
      <c r="B22" s="25" t="s">
        <v>26</v>
      </c>
      <c r="C22" s="2">
        <v>30</v>
      </c>
      <c r="D22" s="2">
        <v>255</v>
      </c>
      <c r="E22" s="17">
        <f t="shared" si="0"/>
        <v>76500</v>
      </c>
      <c r="F22" s="3">
        <f t="shared" si="1"/>
        <v>45900</v>
      </c>
      <c r="G22" s="26">
        <v>45000</v>
      </c>
      <c r="H22" s="36"/>
      <c r="I22" s="66"/>
      <c r="J22" s="69"/>
      <c r="K22" s="39"/>
    </row>
    <row r="23" spans="1:11" x14ac:dyDescent="0.3">
      <c r="A23" s="51"/>
      <c r="B23" s="25" t="s">
        <v>7</v>
      </c>
      <c r="C23" s="4">
        <v>36</v>
      </c>
      <c r="D23" s="4">
        <v>540</v>
      </c>
      <c r="E23" s="17">
        <f t="shared" si="0"/>
        <v>162000</v>
      </c>
      <c r="F23" s="3">
        <f t="shared" si="1"/>
        <v>97200</v>
      </c>
      <c r="G23" s="26">
        <v>97000</v>
      </c>
      <c r="H23" s="36"/>
      <c r="I23" s="66"/>
      <c r="J23" s="69"/>
      <c r="K23" s="39"/>
    </row>
    <row r="24" spans="1:11" x14ac:dyDescent="0.3">
      <c r="A24" s="51"/>
      <c r="B24" s="25" t="s">
        <v>27</v>
      </c>
      <c r="C24" s="4">
        <v>39</v>
      </c>
      <c r="D24" s="4">
        <v>760</v>
      </c>
      <c r="E24" s="17">
        <f t="shared" si="0"/>
        <v>228000</v>
      </c>
      <c r="F24" s="3">
        <f t="shared" si="1"/>
        <v>136800</v>
      </c>
      <c r="G24" s="26">
        <v>136000</v>
      </c>
      <c r="H24" s="36"/>
      <c r="I24" s="66"/>
      <c r="J24" s="69"/>
      <c r="K24" s="39"/>
    </row>
    <row r="25" spans="1:11" ht="15" thickBot="1" x14ac:dyDescent="0.35">
      <c r="A25" s="52"/>
      <c r="B25" s="27" t="s">
        <v>2</v>
      </c>
      <c r="C25" s="11">
        <v>42</v>
      </c>
      <c r="D25" s="11">
        <v>960</v>
      </c>
      <c r="E25" s="28">
        <f t="shared" si="0"/>
        <v>288000</v>
      </c>
      <c r="F25" s="9">
        <f t="shared" si="1"/>
        <v>172800</v>
      </c>
      <c r="G25" s="29">
        <v>170000</v>
      </c>
      <c r="H25" s="37"/>
      <c r="I25" s="67"/>
      <c r="J25" s="70"/>
      <c r="K25" s="40"/>
    </row>
    <row r="26" spans="1:11" x14ac:dyDescent="0.3">
      <c r="A26" s="50" t="s">
        <v>9</v>
      </c>
      <c r="B26" s="23" t="s">
        <v>15</v>
      </c>
      <c r="C26" s="10">
        <v>14</v>
      </c>
      <c r="D26" s="10">
        <v>76.650000000000006</v>
      </c>
      <c r="E26" s="6">
        <f t="shared" si="0"/>
        <v>22995</v>
      </c>
      <c r="F26" s="7">
        <f t="shared" si="1"/>
        <v>13797</v>
      </c>
      <c r="G26" s="30">
        <v>13000</v>
      </c>
      <c r="H26" s="35">
        <v>50000</v>
      </c>
      <c r="I26" s="65">
        <v>30000</v>
      </c>
      <c r="J26" s="68">
        <v>54</v>
      </c>
      <c r="K26" s="38" t="s">
        <v>42</v>
      </c>
    </row>
    <row r="27" spans="1:11" x14ac:dyDescent="0.3">
      <c r="A27" s="51"/>
      <c r="B27" s="25" t="s">
        <v>1</v>
      </c>
      <c r="C27" s="4">
        <v>21</v>
      </c>
      <c r="D27" s="4">
        <v>183.96</v>
      </c>
      <c r="E27" s="17">
        <f t="shared" si="0"/>
        <v>55188</v>
      </c>
      <c r="F27" s="3">
        <f t="shared" si="1"/>
        <v>33112.799999999996</v>
      </c>
      <c r="G27" s="26">
        <v>33000</v>
      </c>
      <c r="H27" s="36"/>
      <c r="I27" s="66"/>
      <c r="J27" s="69"/>
      <c r="K27" s="39"/>
    </row>
    <row r="28" spans="1:11" x14ac:dyDescent="0.3">
      <c r="A28" s="51"/>
      <c r="B28" s="25" t="s">
        <v>26</v>
      </c>
      <c r="C28" s="4">
        <v>25</v>
      </c>
      <c r="D28" s="4">
        <v>291.26</v>
      </c>
      <c r="E28" s="17">
        <f t="shared" si="0"/>
        <v>87378</v>
      </c>
      <c r="F28" s="3">
        <f t="shared" si="1"/>
        <v>52426.799999999996</v>
      </c>
      <c r="G28" s="26">
        <v>52000</v>
      </c>
      <c r="H28" s="36"/>
      <c r="I28" s="66"/>
      <c r="J28" s="69"/>
      <c r="K28" s="39"/>
    </row>
    <row r="29" spans="1:11" x14ac:dyDescent="0.3">
      <c r="A29" s="51"/>
      <c r="B29" s="25" t="s">
        <v>7</v>
      </c>
      <c r="C29" s="4">
        <v>28</v>
      </c>
      <c r="D29" s="4">
        <v>398.57</v>
      </c>
      <c r="E29" s="17">
        <f t="shared" si="0"/>
        <v>119571</v>
      </c>
      <c r="F29" s="3">
        <f t="shared" si="1"/>
        <v>71742.599999999991</v>
      </c>
      <c r="G29" s="26">
        <v>71000</v>
      </c>
      <c r="H29" s="36"/>
      <c r="I29" s="66"/>
      <c r="J29" s="69"/>
      <c r="K29" s="39"/>
    </row>
    <row r="30" spans="1:11" x14ac:dyDescent="0.3">
      <c r="A30" s="51"/>
      <c r="B30" s="25" t="s">
        <v>27</v>
      </c>
      <c r="C30" s="4">
        <v>30</v>
      </c>
      <c r="D30" s="4">
        <v>506</v>
      </c>
      <c r="E30" s="17">
        <f t="shared" si="0"/>
        <v>151800</v>
      </c>
      <c r="F30" s="3">
        <f t="shared" si="1"/>
        <v>91080</v>
      </c>
      <c r="G30" s="26">
        <v>91000</v>
      </c>
      <c r="H30" s="36"/>
      <c r="I30" s="66"/>
      <c r="J30" s="69"/>
      <c r="K30" s="39"/>
    </row>
    <row r="31" spans="1:11" ht="15" thickBot="1" x14ac:dyDescent="0.35">
      <c r="A31" s="52"/>
      <c r="B31" s="27" t="s">
        <v>2</v>
      </c>
      <c r="C31" s="11">
        <v>31</v>
      </c>
      <c r="D31" s="11">
        <v>613.17999999999995</v>
      </c>
      <c r="E31" s="28">
        <f t="shared" si="0"/>
        <v>183953.99999999997</v>
      </c>
      <c r="F31" s="9">
        <f t="shared" si="1"/>
        <v>110372.39999999998</v>
      </c>
      <c r="G31" s="29">
        <v>110000</v>
      </c>
      <c r="H31" s="37"/>
      <c r="I31" s="67"/>
      <c r="J31" s="70"/>
      <c r="K31" s="40"/>
    </row>
    <row r="32" spans="1:11" x14ac:dyDescent="0.3">
      <c r="A32" s="47" t="s">
        <v>10</v>
      </c>
      <c r="B32" s="23" t="s">
        <v>15</v>
      </c>
      <c r="C32" s="10">
        <v>25</v>
      </c>
      <c r="D32" s="10">
        <v>213</v>
      </c>
      <c r="E32" s="6">
        <f t="shared" si="0"/>
        <v>63900</v>
      </c>
      <c r="F32" s="7">
        <f t="shared" si="1"/>
        <v>38340</v>
      </c>
      <c r="G32" s="30">
        <v>38000</v>
      </c>
      <c r="H32" s="35">
        <v>45000</v>
      </c>
      <c r="I32" s="65">
        <v>40000</v>
      </c>
      <c r="J32" s="68">
        <v>60</v>
      </c>
      <c r="K32" s="38" t="s">
        <v>35</v>
      </c>
    </row>
    <row r="33" spans="1:11" x14ac:dyDescent="0.3">
      <c r="A33" s="48"/>
      <c r="B33" s="25" t="s">
        <v>1</v>
      </c>
      <c r="C33" s="4">
        <v>27</v>
      </c>
      <c r="D33" s="4">
        <v>244.83</v>
      </c>
      <c r="E33" s="17">
        <f t="shared" si="0"/>
        <v>73449</v>
      </c>
      <c r="F33" s="3">
        <f t="shared" si="1"/>
        <v>44069.4</v>
      </c>
      <c r="G33" s="26">
        <v>44000</v>
      </c>
      <c r="H33" s="36"/>
      <c r="I33" s="66"/>
      <c r="J33" s="69"/>
      <c r="K33" s="39"/>
    </row>
    <row r="34" spans="1:11" x14ac:dyDescent="0.3">
      <c r="A34" s="48"/>
      <c r="B34" s="25" t="s">
        <v>26</v>
      </c>
      <c r="C34" s="4">
        <v>28</v>
      </c>
      <c r="D34" s="4">
        <v>277</v>
      </c>
      <c r="E34" s="17">
        <f t="shared" si="0"/>
        <v>83100</v>
      </c>
      <c r="F34" s="3">
        <f t="shared" si="1"/>
        <v>49860</v>
      </c>
      <c r="G34" s="26">
        <v>49000</v>
      </c>
      <c r="H34" s="36"/>
      <c r="I34" s="66"/>
      <c r="J34" s="69"/>
      <c r="K34" s="39"/>
    </row>
    <row r="35" spans="1:11" x14ac:dyDescent="0.3">
      <c r="A35" s="48"/>
      <c r="B35" s="25" t="s">
        <v>7</v>
      </c>
      <c r="C35" s="4">
        <v>30</v>
      </c>
      <c r="D35" s="4">
        <v>308.88</v>
      </c>
      <c r="E35" s="17">
        <f t="shared" si="0"/>
        <v>92664</v>
      </c>
      <c r="F35" s="3">
        <f t="shared" si="1"/>
        <v>55598.400000000001</v>
      </c>
      <c r="G35" s="26">
        <v>55000</v>
      </c>
      <c r="H35" s="36"/>
      <c r="I35" s="66"/>
      <c r="J35" s="69"/>
      <c r="K35" s="39"/>
    </row>
    <row r="36" spans="1:11" x14ac:dyDescent="0.3">
      <c r="A36" s="48"/>
      <c r="B36" s="25" t="s">
        <v>27</v>
      </c>
      <c r="C36" s="4">
        <v>33</v>
      </c>
      <c r="D36" s="4">
        <v>341</v>
      </c>
      <c r="E36" s="17">
        <f t="shared" si="0"/>
        <v>102300</v>
      </c>
      <c r="F36" s="3">
        <f t="shared" si="1"/>
        <v>61380</v>
      </c>
      <c r="G36" s="26">
        <v>61000</v>
      </c>
      <c r="H36" s="36"/>
      <c r="I36" s="66"/>
      <c r="J36" s="69"/>
      <c r="K36" s="39"/>
    </row>
    <row r="37" spans="1:11" ht="15" thickBot="1" x14ac:dyDescent="0.35">
      <c r="A37" s="49"/>
      <c r="B37" s="27" t="s">
        <v>2</v>
      </c>
      <c r="C37" s="11">
        <v>34</v>
      </c>
      <c r="D37" s="11">
        <v>372.94</v>
      </c>
      <c r="E37" s="28">
        <f t="shared" si="0"/>
        <v>111882</v>
      </c>
      <c r="F37" s="9">
        <f t="shared" si="1"/>
        <v>67129.2</v>
      </c>
      <c r="G37" s="29">
        <v>67000</v>
      </c>
      <c r="H37" s="37"/>
      <c r="I37" s="67"/>
      <c r="J37" s="70"/>
      <c r="K37" s="40"/>
    </row>
    <row r="38" spans="1:11" x14ac:dyDescent="0.3">
      <c r="A38" s="47" t="s">
        <v>11</v>
      </c>
      <c r="B38" s="23" t="s">
        <v>15</v>
      </c>
      <c r="C38" s="10">
        <v>14</v>
      </c>
      <c r="D38" s="10">
        <v>29.14</v>
      </c>
      <c r="E38" s="6">
        <f t="shared" si="0"/>
        <v>8742</v>
      </c>
      <c r="F38" s="7">
        <f t="shared" si="1"/>
        <v>5245.2</v>
      </c>
      <c r="G38" s="30">
        <v>5000</v>
      </c>
      <c r="H38" s="44">
        <v>100000</v>
      </c>
      <c r="I38" s="53" t="s">
        <v>22</v>
      </c>
      <c r="J38" s="32">
        <v>132</v>
      </c>
      <c r="K38" s="41" t="s">
        <v>37</v>
      </c>
    </row>
    <row r="39" spans="1:11" x14ac:dyDescent="0.3">
      <c r="A39" s="48"/>
      <c r="B39" s="25" t="s">
        <v>1</v>
      </c>
      <c r="C39" s="4">
        <v>22</v>
      </c>
      <c r="D39" s="4">
        <v>68.239999999999995</v>
      </c>
      <c r="E39" s="17">
        <f t="shared" si="0"/>
        <v>20472</v>
      </c>
      <c r="F39" s="3">
        <f t="shared" si="1"/>
        <v>12283.199999999999</v>
      </c>
      <c r="G39" s="26">
        <v>12000</v>
      </c>
      <c r="H39" s="45"/>
      <c r="I39" s="54"/>
      <c r="J39" s="33"/>
      <c r="K39" s="42"/>
    </row>
    <row r="40" spans="1:11" x14ac:dyDescent="0.3">
      <c r="A40" s="48"/>
      <c r="B40" s="25" t="s">
        <v>26</v>
      </c>
      <c r="C40" s="4">
        <v>28</v>
      </c>
      <c r="D40" s="4">
        <v>107</v>
      </c>
      <c r="E40" s="17">
        <f t="shared" si="0"/>
        <v>32100</v>
      </c>
      <c r="F40" s="3">
        <f t="shared" si="1"/>
        <v>19260</v>
      </c>
      <c r="G40" s="26">
        <v>19000</v>
      </c>
      <c r="H40" s="45"/>
      <c r="I40" s="54"/>
      <c r="J40" s="33"/>
      <c r="K40" s="42"/>
    </row>
    <row r="41" spans="1:11" x14ac:dyDescent="0.3">
      <c r="A41" s="48"/>
      <c r="B41" s="25" t="s">
        <v>7</v>
      </c>
      <c r="C41" s="4">
        <v>32</v>
      </c>
      <c r="D41" s="4">
        <v>146.41999999999999</v>
      </c>
      <c r="E41" s="17">
        <f t="shared" si="0"/>
        <v>43925.999999999993</v>
      </c>
      <c r="F41" s="3">
        <f t="shared" si="1"/>
        <v>26355.599999999995</v>
      </c>
      <c r="G41" s="26">
        <v>26000</v>
      </c>
      <c r="H41" s="45"/>
      <c r="I41" s="54"/>
      <c r="J41" s="33"/>
      <c r="K41" s="42"/>
    </row>
    <row r="42" spans="1:11" x14ac:dyDescent="0.3">
      <c r="A42" s="48"/>
      <c r="B42" s="25" t="s">
        <v>27</v>
      </c>
      <c r="C42" s="4">
        <v>36</v>
      </c>
      <c r="D42" s="4">
        <v>186</v>
      </c>
      <c r="E42" s="17">
        <f t="shared" si="0"/>
        <v>55800</v>
      </c>
      <c r="F42" s="3">
        <f t="shared" si="1"/>
        <v>33480</v>
      </c>
      <c r="G42" s="26">
        <v>33000</v>
      </c>
      <c r="H42" s="45"/>
      <c r="I42" s="54"/>
      <c r="J42" s="33"/>
      <c r="K42" s="42"/>
    </row>
    <row r="43" spans="1:11" ht="15" thickBot="1" x14ac:dyDescent="0.35">
      <c r="A43" s="49"/>
      <c r="B43" s="27" t="s">
        <v>2</v>
      </c>
      <c r="C43" s="11">
        <v>40</v>
      </c>
      <c r="D43" s="11">
        <v>224.59</v>
      </c>
      <c r="E43" s="28">
        <f t="shared" si="0"/>
        <v>67377</v>
      </c>
      <c r="F43" s="9">
        <f t="shared" si="1"/>
        <v>40426.199999999997</v>
      </c>
      <c r="G43" s="29">
        <v>40000</v>
      </c>
      <c r="H43" s="46"/>
      <c r="I43" s="55"/>
      <c r="J43" s="34"/>
      <c r="K43" s="43"/>
    </row>
    <row r="44" spans="1:11" x14ac:dyDescent="0.3">
      <c r="A44" s="50" t="s">
        <v>12</v>
      </c>
      <c r="B44" s="23" t="s">
        <v>15</v>
      </c>
      <c r="C44" s="10">
        <v>15</v>
      </c>
      <c r="D44" s="10">
        <v>71.2</v>
      </c>
      <c r="E44" s="6">
        <f t="shared" si="0"/>
        <v>21360</v>
      </c>
      <c r="F44" s="7">
        <f t="shared" si="1"/>
        <v>12816</v>
      </c>
      <c r="G44" s="30">
        <v>12000</v>
      </c>
      <c r="H44" s="35">
        <v>2000</v>
      </c>
      <c r="I44" s="53" t="s">
        <v>24</v>
      </c>
      <c r="J44" s="32">
        <v>0</v>
      </c>
      <c r="K44" s="38" t="s">
        <v>36</v>
      </c>
    </row>
    <row r="45" spans="1:11" x14ac:dyDescent="0.3">
      <c r="A45" s="51"/>
      <c r="B45" s="25" t="s">
        <v>1</v>
      </c>
      <c r="C45" s="4">
        <v>32</v>
      </c>
      <c r="D45" s="4">
        <v>362.82</v>
      </c>
      <c r="E45" s="17">
        <f t="shared" si="0"/>
        <v>108846</v>
      </c>
      <c r="F45" s="3">
        <f t="shared" si="1"/>
        <v>65307.6</v>
      </c>
      <c r="G45" s="26">
        <v>65000</v>
      </c>
      <c r="H45" s="36"/>
      <c r="I45" s="54"/>
      <c r="J45" s="33"/>
      <c r="K45" s="39"/>
    </row>
    <row r="46" spans="1:11" x14ac:dyDescent="0.3">
      <c r="A46" s="51"/>
      <c r="B46" s="25" t="s">
        <v>26</v>
      </c>
      <c r="C46" s="4">
        <v>42</v>
      </c>
      <c r="D46" s="4">
        <v>654</v>
      </c>
      <c r="E46" s="17">
        <f t="shared" si="0"/>
        <v>196200</v>
      </c>
      <c r="F46" s="3">
        <f t="shared" si="1"/>
        <v>117720</v>
      </c>
      <c r="G46" s="26">
        <v>118000</v>
      </c>
      <c r="H46" s="36"/>
      <c r="I46" s="54"/>
      <c r="J46" s="33"/>
      <c r="K46" s="39"/>
    </row>
    <row r="47" spans="1:11" x14ac:dyDescent="0.3">
      <c r="A47" s="51"/>
      <c r="B47" s="25" t="s">
        <v>7</v>
      </c>
      <c r="C47" s="4">
        <v>52</v>
      </c>
      <c r="D47" s="4">
        <v>946.06</v>
      </c>
      <c r="E47" s="17">
        <f t="shared" si="0"/>
        <v>283818</v>
      </c>
      <c r="F47" s="3">
        <f t="shared" si="1"/>
        <v>170290.8</v>
      </c>
      <c r="G47" s="26">
        <v>170000</v>
      </c>
      <c r="H47" s="36"/>
      <c r="I47" s="54"/>
      <c r="J47" s="33"/>
      <c r="K47" s="39"/>
    </row>
    <row r="48" spans="1:11" x14ac:dyDescent="0.3">
      <c r="A48" s="51"/>
      <c r="B48" s="25" t="s">
        <v>27</v>
      </c>
      <c r="C48" s="4">
        <v>58</v>
      </c>
      <c r="D48" s="4">
        <v>1238</v>
      </c>
      <c r="E48" s="17">
        <f t="shared" si="0"/>
        <v>371400</v>
      </c>
      <c r="F48" s="3">
        <f t="shared" si="1"/>
        <v>222840</v>
      </c>
      <c r="G48" s="26">
        <v>223000</v>
      </c>
      <c r="H48" s="36"/>
      <c r="I48" s="54"/>
      <c r="J48" s="33"/>
      <c r="K48" s="39"/>
    </row>
    <row r="49" spans="1:11" ht="15" thickBot="1" x14ac:dyDescent="0.35">
      <c r="A49" s="52"/>
      <c r="B49" s="27" t="s">
        <v>2</v>
      </c>
      <c r="C49" s="11">
        <v>61</v>
      </c>
      <c r="D49" s="11">
        <v>1523.3</v>
      </c>
      <c r="E49" s="28">
        <f t="shared" si="0"/>
        <v>456990</v>
      </c>
      <c r="F49" s="9">
        <f t="shared" si="1"/>
        <v>274194</v>
      </c>
      <c r="G49" s="29">
        <v>274000</v>
      </c>
      <c r="H49" s="37"/>
      <c r="I49" s="55"/>
      <c r="J49" s="34"/>
      <c r="K49" s="40"/>
    </row>
    <row r="50" spans="1:11" x14ac:dyDescent="0.3">
      <c r="A50" s="50" t="s">
        <v>13</v>
      </c>
      <c r="B50" s="23" t="s">
        <v>15</v>
      </c>
      <c r="C50" s="10">
        <v>19</v>
      </c>
      <c r="D50" s="10">
        <v>14.87</v>
      </c>
      <c r="E50" s="6">
        <f>D50*60*5</f>
        <v>4461</v>
      </c>
      <c r="F50" s="7">
        <f t="shared" si="1"/>
        <v>2676.6</v>
      </c>
      <c r="G50" s="30">
        <v>2600</v>
      </c>
      <c r="H50" s="35">
        <v>8000</v>
      </c>
      <c r="I50" s="53" t="s">
        <v>23</v>
      </c>
      <c r="J50" s="32">
        <v>145</v>
      </c>
      <c r="K50" s="41" t="s">
        <v>40</v>
      </c>
    </row>
    <row r="51" spans="1:11" x14ac:dyDescent="0.3">
      <c r="A51" s="51"/>
      <c r="B51" s="25" t="s">
        <v>1</v>
      </c>
      <c r="C51" s="4">
        <v>35</v>
      </c>
      <c r="D51" s="4">
        <v>75.709999999999994</v>
      </c>
      <c r="E51" s="17">
        <f t="shared" ref="E51:E55" si="2">D51*60*5</f>
        <v>22712.999999999996</v>
      </c>
      <c r="F51" s="3">
        <f t="shared" si="1"/>
        <v>13627.799999999997</v>
      </c>
      <c r="G51" s="26">
        <v>14000</v>
      </c>
      <c r="H51" s="36"/>
      <c r="I51" s="54"/>
      <c r="J51" s="33"/>
      <c r="K51" s="42"/>
    </row>
    <row r="52" spans="1:11" x14ac:dyDescent="0.3">
      <c r="A52" s="51"/>
      <c r="B52" s="25" t="s">
        <v>26</v>
      </c>
      <c r="C52" s="4">
        <v>43</v>
      </c>
      <c r="D52" s="4">
        <v>137</v>
      </c>
      <c r="E52" s="17">
        <f t="shared" si="2"/>
        <v>41100</v>
      </c>
      <c r="F52" s="3">
        <f t="shared" si="1"/>
        <v>24660</v>
      </c>
      <c r="G52" s="26">
        <v>25000</v>
      </c>
      <c r="H52" s="36"/>
      <c r="I52" s="54"/>
      <c r="J52" s="33"/>
      <c r="K52" s="42"/>
    </row>
    <row r="53" spans="1:11" x14ac:dyDescent="0.3">
      <c r="A53" s="51"/>
      <c r="B53" s="25" t="s">
        <v>7</v>
      </c>
      <c r="C53" s="4">
        <v>51</v>
      </c>
      <c r="D53" s="2">
        <v>197.38</v>
      </c>
      <c r="E53" s="17">
        <f t="shared" si="2"/>
        <v>59214</v>
      </c>
      <c r="F53" s="3">
        <f t="shared" si="1"/>
        <v>35528.400000000001</v>
      </c>
      <c r="G53" s="26">
        <v>36000</v>
      </c>
      <c r="H53" s="36"/>
      <c r="I53" s="54"/>
      <c r="J53" s="33"/>
      <c r="K53" s="42"/>
    </row>
    <row r="54" spans="1:11" ht="14.25" customHeight="1" x14ac:dyDescent="0.3">
      <c r="A54" s="51"/>
      <c r="B54" s="25" t="s">
        <v>27</v>
      </c>
      <c r="C54" s="4">
        <v>54</v>
      </c>
      <c r="D54" s="2">
        <v>258</v>
      </c>
      <c r="E54" s="17">
        <f t="shared" si="2"/>
        <v>77400</v>
      </c>
      <c r="F54" s="3">
        <f t="shared" si="1"/>
        <v>46440</v>
      </c>
      <c r="G54" s="26">
        <v>46000</v>
      </c>
      <c r="H54" s="36"/>
      <c r="I54" s="54"/>
      <c r="J54" s="33"/>
      <c r="K54" s="42"/>
    </row>
    <row r="55" spans="1:11" ht="15" thickBot="1" x14ac:dyDescent="0.35">
      <c r="A55" s="52"/>
      <c r="B55" s="27" t="s">
        <v>2</v>
      </c>
      <c r="C55" s="11">
        <v>59</v>
      </c>
      <c r="D55" s="8">
        <v>319.05</v>
      </c>
      <c r="E55" s="28">
        <f t="shared" si="2"/>
        <v>95715</v>
      </c>
      <c r="F55" s="9">
        <f t="shared" si="1"/>
        <v>57429</v>
      </c>
      <c r="G55" s="29">
        <v>60000</v>
      </c>
      <c r="H55" s="37"/>
      <c r="I55" s="55"/>
      <c r="J55" s="34"/>
      <c r="K55" s="43"/>
    </row>
    <row r="56" spans="1:11" x14ac:dyDescent="0.3">
      <c r="A56" t="s">
        <v>39</v>
      </c>
    </row>
  </sheetData>
  <mergeCells count="45">
    <mergeCell ref="A2:A7"/>
    <mergeCell ref="A8:A13"/>
    <mergeCell ref="A14:A19"/>
    <mergeCell ref="A20:A25"/>
    <mergeCell ref="A26:A31"/>
    <mergeCell ref="A32:A37"/>
    <mergeCell ref="I2:I7"/>
    <mergeCell ref="J2:J7"/>
    <mergeCell ref="H2:H7"/>
    <mergeCell ref="J8:J13"/>
    <mergeCell ref="H8:H13"/>
    <mergeCell ref="I8:I13"/>
    <mergeCell ref="I14:I19"/>
    <mergeCell ref="I20:I25"/>
    <mergeCell ref="I26:I31"/>
    <mergeCell ref="I32:I37"/>
    <mergeCell ref="J20:J25"/>
    <mergeCell ref="J26:J31"/>
    <mergeCell ref="H26:H31"/>
    <mergeCell ref="J32:J37"/>
    <mergeCell ref="H32:H37"/>
    <mergeCell ref="A38:A43"/>
    <mergeCell ref="J44:J49"/>
    <mergeCell ref="H44:H49"/>
    <mergeCell ref="A44:A49"/>
    <mergeCell ref="A50:A55"/>
    <mergeCell ref="I38:I43"/>
    <mergeCell ref="I44:I49"/>
    <mergeCell ref="I50:I55"/>
    <mergeCell ref="J50:J55"/>
    <mergeCell ref="H50:H55"/>
    <mergeCell ref="K2:K7"/>
    <mergeCell ref="K8:K13"/>
    <mergeCell ref="K14:K19"/>
    <mergeCell ref="K20:K25"/>
    <mergeCell ref="K26:K31"/>
    <mergeCell ref="K32:K37"/>
    <mergeCell ref="K38:K43"/>
    <mergeCell ref="K44:K49"/>
    <mergeCell ref="K50:K55"/>
    <mergeCell ref="J14:J19"/>
    <mergeCell ref="H14:H19"/>
    <mergeCell ref="H20:H25"/>
    <mergeCell ref="J38:J43"/>
    <mergeCell ref="H38:H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dcterms:created xsi:type="dcterms:W3CDTF">2020-03-09T23:26:56Z</dcterms:created>
  <dcterms:modified xsi:type="dcterms:W3CDTF">2020-04-05T17:39:00Z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c1e3d89b852342e4b33ed32982a04e3a</vt:lpwstr>
  </property>
</Properties>
</file>