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\Desktop\レポート\RC直列回路と交流\"/>
    </mc:Choice>
  </mc:AlternateContent>
  <bookViews>
    <workbookView xWindow="0" yWindow="0" windowWidth="19200" windowHeight="68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9" i="1"/>
  <c r="K20" i="1"/>
  <c r="K21" i="1"/>
  <c r="K22" i="1"/>
  <c r="K23" i="1"/>
  <c r="K24" i="1"/>
  <c r="K25" i="1"/>
  <c r="K26" i="1"/>
  <c r="K17" i="1"/>
  <c r="J18" i="1"/>
  <c r="J19" i="1"/>
  <c r="J20" i="1"/>
  <c r="J21" i="1"/>
  <c r="J22" i="1"/>
  <c r="J23" i="1"/>
  <c r="J24" i="1"/>
  <c r="J25" i="1"/>
  <c r="J26" i="1"/>
  <c r="J17" i="1"/>
  <c r="I18" i="1"/>
  <c r="I19" i="1"/>
  <c r="I20" i="1"/>
  <c r="I21" i="1"/>
  <c r="I22" i="1"/>
  <c r="I23" i="1"/>
  <c r="I24" i="1"/>
  <c r="I25" i="1"/>
  <c r="I26" i="1"/>
  <c r="I17" i="1"/>
  <c r="H18" i="1" l="1"/>
  <c r="H19" i="1"/>
  <c r="H20" i="1"/>
  <c r="H21" i="1"/>
  <c r="H22" i="1"/>
  <c r="H23" i="1"/>
  <c r="H24" i="1"/>
  <c r="H25" i="1"/>
  <c r="H26" i="1"/>
  <c r="H17" i="1"/>
  <c r="R18" i="1" l="1"/>
  <c r="S18" i="1"/>
  <c r="U18" i="1"/>
  <c r="R19" i="1"/>
  <c r="S19" i="1"/>
  <c r="U19" i="1"/>
  <c r="R20" i="1"/>
  <c r="S20" i="1"/>
  <c r="U20" i="1"/>
  <c r="R21" i="1"/>
  <c r="S21" i="1"/>
  <c r="U21" i="1"/>
  <c r="R22" i="1"/>
  <c r="S22" i="1"/>
  <c r="U22" i="1"/>
  <c r="R23" i="1"/>
  <c r="S23" i="1"/>
  <c r="U23" i="1"/>
  <c r="R24" i="1"/>
  <c r="S24" i="1"/>
  <c r="U24" i="1"/>
  <c r="R25" i="1"/>
  <c r="S25" i="1"/>
  <c r="U25" i="1"/>
  <c r="R26" i="1"/>
  <c r="S26" i="1"/>
  <c r="U26" i="1"/>
  <c r="U17" i="1"/>
  <c r="S17" i="1"/>
  <c r="R17" i="1"/>
  <c r="G4" i="1"/>
  <c r="G5" i="1"/>
  <c r="G6" i="1"/>
  <c r="G7" i="1"/>
  <c r="G8" i="1"/>
  <c r="G9" i="1"/>
  <c r="G10" i="1"/>
  <c r="H10" i="1"/>
  <c r="G11" i="1"/>
  <c r="G12" i="1"/>
  <c r="G3" i="1"/>
  <c r="L18" i="1"/>
  <c r="L19" i="1"/>
  <c r="L20" i="1"/>
  <c r="L21" i="1"/>
  <c r="L22" i="1"/>
  <c r="L23" i="1"/>
  <c r="L24" i="1"/>
  <c r="L25" i="1"/>
  <c r="L26" i="1"/>
  <c r="L17" i="1"/>
  <c r="O18" i="1"/>
  <c r="V18" i="1" s="1"/>
  <c r="O19" i="1"/>
  <c r="V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17" i="1"/>
  <c r="V17" i="1" s="1"/>
  <c r="D4" i="1" l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D11" i="1"/>
  <c r="H11" i="1" s="1"/>
  <c r="D12" i="1"/>
  <c r="H12" i="1" s="1"/>
  <c r="D3" i="1"/>
  <c r="H3" i="1" s="1"/>
</calcChain>
</file>

<file path=xl/sharedStrings.xml><?xml version="1.0" encoding="utf-8"?>
<sst xmlns="http://schemas.openxmlformats.org/spreadsheetml/2006/main" count="40" uniqueCount="21">
  <si>
    <t>表1 コイルの電圧と電流の位相差</t>
    <rPh sb="0" eb="1">
      <t>ヒョウ</t>
    </rPh>
    <rPh sb="7" eb="9">
      <t>デンアツ</t>
    </rPh>
    <rPh sb="10" eb="12">
      <t>デンリュウ</t>
    </rPh>
    <rPh sb="13" eb="16">
      <t>イソウサ</t>
    </rPh>
    <phoneticPr fontId="1"/>
  </si>
  <si>
    <t>周波数
[kHz]</t>
    <rPh sb="0" eb="3">
      <t>シュウハスウ</t>
    </rPh>
    <phoneticPr fontId="1"/>
  </si>
  <si>
    <t>1周期
[目盛]</t>
    <rPh sb="1" eb="3">
      <t>シュウキ</t>
    </rPh>
    <rPh sb="5" eb="7">
      <t>メモリ</t>
    </rPh>
    <phoneticPr fontId="1"/>
  </si>
  <si>
    <t>ずれ
[目盛]</t>
    <rPh sb="4" eb="6">
      <t>メモリ</t>
    </rPh>
    <phoneticPr fontId="1"/>
  </si>
  <si>
    <t>位相差
[°]</t>
    <rPh sb="0" eb="3">
      <t>イソウサ</t>
    </rPh>
    <phoneticPr fontId="1"/>
  </si>
  <si>
    <t>コイルの電圧に対する
電流の遅れ・進み</t>
    <rPh sb="4" eb="6">
      <t>デンアツ</t>
    </rPh>
    <rPh sb="7" eb="8">
      <t>タイ</t>
    </rPh>
    <rPh sb="11" eb="13">
      <t>デンリュウ</t>
    </rPh>
    <rPh sb="14" eb="15">
      <t>オク</t>
    </rPh>
    <rPh sb="17" eb="18">
      <t>スス</t>
    </rPh>
    <phoneticPr fontId="1"/>
  </si>
  <si>
    <t>周波数
[kHz]</t>
    <rPh sb="0" eb="3">
      <t>シュウハスウ</t>
    </rPh>
    <phoneticPr fontId="1"/>
  </si>
  <si>
    <t>計算結果</t>
    <rPh sb="0" eb="2">
      <t>ケイサン</t>
    </rPh>
    <rPh sb="2" eb="4">
      <t>ケッカ</t>
    </rPh>
    <phoneticPr fontId="1"/>
  </si>
  <si>
    <t>測定結果</t>
    <rPh sb="0" eb="2">
      <t>ソクテイ</t>
    </rPh>
    <rPh sb="2" eb="4">
      <t>ケッカ</t>
    </rPh>
    <phoneticPr fontId="1"/>
  </si>
  <si>
    <t>電流・インピーダンス</t>
    <rPh sb="0" eb="2">
      <t>デンリュウ</t>
    </rPh>
    <phoneticPr fontId="1"/>
  </si>
  <si>
    <t>位相差</t>
    <rPh sb="0" eb="3">
      <t>イソウサ</t>
    </rPh>
    <phoneticPr fontId="1"/>
  </si>
  <si>
    <t>1周期 [目盛]</t>
    <rPh sb="1" eb="3">
      <t>シュウキ</t>
    </rPh>
    <rPh sb="5" eb="7">
      <t>メモリ</t>
    </rPh>
    <phoneticPr fontId="1"/>
  </si>
  <si>
    <t>ずれ[目盛]</t>
    <rPh sb="3" eb="5">
      <t>メモリ</t>
    </rPh>
    <phoneticPr fontId="1"/>
  </si>
  <si>
    <t>位相差 [°]</t>
    <rPh sb="0" eb="3">
      <t>イソウサ</t>
    </rPh>
    <phoneticPr fontId="1"/>
  </si>
  <si>
    <t>コイルの電圧に対する電流の遅れ・進み</t>
    <rPh sb="4" eb="6">
      <t>デンアツ</t>
    </rPh>
    <rPh sb="7" eb="8">
      <t>タイ</t>
    </rPh>
    <rPh sb="10" eb="12">
      <t>デンリュウ</t>
    </rPh>
    <rPh sb="13" eb="14">
      <t>オク</t>
    </rPh>
    <rPh sb="16" eb="17">
      <t>スス</t>
    </rPh>
    <phoneticPr fontId="1"/>
  </si>
  <si>
    <t>i [mA]</t>
    <phoneticPr fontId="1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</si>
  <si>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3"/>
        <charset val="128"/>
        <scheme val="minor"/>
      </rPr>
      <t xml:space="preserve"> [V]</t>
    </r>
    <phoneticPr fontId="1"/>
  </si>
  <si>
    <t>Z [kΩ]</t>
    <phoneticPr fontId="1"/>
  </si>
  <si>
    <t>Z [kΩ]</t>
    <phoneticPr fontId="1"/>
  </si>
  <si>
    <t>i [mA]</t>
    <phoneticPr fontId="1"/>
  </si>
  <si>
    <t>進んでいる</t>
    <rPh sb="0" eb="1">
      <t>スス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</si>
</sst>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.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4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14260717410318E-2"/>
          <c:y val="0.12962962962962962"/>
          <c:w val="0.88864129483814536"/>
          <c:h val="0.6762580198308545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94.73684210526315</c:v>
                </c:pt>
                <c:pt idx="1">
                  <c:v>100.79999999999998</c:v>
                </c:pt>
                <c:pt idx="2">
                  <c:v>90</c:v>
                </c:pt>
                <c:pt idx="3">
                  <c:v>88.16326530612244</c:v>
                </c:pt>
                <c:pt idx="4">
                  <c:v>81</c:v>
                </c:pt>
                <c:pt idx="5">
                  <c:v>87.27272727272728</c:v>
                </c:pt>
                <c:pt idx="6">
                  <c:v>77.142857142857153</c:v>
                </c:pt>
                <c:pt idx="7">
                  <c:v>86.399999999999991</c:v>
                </c:pt>
                <c:pt idx="8">
                  <c:v>81.818181818181813</c:v>
                </c:pt>
                <c:pt idx="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4-423C-8809-1713E6A6A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18624"/>
        <c:axId val="413619608"/>
      </c:scatterChart>
      <c:valAx>
        <c:axId val="41361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f [kHz]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86662379702537184"/>
              <c:y val="0.89476851851851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619608"/>
        <c:crosses val="autoZero"/>
        <c:crossBetween val="midCat"/>
      </c:valAx>
      <c:valAx>
        <c:axId val="4136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位相差 </a:t>
                </a:r>
                <a:r>
                  <a:rPr lang="en-US" altLang="ja-JP"/>
                  <a:t>[°]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5000000000000001E-2"/>
              <c:y val="1.86843832020997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61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86243175350619E-2"/>
          <c:y val="0.10895063705373856"/>
          <c:w val="0.90850335091443368"/>
          <c:h val="0.7521834623667853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Sheet1!$R$17:$R$26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Sheet1!$S$17:$S$26</c:f>
              <c:numCache>
                <c:formatCode>0.00</c:formatCode>
                <c:ptCount val="10"/>
                <c:pt idx="0">
                  <c:v>3.3380232602507562</c:v>
                </c:pt>
                <c:pt idx="1">
                  <c:v>1.8803190743843907</c:v>
                </c:pt>
                <c:pt idx="2">
                  <c:v>1.4584009236136792</c:v>
                </c:pt>
                <c:pt idx="3">
                  <c:v>1.2782409613893002</c:v>
                </c:pt>
                <c:pt idx="4">
                  <c:v>1.1856205005983167</c:v>
                </c:pt>
                <c:pt idx="5">
                  <c:v>1.1321366143267817</c:v>
                </c:pt>
                <c:pt idx="6">
                  <c:v>1.0986299379363844</c:v>
                </c:pt>
                <c:pt idx="7">
                  <c:v>1.0763247599323174</c:v>
                </c:pt>
                <c:pt idx="8">
                  <c:v>1.0607614274659936</c:v>
                </c:pt>
                <c:pt idx="9">
                  <c:v>1.0494874905684921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71-4303-9903-D5D08A9AE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06504"/>
        <c:axId val="422106832"/>
      </c:scatterChart>
      <c:valAx>
        <c:axId val="42210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f [kHz]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87043764271125901"/>
              <c:y val="0.9164614799916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106832"/>
        <c:crosses val="autoZero"/>
        <c:crossBetween val="midCat"/>
      </c:valAx>
      <c:valAx>
        <c:axId val="4221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インピーダンス</a:t>
                </a:r>
                <a:r>
                  <a:rPr lang="en-US" altLang="ja-JP"/>
                  <a:t>Z [kΩ]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1.93095654709828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10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330927384076996E-2"/>
          <c:y val="0.14814814814814814"/>
          <c:w val="0.86844685039370073"/>
          <c:h val="0.653109871682706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Sheet1!$U$17:$U$26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Sheet1!$V$17:$V$26</c:f>
              <c:numCache>
                <c:formatCode>0.0</c:formatCode>
                <c:ptCount val="10"/>
                <c:pt idx="0">
                  <c:v>73.846153846153854</c:v>
                </c:pt>
                <c:pt idx="1">
                  <c:v>57.6</c:v>
                </c:pt>
                <c:pt idx="2">
                  <c:v>43.63636363636364</c:v>
                </c:pt>
                <c:pt idx="3">
                  <c:v>43.199999999999996</c:v>
                </c:pt>
                <c:pt idx="4">
                  <c:v>36</c:v>
                </c:pt>
                <c:pt idx="5">
                  <c:v>32.727272727272727</c:v>
                </c:pt>
                <c:pt idx="6">
                  <c:v>25.263157894736842</c:v>
                </c:pt>
                <c:pt idx="7">
                  <c:v>21.599999999999998</c:v>
                </c:pt>
                <c:pt idx="8">
                  <c:v>16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D-4F2D-8DD7-F726665BB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15360"/>
        <c:axId val="422111752"/>
      </c:scatterChart>
      <c:valAx>
        <c:axId val="4221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f [kHz]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86144313210848655"/>
              <c:y val="0.89476851851851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111752"/>
        <c:crosses val="autoZero"/>
        <c:crossBetween val="midCat"/>
      </c:valAx>
      <c:valAx>
        <c:axId val="42211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位相差</a:t>
                </a:r>
                <a:r>
                  <a:rPr lang="en-US" altLang="ja-JP"/>
                  <a:t>[°]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2.85688247302420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11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360293</xdr:colOff>
      <xdr:row>12</xdr:row>
      <xdr:rowOff>202096</xdr:rowOff>
    </xdr:from>
    <xdr:to>
      <xdr:col>5</xdr:col>
      <xdr:colOff>37271</xdr:colOff>
      <xdr:row>25</xdr:row>
      <xdr:rowOff>13253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2B0C1A7-F3AF-4C35-AE8A-5C6D60855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658468</xdr:colOff>
      <xdr:row>12</xdr:row>
      <xdr:rowOff>202924</xdr:rowOff>
    </xdr:from>
    <xdr:to>
      <xdr:col>5</xdr:col>
      <xdr:colOff>335842</xdr:colOff>
      <xdr:row>25</xdr:row>
      <xdr:rowOff>14319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DE7EB22-ACF7-4EB5-BB6E-F707963CB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8468" y="3168098"/>
          <a:ext cx="4572396" cy="2743438"/>
        </a:xfrm>
        <a:prstGeom prst="rect">
          <a:avLst/>
        </a:prstGeom>
      </xdr:spPr>
    </xdr:pic>
    <xdr:clientData/>
  </xdr:twoCellAnchor>
  <xdr:twoCellAnchor>
    <xdr:from>
      <xdr:col>14</xdr:col>
      <xdr:colOff>124238</xdr:colOff>
      <xdr:row>0</xdr:row>
      <xdr:rowOff>69573</xdr:rowOff>
    </xdr:from>
    <xdr:to>
      <xdr:col>20</xdr:col>
      <xdr:colOff>186359</xdr:colOff>
      <xdr:row>14</xdr:row>
      <xdr:rowOff>161511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4DAAB4A9-BDBA-44FA-B0D1-D2099777B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144945</xdr:colOff>
      <xdr:row>0</xdr:row>
      <xdr:rowOff>115956</xdr:rowOff>
    </xdr:from>
    <xdr:to>
      <xdr:col>20</xdr:col>
      <xdr:colOff>208719</xdr:colOff>
      <xdr:row>14</xdr:row>
      <xdr:rowOff>212936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D2D78CFF-7C43-4EEF-97F7-AB06C8AA0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80304" y="115956"/>
          <a:ext cx="6474513" cy="3517697"/>
        </a:xfrm>
        <a:prstGeom prst="rect">
          <a:avLst/>
        </a:prstGeom>
      </xdr:spPr>
    </xdr:pic>
    <xdr:clientData/>
  </xdr:twoCellAnchor>
  <xdr:twoCellAnchor>
    <xdr:from>
      <xdr:col>15</xdr:col>
      <xdr:colOff>838613</xdr:colOff>
      <xdr:row>2</xdr:row>
      <xdr:rowOff>119269</xdr:rowOff>
    </xdr:from>
    <xdr:to>
      <xdr:col>19</xdr:col>
      <xdr:colOff>532156</xdr:colOff>
      <xdr:row>14</xdr:row>
      <xdr:rowOff>170622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2DD4056A-B491-432A-8281-1C01EED0F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455544</xdr:colOff>
      <xdr:row>1</xdr:row>
      <xdr:rowOff>240196</xdr:rowOff>
    </xdr:from>
    <xdr:to>
      <xdr:col>19</xdr:col>
      <xdr:colOff>149483</xdr:colOff>
      <xdr:row>13</xdr:row>
      <xdr:rowOff>18460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7073F815-5AEF-4342-B17E-3D77490B8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35729" y="467968"/>
          <a:ext cx="4572396" cy="27434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topLeftCell="O1" zoomScale="115" zoomScaleNormal="115" workbookViewId="0">
      <selection activeCell="U6" sqref="U6"/>
    </sheetView>
  </sheetViews>
  <sheetFormatPr defaultRowHeight="17.649999999999999" x14ac:dyDescent="0.7"/>
  <cols>
    <col min="1" max="1" width="11.0625" customWidth="1"/>
    <col min="2" max="2" width="10.9375" customWidth="1"/>
    <col min="3" max="3" width="10.8125" customWidth="1"/>
    <col min="4" max="4" width="11.0625" customWidth="1"/>
    <col min="5" max="5" width="20.3125" customWidth="1"/>
    <col min="6" max="12" width="8.6875" customWidth="1"/>
    <col min="13" max="13" width="11.0625" customWidth="1"/>
    <col min="14" max="14" width="11.25" customWidth="1"/>
    <col min="15" max="15" width="11.0625" customWidth="1"/>
    <col min="16" max="16" width="36.9375" customWidth="1"/>
  </cols>
  <sheetData>
    <row r="1" spans="1:16" ht="18" thickBot="1" x14ac:dyDescent="0.75">
      <c r="A1" s="20" t="s">
        <v>0</v>
      </c>
      <c r="B1" s="20"/>
      <c r="C1" s="20"/>
      <c r="D1" s="20"/>
      <c r="E1" s="20"/>
    </row>
    <row r="2" spans="1:16" ht="39.5" customHeight="1" thickTop="1" x14ac:dyDescent="0.7">
      <c r="A2" s="3" t="s">
        <v>1</v>
      </c>
      <c r="B2" s="6" t="s">
        <v>2</v>
      </c>
      <c r="C2" s="6" t="s">
        <v>3</v>
      </c>
      <c r="D2" s="6" t="s">
        <v>4</v>
      </c>
      <c r="E2" s="2" t="s">
        <v>5</v>
      </c>
    </row>
    <row r="3" spans="1:16" x14ac:dyDescent="0.7">
      <c r="A3" s="4">
        <v>1</v>
      </c>
      <c r="B3" s="7">
        <v>3.8</v>
      </c>
      <c r="C3" s="7">
        <v>1</v>
      </c>
      <c r="D3" s="7">
        <f>C3/B3*360</f>
        <v>94.73684210526315</v>
      </c>
      <c r="E3" s="1" t="s">
        <v>20</v>
      </c>
      <c r="G3">
        <f>A3</f>
        <v>1</v>
      </c>
      <c r="H3">
        <f>D3</f>
        <v>94.73684210526315</v>
      </c>
    </row>
    <row r="4" spans="1:16" x14ac:dyDescent="0.7">
      <c r="A4" s="4">
        <v>2</v>
      </c>
      <c r="B4" s="7">
        <v>5</v>
      </c>
      <c r="C4" s="7">
        <v>1.4</v>
      </c>
      <c r="D4" s="7">
        <f t="shared" ref="D4:D12" si="0">C4/B4*360</f>
        <v>100.79999999999998</v>
      </c>
      <c r="E4" s="1" t="s">
        <v>20</v>
      </c>
      <c r="G4">
        <f t="shared" ref="G4:G12" si="1">A4</f>
        <v>2</v>
      </c>
      <c r="H4">
        <f t="shared" ref="H4:H12" si="2">D4</f>
        <v>100.79999999999998</v>
      </c>
    </row>
    <row r="5" spans="1:16" x14ac:dyDescent="0.7">
      <c r="A5" s="4">
        <v>3</v>
      </c>
      <c r="B5" s="7">
        <v>6.4</v>
      </c>
      <c r="C5" s="7">
        <v>1.6</v>
      </c>
      <c r="D5" s="7">
        <f t="shared" si="0"/>
        <v>90</v>
      </c>
      <c r="E5" s="1" t="s">
        <v>20</v>
      </c>
      <c r="G5">
        <f t="shared" si="1"/>
        <v>3</v>
      </c>
      <c r="H5">
        <f t="shared" si="2"/>
        <v>90</v>
      </c>
    </row>
    <row r="6" spans="1:16" x14ac:dyDescent="0.7">
      <c r="A6" s="4">
        <v>4</v>
      </c>
      <c r="B6" s="7">
        <v>4.9000000000000004</v>
      </c>
      <c r="C6" s="7">
        <v>1.2</v>
      </c>
      <c r="D6" s="7">
        <f t="shared" si="0"/>
        <v>88.16326530612244</v>
      </c>
      <c r="E6" s="1" t="s">
        <v>20</v>
      </c>
      <c r="G6">
        <f t="shared" si="1"/>
        <v>4</v>
      </c>
      <c r="H6">
        <f t="shared" si="2"/>
        <v>88.16326530612244</v>
      </c>
    </row>
    <row r="7" spans="1:16" x14ac:dyDescent="0.7">
      <c r="A7" s="4">
        <v>5</v>
      </c>
      <c r="B7" s="7">
        <v>4</v>
      </c>
      <c r="C7" s="7">
        <v>0.9</v>
      </c>
      <c r="D7" s="7">
        <f t="shared" si="0"/>
        <v>81</v>
      </c>
      <c r="E7" s="1" t="s">
        <v>20</v>
      </c>
      <c r="G7">
        <f t="shared" si="1"/>
        <v>5</v>
      </c>
      <c r="H7">
        <f t="shared" si="2"/>
        <v>81</v>
      </c>
    </row>
    <row r="8" spans="1:16" x14ac:dyDescent="0.7">
      <c r="A8" s="4">
        <v>6</v>
      </c>
      <c r="B8" s="7">
        <v>3.3</v>
      </c>
      <c r="C8" s="7">
        <v>0.8</v>
      </c>
      <c r="D8" s="7">
        <f t="shared" si="0"/>
        <v>87.27272727272728</v>
      </c>
      <c r="E8" s="1" t="s">
        <v>20</v>
      </c>
      <c r="G8">
        <f t="shared" si="1"/>
        <v>6</v>
      </c>
      <c r="H8">
        <f t="shared" si="2"/>
        <v>87.27272727272728</v>
      </c>
    </row>
    <row r="9" spans="1:16" x14ac:dyDescent="0.7">
      <c r="A9" s="4">
        <v>7</v>
      </c>
      <c r="B9" s="7">
        <v>5.6</v>
      </c>
      <c r="C9" s="7">
        <v>1.2</v>
      </c>
      <c r="D9" s="7">
        <f t="shared" si="0"/>
        <v>77.142857142857153</v>
      </c>
      <c r="E9" s="1" t="s">
        <v>20</v>
      </c>
      <c r="G9">
        <f t="shared" si="1"/>
        <v>7</v>
      </c>
      <c r="H9">
        <f t="shared" si="2"/>
        <v>77.142857142857153</v>
      </c>
    </row>
    <row r="10" spans="1:16" x14ac:dyDescent="0.7">
      <c r="A10" s="4">
        <v>8</v>
      </c>
      <c r="B10" s="7">
        <v>5</v>
      </c>
      <c r="C10" s="7">
        <v>1.2</v>
      </c>
      <c r="D10" s="7">
        <f t="shared" si="0"/>
        <v>86.399999999999991</v>
      </c>
      <c r="E10" s="1" t="s">
        <v>20</v>
      </c>
      <c r="G10">
        <f t="shared" si="1"/>
        <v>8</v>
      </c>
      <c r="H10">
        <f t="shared" si="2"/>
        <v>86.399999999999991</v>
      </c>
    </row>
    <row r="11" spans="1:16" x14ac:dyDescent="0.7">
      <c r="A11" s="4">
        <v>9</v>
      </c>
      <c r="B11" s="7">
        <v>4.4000000000000004</v>
      </c>
      <c r="C11" s="7">
        <v>1</v>
      </c>
      <c r="D11" s="7">
        <f t="shared" si="0"/>
        <v>81.818181818181813</v>
      </c>
      <c r="E11" s="1" t="s">
        <v>20</v>
      </c>
      <c r="G11">
        <f t="shared" si="1"/>
        <v>9</v>
      </c>
      <c r="H11">
        <f t="shared" si="2"/>
        <v>81.818181818181813</v>
      </c>
    </row>
    <row r="12" spans="1:16" x14ac:dyDescent="0.7">
      <c r="A12" s="5">
        <v>10</v>
      </c>
      <c r="B12" s="8">
        <v>4</v>
      </c>
      <c r="C12" s="8">
        <v>0.9</v>
      </c>
      <c r="D12" s="8">
        <f t="shared" si="0"/>
        <v>81</v>
      </c>
      <c r="E12" s="1" t="s">
        <v>20</v>
      </c>
      <c r="G12">
        <f t="shared" si="1"/>
        <v>10</v>
      </c>
      <c r="H12">
        <f t="shared" si="2"/>
        <v>81</v>
      </c>
    </row>
    <row r="13" spans="1:16" ht="18" thickBot="1" x14ac:dyDescent="0.75"/>
    <row r="14" spans="1:16" ht="18" thickTop="1" x14ac:dyDescent="0.7">
      <c r="G14" s="24" t="s">
        <v>6</v>
      </c>
      <c r="H14" s="21" t="s">
        <v>7</v>
      </c>
      <c r="I14" s="22"/>
      <c r="J14" s="23" t="s">
        <v>8</v>
      </c>
      <c r="K14" s="23"/>
      <c r="L14" s="23"/>
      <c r="M14" s="23"/>
      <c r="N14" s="23"/>
      <c r="O14" s="23"/>
      <c r="P14" s="23"/>
    </row>
    <row r="15" spans="1:16" x14ac:dyDescent="0.7">
      <c r="G15" s="25"/>
      <c r="H15" s="27" t="s">
        <v>19</v>
      </c>
      <c r="I15" s="25" t="s">
        <v>17</v>
      </c>
      <c r="J15" s="29" t="s">
        <v>9</v>
      </c>
      <c r="K15" s="30"/>
      <c r="L15" s="31"/>
      <c r="M15" s="30" t="s">
        <v>10</v>
      </c>
      <c r="N15" s="30"/>
      <c r="O15" s="30"/>
      <c r="P15" s="32"/>
    </row>
    <row r="16" spans="1:16" ht="19.05" customHeight="1" x14ac:dyDescent="0.7">
      <c r="G16" s="26"/>
      <c r="H16" s="28"/>
      <c r="I16" s="26"/>
      <c r="J16" s="9" t="s">
        <v>16</v>
      </c>
      <c r="K16" s="9" t="s">
        <v>15</v>
      </c>
      <c r="L16" s="5" t="s">
        <v>18</v>
      </c>
      <c r="M16" s="9" t="s">
        <v>11</v>
      </c>
      <c r="N16" s="9" t="s">
        <v>12</v>
      </c>
      <c r="O16" s="9" t="s">
        <v>13</v>
      </c>
      <c r="P16" s="11" t="s">
        <v>14</v>
      </c>
    </row>
    <row r="17" spans="5:22" x14ac:dyDescent="0.7">
      <c r="E17" s="7">
        <v>1.2</v>
      </c>
      <c r="G17" s="4">
        <v>1</v>
      </c>
      <c r="H17" s="14">
        <f>2.83 / I17</f>
        <v>0.84780715392241068</v>
      </c>
      <c r="I17" s="17">
        <f>((1000) ^ 2 + (1 / (2 * 3.14 * G17 * 0.05) * 1000) ^ 2) ^ 0.5/ 1000</f>
        <v>3.3380232602507562</v>
      </c>
      <c r="J17" s="15">
        <f>E17/1.414</f>
        <v>0.84865629420084865</v>
      </c>
      <c r="K17" s="19">
        <f>J17</f>
        <v>0.84865629420084865</v>
      </c>
      <c r="L17" s="18">
        <f>2.83 / K17</f>
        <v>3.3346833333333334</v>
      </c>
      <c r="M17" s="7">
        <v>3.9</v>
      </c>
      <c r="N17" s="7">
        <v>0.8</v>
      </c>
      <c r="O17" s="12">
        <f>N17/M17*360</f>
        <v>73.846153846153854</v>
      </c>
      <c r="P17" s="1" t="s">
        <v>20</v>
      </c>
      <c r="R17">
        <f>G17</f>
        <v>1</v>
      </c>
      <c r="S17" s="15">
        <f>I17</f>
        <v>3.3380232602507562</v>
      </c>
      <c r="U17">
        <f>G17</f>
        <v>1</v>
      </c>
      <c r="V17" s="16">
        <f>O17</f>
        <v>73.846153846153854</v>
      </c>
    </row>
    <row r="18" spans="5:22" x14ac:dyDescent="0.7">
      <c r="E18" s="7">
        <v>2.1</v>
      </c>
      <c r="G18" s="4">
        <v>2</v>
      </c>
      <c r="H18" s="18">
        <f t="shared" ref="H18:H26" si="3">2.83 / I18</f>
        <v>1.5050637088955401</v>
      </c>
      <c r="I18" s="17">
        <f t="shared" ref="I18:I26" si="4">((1000) ^ 2 + (1 / (2 * 3.14 * G18 * 0.05) * 1000) ^ 2) ^ 0.5/ 1000</f>
        <v>1.8803190743843907</v>
      </c>
      <c r="J18" s="15">
        <f t="shared" ref="J18:J26" si="5">E18/1.414</f>
        <v>1.4851485148514854</v>
      </c>
      <c r="K18" s="19">
        <f t="shared" ref="K18:K26" si="6">J18</f>
        <v>1.4851485148514854</v>
      </c>
      <c r="L18" s="18">
        <f t="shared" ref="L18:L26" si="7">2.83 / K18</f>
        <v>1.9055333333333331</v>
      </c>
      <c r="M18" s="7">
        <v>5</v>
      </c>
      <c r="N18" s="7">
        <v>0.8</v>
      </c>
      <c r="O18" s="12">
        <f t="shared" ref="O18:O26" si="8">N18/M18*360</f>
        <v>57.6</v>
      </c>
      <c r="P18" s="1" t="s">
        <v>20</v>
      </c>
      <c r="R18">
        <f t="shared" ref="R18:R26" si="9">G18</f>
        <v>2</v>
      </c>
      <c r="S18" s="15">
        <f t="shared" ref="S18:S26" si="10">I18</f>
        <v>1.8803190743843907</v>
      </c>
      <c r="U18">
        <f t="shared" ref="U18:U26" si="11">G18</f>
        <v>2</v>
      </c>
      <c r="V18" s="16">
        <f t="shared" ref="V18:V26" si="12">O18</f>
        <v>57.6</v>
      </c>
    </row>
    <row r="19" spans="5:22" x14ac:dyDescent="0.7">
      <c r="E19" s="7">
        <v>2.7</v>
      </c>
      <c r="G19" s="4">
        <v>3</v>
      </c>
      <c r="H19" s="18">
        <f t="shared" si="3"/>
        <v>1.9404814918710573</v>
      </c>
      <c r="I19" s="17">
        <f t="shared" si="4"/>
        <v>1.4584009236136792</v>
      </c>
      <c r="J19" s="15">
        <f t="shared" si="5"/>
        <v>1.9094766619519097</v>
      </c>
      <c r="K19" s="19">
        <f t="shared" si="6"/>
        <v>1.9094766619519097</v>
      </c>
      <c r="L19" s="18">
        <f t="shared" si="7"/>
        <v>1.4820814814814813</v>
      </c>
      <c r="M19" s="7">
        <v>6.6</v>
      </c>
      <c r="N19" s="7">
        <v>0.8</v>
      </c>
      <c r="O19" s="12">
        <f t="shared" si="8"/>
        <v>43.63636363636364</v>
      </c>
      <c r="P19" s="1" t="s">
        <v>20</v>
      </c>
      <c r="R19">
        <f t="shared" si="9"/>
        <v>3</v>
      </c>
      <c r="S19" s="15">
        <f t="shared" si="10"/>
        <v>1.4584009236136792</v>
      </c>
      <c r="U19">
        <f t="shared" si="11"/>
        <v>3</v>
      </c>
      <c r="V19" s="16">
        <f t="shared" si="12"/>
        <v>43.63636363636364</v>
      </c>
    </row>
    <row r="20" spans="5:22" x14ac:dyDescent="0.7">
      <c r="E20" s="7">
        <v>3</v>
      </c>
      <c r="G20" s="4">
        <v>4</v>
      </c>
      <c r="H20" s="18">
        <f t="shared" si="3"/>
        <v>2.2139800596940011</v>
      </c>
      <c r="I20" s="17">
        <f t="shared" si="4"/>
        <v>1.2782409613893002</v>
      </c>
      <c r="J20" s="15">
        <f t="shared" si="5"/>
        <v>2.1216407355021216</v>
      </c>
      <c r="K20" s="19">
        <f t="shared" si="6"/>
        <v>2.1216407355021216</v>
      </c>
      <c r="L20" s="18">
        <f t="shared" si="7"/>
        <v>1.3338733333333335</v>
      </c>
      <c r="M20" s="7">
        <v>5</v>
      </c>
      <c r="N20" s="7">
        <v>0.6</v>
      </c>
      <c r="O20" s="12">
        <f t="shared" si="8"/>
        <v>43.199999999999996</v>
      </c>
      <c r="P20" s="1" t="s">
        <v>20</v>
      </c>
      <c r="R20">
        <f t="shared" si="9"/>
        <v>4</v>
      </c>
      <c r="S20" s="15">
        <f t="shared" si="10"/>
        <v>1.2782409613893002</v>
      </c>
      <c r="U20">
        <f t="shared" si="11"/>
        <v>4</v>
      </c>
      <c r="V20" s="16">
        <f t="shared" si="12"/>
        <v>43.199999999999996</v>
      </c>
    </row>
    <row r="21" spans="5:22" x14ac:dyDescent="0.7">
      <c r="E21" s="7">
        <v>3.3</v>
      </c>
      <c r="G21" s="4">
        <v>5</v>
      </c>
      <c r="H21" s="18">
        <f t="shared" si="3"/>
        <v>2.3869357847404431</v>
      </c>
      <c r="I21" s="17">
        <f t="shared" si="4"/>
        <v>1.1856205005983167</v>
      </c>
      <c r="J21" s="15">
        <f t="shared" si="5"/>
        <v>2.3338048090523338</v>
      </c>
      <c r="K21" s="19">
        <f t="shared" si="6"/>
        <v>2.3338048090523338</v>
      </c>
      <c r="L21" s="18">
        <f t="shared" si="7"/>
        <v>1.2126121212121213</v>
      </c>
      <c r="M21" s="7">
        <v>4</v>
      </c>
      <c r="N21" s="7">
        <v>0.4</v>
      </c>
      <c r="O21" s="12">
        <f t="shared" si="8"/>
        <v>36</v>
      </c>
      <c r="P21" s="1" t="s">
        <v>20</v>
      </c>
      <c r="R21">
        <f t="shared" si="9"/>
        <v>5</v>
      </c>
      <c r="S21" s="15">
        <f t="shared" si="10"/>
        <v>1.1856205005983167</v>
      </c>
      <c r="U21">
        <f t="shared" si="11"/>
        <v>5</v>
      </c>
      <c r="V21" s="16">
        <f t="shared" si="12"/>
        <v>36</v>
      </c>
    </row>
    <row r="22" spans="5:22" x14ac:dyDescent="0.7">
      <c r="E22" s="7">
        <v>3.4</v>
      </c>
      <c r="G22" s="4">
        <v>6</v>
      </c>
      <c r="H22" s="18">
        <f t="shared" si="3"/>
        <v>2.499698326321548</v>
      </c>
      <c r="I22" s="17">
        <f t="shared" si="4"/>
        <v>1.1321366143267817</v>
      </c>
      <c r="J22" s="15">
        <f t="shared" si="5"/>
        <v>2.4045261669024045</v>
      </c>
      <c r="K22" s="19">
        <f t="shared" si="6"/>
        <v>2.4045261669024045</v>
      </c>
      <c r="L22" s="18">
        <f t="shared" si="7"/>
        <v>1.1769470588235293</v>
      </c>
      <c r="M22" s="7">
        <v>3.3</v>
      </c>
      <c r="N22" s="7">
        <v>0.3</v>
      </c>
      <c r="O22" s="12">
        <f t="shared" si="8"/>
        <v>32.727272727272727</v>
      </c>
      <c r="P22" s="1" t="s">
        <v>20</v>
      </c>
      <c r="R22">
        <f t="shared" si="9"/>
        <v>6</v>
      </c>
      <c r="S22" s="15">
        <f t="shared" si="10"/>
        <v>1.1321366143267817</v>
      </c>
      <c r="U22">
        <f t="shared" si="11"/>
        <v>6</v>
      </c>
      <c r="V22" s="16">
        <f t="shared" si="12"/>
        <v>32.727272727272727</v>
      </c>
    </row>
    <row r="23" spans="5:22" x14ac:dyDescent="0.7">
      <c r="E23" s="7">
        <v>3.5</v>
      </c>
      <c r="G23" s="4">
        <v>7</v>
      </c>
      <c r="H23" s="18">
        <f t="shared" si="3"/>
        <v>2.5759356288030353</v>
      </c>
      <c r="I23" s="17">
        <f t="shared" si="4"/>
        <v>1.0986299379363844</v>
      </c>
      <c r="J23" s="15">
        <f t="shared" si="5"/>
        <v>2.4752475247524752</v>
      </c>
      <c r="K23" s="19">
        <f t="shared" si="6"/>
        <v>2.4752475247524752</v>
      </c>
      <c r="L23" s="18">
        <f t="shared" si="7"/>
        <v>1.1433200000000001</v>
      </c>
      <c r="M23" s="7">
        <v>5.7</v>
      </c>
      <c r="N23" s="7">
        <v>0.4</v>
      </c>
      <c r="O23" s="12">
        <f t="shared" si="8"/>
        <v>25.263157894736842</v>
      </c>
      <c r="P23" s="1" t="s">
        <v>20</v>
      </c>
      <c r="R23">
        <f t="shared" si="9"/>
        <v>7</v>
      </c>
      <c r="S23" s="15">
        <f t="shared" si="10"/>
        <v>1.0986299379363844</v>
      </c>
      <c r="U23">
        <f t="shared" si="11"/>
        <v>7</v>
      </c>
      <c r="V23" s="16">
        <f t="shared" si="12"/>
        <v>25.263157894736842</v>
      </c>
    </row>
    <row r="24" spans="5:22" x14ac:dyDescent="0.7">
      <c r="E24" s="7">
        <v>3.6</v>
      </c>
      <c r="G24" s="4">
        <v>8</v>
      </c>
      <c r="H24" s="18">
        <f t="shared" si="3"/>
        <v>2.6293179394832089</v>
      </c>
      <c r="I24" s="17">
        <f t="shared" si="4"/>
        <v>1.0763247599323174</v>
      </c>
      <c r="J24" s="15">
        <f t="shared" si="5"/>
        <v>2.5459688826025464</v>
      </c>
      <c r="K24" s="19">
        <f t="shared" si="6"/>
        <v>2.5459688826025464</v>
      </c>
      <c r="L24" s="18">
        <f t="shared" si="7"/>
        <v>1.111561111111111</v>
      </c>
      <c r="M24" s="7">
        <v>5</v>
      </c>
      <c r="N24" s="7">
        <v>0.3</v>
      </c>
      <c r="O24" s="12">
        <f t="shared" si="8"/>
        <v>21.599999999999998</v>
      </c>
      <c r="P24" s="1" t="s">
        <v>20</v>
      </c>
      <c r="R24">
        <f t="shared" si="9"/>
        <v>8</v>
      </c>
      <c r="S24" s="15">
        <f t="shared" si="10"/>
        <v>1.0763247599323174</v>
      </c>
      <c r="U24">
        <f t="shared" si="11"/>
        <v>8</v>
      </c>
      <c r="V24" s="16">
        <f t="shared" si="12"/>
        <v>21.599999999999998</v>
      </c>
    </row>
    <row r="25" spans="5:22" x14ac:dyDescent="0.7">
      <c r="E25" s="7">
        <v>3.7</v>
      </c>
      <c r="G25" s="4">
        <v>9</v>
      </c>
      <c r="H25" s="18">
        <f t="shared" si="3"/>
        <v>2.6678948976872801</v>
      </c>
      <c r="I25" s="17">
        <f t="shared" si="4"/>
        <v>1.0607614274659936</v>
      </c>
      <c r="J25" s="15">
        <f t="shared" si="5"/>
        <v>2.6166902404526171</v>
      </c>
      <c r="K25" s="19">
        <f t="shared" si="6"/>
        <v>2.6166902404526171</v>
      </c>
      <c r="L25" s="18">
        <f t="shared" si="7"/>
        <v>1.0815189189189187</v>
      </c>
      <c r="M25" s="7">
        <v>4.5</v>
      </c>
      <c r="N25" s="7">
        <v>0.2</v>
      </c>
      <c r="O25" s="12">
        <f t="shared" si="8"/>
        <v>16</v>
      </c>
      <c r="P25" s="1" t="s">
        <v>20</v>
      </c>
      <c r="R25">
        <f t="shared" si="9"/>
        <v>9</v>
      </c>
      <c r="S25" s="15">
        <f t="shared" si="10"/>
        <v>1.0607614274659936</v>
      </c>
      <c r="U25">
        <f t="shared" si="11"/>
        <v>9</v>
      </c>
      <c r="V25" s="16">
        <f t="shared" si="12"/>
        <v>16</v>
      </c>
    </row>
    <row r="26" spans="5:22" x14ac:dyDescent="0.7">
      <c r="E26" s="8">
        <v>3.7</v>
      </c>
      <c r="G26" s="5">
        <v>10</v>
      </c>
      <c r="H26" s="18">
        <f t="shared" si="3"/>
        <v>2.6965542947701362</v>
      </c>
      <c r="I26" s="17">
        <f t="shared" si="4"/>
        <v>1.0494874905684921</v>
      </c>
      <c r="J26" s="15">
        <f t="shared" si="5"/>
        <v>2.6166902404526171</v>
      </c>
      <c r="K26" s="19">
        <f t="shared" si="6"/>
        <v>2.6166902404526171</v>
      </c>
      <c r="L26" s="18">
        <f t="shared" si="7"/>
        <v>1.0815189189189187</v>
      </c>
      <c r="M26" s="8">
        <v>4</v>
      </c>
      <c r="N26" s="10">
        <v>0.2</v>
      </c>
      <c r="O26" s="13">
        <f t="shared" si="8"/>
        <v>18</v>
      </c>
      <c r="P26" s="1" t="s">
        <v>20</v>
      </c>
      <c r="R26">
        <f t="shared" si="9"/>
        <v>10</v>
      </c>
      <c r="S26" s="15">
        <f t="shared" si="10"/>
        <v>1.0494874905684921</v>
      </c>
      <c r="U26">
        <f t="shared" si="11"/>
        <v>10</v>
      </c>
      <c r="V26" s="16">
        <f t="shared" si="12"/>
        <v>18</v>
      </c>
    </row>
  </sheetData>
  <mergeCells count="8">
    <mergeCell ref="A1:E1"/>
    <mergeCell ref="H14:I14"/>
    <mergeCell ref="J14:P14"/>
    <mergeCell ref="G14:G16"/>
    <mergeCell ref="H15:H16"/>
    <mergeCell ref="I15:I16"/>
    <mergeCell ref="J15:L15"/>
    <mergeCell ref="M15:P15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</dc:creator>
  <cp:lastModifiedBy>Len</cp:lastModifiedBy>
  <cp:lastPrinted>2018-04-29T06:38:05Z</cp:lastPrinted>
  <dcterms:created xsi:type="dcterms:W3CDTF">2018-04-29T06:29:30Z</dcterms:created>
  <dcterms:modified xsi:type="dcterms:W3CDTF">2018-05-10T08:23:43Z</dcterms:modified>
</cp:coreProperties>
</file>