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/Documents/レポート/3年実験/C.半導体素子の静特性の測定/"/>
    </mc:Choice>
  </mc:AlternateContent>
  <xr:revisionPtr revIDLastSave="0" documentId="13_ncr:1_{CDF60A66-65C6-C243-90B1-3A274BDD79A2}" xr6:coauthVersionLast="43" xr6:coauthVersionMax="43" xr10:uidLastSave="{00000000-0000-0000-0000-000000000000}"/>
  <bookViews>
    <workbookView xWindow="0" yWindow="460" windowWidth="28800" windowHeight="17540" activeTab="4" xr2:uid="{BD820759-8347-42A5-972A-036E887F9465}"/>
  </bookViews>
  <sheets>
    <sheet name="ダイオード順方向特性" sheetId="1" r:id="rId1"/>
    <sheet name="ダイオード逆方向特性" sheetId="3" r:id="rId2"/>
    <sheet name="ツェナダイオード逆方向" sheetId="4" r:id="rId3"/>
    <sheet name="ツェナーダイオード順方向" sheetId="6" r:id="rId4"/>
    <sheet name="ツェナー特性" sheetId="7" r:id="rId5"/>
    <sheet name="ダイオード特性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7" l="1"/>
  <c r="L14" i="7"/>
  <c r="L15" i="7"/>
  <c r="L16" i="7"/>
  <c r="L17" i="7"/>
  <c r="L18" i="7"/>
  <c r="L19" i="7"/>
  <c r="L20" i="7"/>
  <c r="L21" i="7"/>
  <c r="L12" i="7"/>
  <c r="L11" i="7"/>
  <c r="L10" i="7"/>
  <c r="L9" i="7"/>
  <c r="L8" i="7"/>
  <c r="L7" i="7"/>
  <c r="L6" i="7"/>
  <c r="L5" i="7"/>
  <c r="L4" i="7"/>
  <c r="L3" i="7"/>
  <c r="L2" i="7"/>
  <c r="A13" i="8"/>
  <c r="A12" i="8"/>
  <c r="A11" i="8"/>
  <c r="A10" i="8"/>
  <c r="A9" i="8"/>
  <c r="A8" i="8"/>
  <c r="A7" i="8"/>
  <c r="A6" i="8"/>
  <c r="A5" i="8"/>
  <c r="A4" i="8"/>
  <c r="A3" i="8"/>
  <c r="A2" i="8"/>
  <c r="H3" i="4"/>
  <c r="H4" i="4"/>
  <c r="H5" i="4"/>
  <c r="H6" i="4"/>
  <c r="H7" i="4"/>
  <c r="H8" i="4"/>
  <c r="H9" i="4"/>
  <c r="H10" i="4"/>
  <c r="H11" i="4"/>
  <c r="H12" i="4"/>
  <c r="H2" i="4"/>
  <c r="C19" i="1" l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8" i="1"/>
  <c r="G7" i="1"/>
  <c r="G3" i="1" l="1"/>
  <c r="G4" i="1"/>
  <c r="G5" i="1"/>
  <c r="G6" i="1"/>
  <c r="G9" i="1"/>
  <c r="G10" i="1"/>
  <c r="G11" i="1"/>
  <c r="G12" i="1"/>
  <c r="G13" i="1"/>
  <c r="G2" i="1"/>
  <c r="A18" i="7" l="1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A26" i="7"/>
  <c r="B26" i="7"/>
  <c r="C26" i="7"/>
  <c r="A27" i="7"/>
  <c r="B27" i="7"/>
  <c r="C27" i="7"/>
  <c r="A28" i="7"/>
  <c r="B28" i="7"/>
  <c r="C28" i="7"/>
  <c r="A29" i="7"/>
  <c r="B29" i="7"/>
  <c r="C29" i="7"/>
  <c r="A30" i="7"/>
  <c r="B30" i="7"/>
  <c r="C30" i="7"/>
  <c r="A31" i="7"/>
  <c r="B31" i="7"/>
  <c r="C31" i="7"/>
  <c r="C17" i="7"/>
  <c r="B17" i="7"/>
  <c r="A17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3" i="6"/>
  <c r="H4" i="6"/>
  <c r="H5" i="6"/>
  <c r="H6" i="6"/>
  <c r="H7" i="6"/>
  <c r="H8" i="6"/>
  <c r="H9" i="6"/>
  <c r="H10" i="6"/>
  <c r="H2" i="6"/>
</calcChain>
</file>

<file path=xl/sharedStrings.xml><?xml version="1.0" encoding="utf-8"?>
<sst xmlns="http://schemas.openxmlformats.org/spreadsheetml/2006/main" count="22" uniqueCount="4">
  <si>
    <t>電流mA</t>
    <rPh sb="0" eb="2">
      <t>デンリュウ</t>
    </rPh>
    <phoneticPr fontId="1"/>
  </si>
  <si>
    <t>ダイオード電圧[V]</t>
    <rPh sb="5" eb="7">
      <t>デンアツ</t>
    </rPh>
    <phoneticPr fontId="1"/>
  </si>
  <si>
    <t>電源電圧[V]</t>
    <rPh sb="0" eb="2">
      <t>デンゲン</t>
    </rPh>
    <rPh sb="2" eb="4">
      <t>デンアツ</t>
    </rPh>
    <phoneticPr fontId="1"/>
  </si>
  <si>
    <t>電源電圧[V]</t>
    <rPh sb="0" eb="4">
      <t>デンゲンデンアツ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</si>
</sst>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0.125"/>
          <c:w val="0.82037751531058611"/>
          <c:h val="0.76665135608048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ダイオード順方向特性!$I$1</c:f>
              <c:strCache>
                <c:ptCount val="1"/>
                <c:pt idx="0">
                  <c:v>電流mA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ダイオード順方向特性!$H$2:$H$13</c:f>
              <c:numCache>
                <c:formatCode>General</c:formatCode>
                <c:ptCount val="12"/>
                <c:pt idx="0">
                  <c:v>0.76</c:v>
                </c:pt>
                <c:pt idx="1">
                  <c:v>0.749</c:v>
                </c:pt>
                <c:pt idx="2">
                  <c:v>0.73799999999999999</c:v>
                </c:pt>
                <c:pt idx="3">
                  <c:v>0.72399999999999998</c:v>
                </c:pt>
                <c:pt idx="4">
                  <c:v>0.70799999999999996</c:v>
                </c:pt>
                <c:pt idx="5">
                  <c:v>0.69099999999999995</c:v>
                </c:pt>
                <c:pt idx="6">
                  <c:v>0.67800000000000005</c:v>
                </c:pt>
                <c:pt idx="7">
                  <c:v>0.66100000000000003</c:v>
                </c:pt>
                <c:pt idx="8">
                  <c:v>0.64200000000000002</c:v>
                </c:pt>
                <c:pt idx="9">
                  <c:v>0.627</c:v>
                </c:pt>
                <c:pt idx="10">
                  <c:v>0.59799999999999998</c:v>
                </c:pt>
                <c:pt idx="11">
                  <c:v>0</c:v>
                </c:pt>
              </c:numCache>
            </c:numRef>
          </c:xVal>
          <c:yVal>
            <c:numRef>
              <c:f>ダイオード順方向特性!$I$2:$I$13</c:f>
              <c:numCache>
                <c:formatCode>General</c:formatCode>
                <c:ptCount val="12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56-914D-91F1-644309C04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95023"/>
        <c:axId val="352983423"/>
      </c:scatterChart>
      <c:valAx>
        <c:axId val="35769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V[V]</a:t>
                </a:r>
              </a:p>
            </c:rich>
          </c:tx>
          <c:layout>
            <c:manualLayout>
              <c:xMode val="edge"/>
              <c:yMode val="edge"/>
              <c:x val="0.9136030183727035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983423"/>
        <c:crosses val="autoZero"/>
        <c:crossBetween val="midCat"/>
      </c:valAx>
      <c:valAx>
        <c:axId val="3529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I[mA]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1.94251239428404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69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17635050573436E-2"/>
          <c:y val="0.1114285964968721"/>
          <c:w val="0.84659710681630118"/>
          <c:h val="0.7891988839592539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ダイオード逆方向特性!$H$2:$H$19</c:f>
              <c:numCache>
                <c:formatCode>General</c:formatCode>
                <c:ptCount val="1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</c:numCache>
            </c:numRef>
          </c:xVal>
          <c:yVal>
            <c:numRef>
              <c:f>ダイオード逆方向特性!$I$2:$I$19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D-4CFF-8B40-2D4BB47F9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30879"/>
        <c:axId val="921993407"/>
      </c:scatterChart>
      <c:valAx>
        <c:axId val="587930879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V[V]</a:t>
                </a:r>
              </a:p>
            </c:rich>
          </c:tx>
          <c:layout>
            <c:manualLayout>
              <c:xMode val="edge"/>
              <c:yMode val="edge"/>
              <c:x val="0.92963936077087739"/>
              <c:y val="0.91547658390924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1993407"/>
        <c:crosses val="autoZero"/>
        <c:crossBetween val="midCat"/>
        <c:majorUnit val="1"/>
      </c:valAx>
      <c:valAx>
        <c:axId val="92199340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I[mA]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 altLang="ja-JP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1.3259564287865979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930879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90786805937232E-2"/>
          <c:y val="0.1111111111111111"/>
          <c:w val="0.85040850359468678"/>
          <c:h val="0.7897995042286380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ツェナダイオード逆方向!$H$2:$H$12</c:f>
              <c:numCache>
                <c:formatCode>General</c:formatCode>
                <c:ptCount val="11"/>
                <c:pt idx="0">
                  <c:v>-5.6300000000000008</c:v>
                </c:pt>
                <c:pt idx="1">
                  <c:v>-5.6</c:v>
                </c:pt>
                <c:pt idx="2">
                  <c:v>-5.59</c:v>
                </c:pt>
                <c:pt idx="3">
                  <c:v>-5.57</c:v>
                </c:pt>
                <c:pt idx="4">
                  <c:v>-5.54</c:v>
                </c:pt>
                <c:pt idx="5">
                  <c:v>-5.5</c:v>
                </c:pt>
                <c:pt idx="6">
                  <c:v>-5.41</c:v>
                </c:pt>
                <c:pt idx="7">
                  <c:v>-5.24</c:v>
                </c:pt>
                <c:pt idx="8">
                  <c:v>-5.0200000000000005</c:v>
                </c:pt>
                <c:pt idx="9">
                  <c:v>-3.28</c:v>
                </c:pt>
                <c:pt idx="10">
                  <c:v>0</c:v>
                </c:pt>
              </c:numCache>
            </c:numRef>
          </c:xVal>
          <c:yVal>
            <c:numRef>
              <c:f>ツェナダイオード逆方向!$I$2:$I$12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74-4D8E-9246-363075657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30879"/>
        <c:axId val="921993407"/>
      </c:scatterChart>
      <c:valAx>
        <c:axId val="58793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V[V]</a:t>
                </a:r>
              </a:p>
            </c:rich>
          </c:tx>
          <c:layout>
            <c:manualLayout>
              <c:xMode val="edge"/>
              <c:yMode val="edge"/>
              <c:x val="0.92672710612480391"/>
              <c:y val="0.9203470399533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1993407"/>
        <c:crossesAt val="-60"/>
        <c:crossBetween val="midCat"/>
      </c:valAx>
      <c:valAx>
        <c:axId val="921993407"/>
        <c:scaling>
          <c:orientation val="minMax"/>
          <c:max val="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I[mA]</a:t>
                </a:r>
              </a:p>
            </c:rich>
          </c:tx>
          <c:layout>
            <c:manualLayout>
              <c:xMode val="edge"/>
              <c:yMode val="edge"/>
              <c:x val="0"/>
              <c:y val="1.47954943132108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930879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90786805937232E-2"/>
          <c:y val="0.10185185185185185"/>
          <c:w val="0.8519925449852831"/>
          <c:h val="0.8083180227471565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ツェナーダイオード順方向!$H$2:$H$19</c:f>
              <c:numCache>
                <c:formatCode>General</c:formatCode>
                <c:ptCount val="18"/>
                <c:pt idx="0">
                  <c:v>0.79</c:v>
                </c:pt>
                <c:pt idx="1">
                  <c:v>0.78000000000000025</c:v>
                </c:pt>
                <c:pt idx="2">
                  <c:v>0.75999999999999979</c:v>
                </c:pt>
                <c:pt idx="3">
                  <c:v>0.75</c:v>
                </c:pt>
                <c:pt idx="4">
                  <c:v>0.73</c:v>
                </c:pt>
                <c:pt idx="5">
                  <c:v>0.72</c:v>
                </c:pt>
                <c:pt idx="6">
                  <c:v>0.69399999999999995</c:v>
                </c:pt>
                <c:pt idx="7">
                  <c:v>0.67500000000000004</c:v>
                </c:pt>
                <c:pt idx="8">
                  <c:v>0.51200000000000001</c:v>
                </c:pt>
                <c:pt idx="9">
                  <c:v>0</c:v>
                </c:pt>
              </c:numCache>
            </c:numRef>
          </c:xVal>
          <c:yVal>
            <c:numRef>
              <c:f>ツェナーダイオード順方向!$I$2:$I$19</c:f>
              <c:numCache>
                <c:formatCode>General</c:formatCode>
                <c:ptCount val="18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3-49A6-8DA7-D8572BDD0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30879"/>
        <c:axId val="921993407"/>
      </c:scatterChart>
      <c:valAx>
        <c:axId val="587930879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V[V]</a:t>
                </a:r>
              </a:p>
            </c:rich>
          </c:tx>
          <c:layout>
            <c:manualLayout>
              <c:xMode val="edge"/>
              <c:yMode val="edge"/>
              <c:x val="0.9356418693479250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1993407"/>
        <c:crosses val="autoZero"/>
        <c:crossBetween val="midCat"/>
      </c:valAx>
      <c:valAx>
        <c:axId val="921993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I[mA]</a:t>
                </a:r>
              </a:p>
            </c:rich>
          </c:tx>
          <c:layout>
            <c:manualLayout>
              <c:xMode val="edge"/>
              <c:yMode val="edge"/>
              <c:x val="0"/>
              <c:y val="9.0660542432195897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93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ツェナー特性!$C$1</c:f>
              <c:strCache>
                <c:ptCount val="1"/>
                <c:pt idx="0">
                  <c:v>電流mA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ツェナー特性!$B$2:$B$31</c:f>
              <c:numCache>
                <c:formatCode>General</c:formatCode>
                <c:ptCount val="30"/>
                <c:pt idx="0">
                  <c:v>0.79</c:v>
                </c:pt>
                <c:pt idx="1">
                  <c:v>0.78000000000000025</c:v>
                </c:pt>
                <c:pt idx="2">
                  <c:v>0.78000000000000025</c:v>
                </c:pt>
                <c:pt idx="3">
                  <c:v>0.76999999999999957</c:v>
                </c:pt>
                <c:pt idx="4">
                  <c:v>0.75999999999999979</c:v>
                </c:pt>
                <c:pt idx="5">
                  <c:v>0.75999999999999979</c:v>
                </c:pt>
                <c:pt idx="6">
                  <c:v>0.75</c:v>
                </c:pt>
                <c:pt idx="7">
                  <c:v>0.75</c:v>
                </c:pt>
                <c:pt idx="8">
                  <c:v>0.73</c:v>
                </c:pt>
                <c:pt idx="9">
                  <c:v>0.72</c:v>
                </c:pt>
                <c:pt idx="10">
                  <c:v>0.71000000000000008</c:v>
                </c:pt>
                <c:pt idx="11">
                  <c:v>0.71</c:v>
                </c:pt>
                <c:pt idx="12">
                  <c:v>0.69399999999999995</c:v>
                </c:pt>
                <c:pt idx="13">
                  <c:v>0.67500000000000004</c:v>
                </c:pt>
                <c:pt idx="14">
                  <c:v>0.51200000000000001</c:v>
                </c:pt>
                <c:pt idx="15">
                  <c:v>-3.28</c:v>
                </c:pt>
                <c:pt idx="16">
                  <c:v>-5.0200000000000005</c:v>
                </c:pt>
                <c:pt idx="17">
                  <c:v>-5.24</c:v>
                </c:pt>
                <c:pt idx="18">
                  <c:v>-5.29</c:v>
                </c:pt>
                <c:pt idx="19">
                  <c:v>-5.3599999999999994</c:v>
                </c:pt>
                <c:pt idx="20">
                  <c:v>-5.41</c:v>
                </c:pt>
                <c:pt idx="21">
                  <c:v>-5.5</c:v>
                </c:pt>
                <c:pt idx="22">
                  <c:v>-5.54</c:v>
                </c:pt>
                <c:pt idx="23">
                  <c:v>-5.57</c:v>
                </c:pt>
                <c:pt idx="24">
                  <c:v>-5.58</c:v>
                </c:pt>
                <c:pt idx="25">
                  <c:v>-5.59</c:v>
                </c:pt>
                <c:pt idx="26">
                  <c:v>-5.6099999999999994</c:v>
                </c:pt>
                <c:pt idx="27">
                  <c:v>-5.6</c:v>
                </c:pt>
                <c:pt idx="28">
                  <c:v>-5.6300000000000008</c:v>
                </c:pt>
                <c:pt idx="29">
                  <c:v>-5.6300000000000008</c:v>
                </c:pt>
              </c:numCache>
            </c:numRef>
          </c:xVal>
          <c:yVal>
            <c:numRef>
              <c:f>ツェナー特性!$C$2:$C$31</c:f>
              <c:numCache>
                <c:formatCode>General</c:formatCode>
                <c:ptCount val="3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-10</c:v>
                </c:pt>
                <c:pt idx="22">
                  <c:v>-15</c:v>
                </c:pt>
                <c:pt idx="23">
                  <c:v>-20</c:v>
                </c:pt>
                <c:pt idx="24">
                  <c:v>-25</c:v>
                </c:pt>
                <c:pt idx="25">
                  <c:v>-30</c:v>
                </c:pt>
                <c:pt idx="26">
                  <c:v>-35</c:v>
                </c:pt>
                <c:pt idx="27">
                  <c:v>-40</c:v>
                </c:pt>
                <c:pt idx="28">
                  <c:v>-45</c:v>
                </c:pt>
                <c:pt idx="29">
                  <c:v>-50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C-4665-8ED9-B4A796520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36335"/>
        <c:axId val="1085780207"/>
      </c:scatterChart>
      <c:valAx>
        <c:axId val="74703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5780207"/>
        <c:crosses val="autoZero"/>
        <c:crossBetween val="midCat"/>
      </c:valAx>
      <c:valAx>
        <c:axId val="10857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03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90786805937232E-2"/>
          <c:y val="0.1111111111111111"/>
          <c:w val="0.85040850359468678"/>
          <c:h val="0.7897995042286380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ツェナー特性!$L$2:$L$21</c:f>
              <c:numCache>
                <c:formatCode>General</c:formatCode>
                <c:ptCount val="20"/>
                <c:pt idx="0">
                  <c:v>-5.6300000000000008</c:v>
                </c:pt>
                <c:pt idx="1">
                  <c:v>-5.6</c:v>
                </c:pt>
                <c:pt idx="2">
                  <c:v>-5.59</c:v>
                </c:pt>
                <c:pt idx="3">
                  <c:v>-5.57</c:v>
                </c:pt>
                <c:pt idx="4">
                  <c:v>-5.54</c:v>
                </c:pt>
                <c:pt idx="5">
                  <c:v>-5.5</c:v>
                </c:pt>
                <c:pt idx="6">
                  <c:v>-5.41</c:v>
                </c:pt>
                <c:pt idx="7">
                  <c:v>-5.24</c:v>
                </c:pt>
                <c:pt idx="8">
                  <c:v>-5.0200000000000005</c:v>
                </c:pt>
                <c:pt idx="9">
                  <c:v>-3.28</c:v>
                </c:pt>
                <c:pt idx="10">
                  <c:v>0</c:v>
                </c:pt>
                <c:pt idx="11">
                  <c:v>0.51200000000000001</c:v>
                </c:pt>
                <c:pt idx="12">
                  <c:v>0.67500000000000004</c:v>
                </c:pt>
                <c:pt idx="13">
                  <c:v>0.69399999999999995</c:v>
                </c:pt>
                <c:pt idx="14">
                  <c:v>0.72</c:v>
                </c:pt>
                <c:pt idx="15">
                  <c:v>0.73</c:v>
                </c:pt>
                <c:pt idx="16">
                  <c:v>0.75</c:v>
                </c:pt>
                <c:pt idx="17">
                  <c:v>0.75999999999999979</c:v>
                </c:pt>
                <c:pt idx="18">
                  <c:v>0.78000000000000025</c:v>
                </c:pt>
                <c:pt idx="19">
                  <c:v>0.79</c:v>
                </c:pt>
              </c:numCache>
            </c:numRef>
          </c:xVal>
          <c:yVal>
            <c:numRef>
              <c:f>ツェナー特性!$M$2:$M$21</c:f>
              <c:numCache>
                <c:formatCode>General</c:formatCode>
                <c:ptCount val="20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10</c:v>
                </c:pt>
                <c:pt idx="16">
                  <c:v>20</c:v>
                </c:pt>
                <c:pt idx="17">
                  <c:v>30</c:v>
                </c:pt>
                <c:pt idx="18">
                  <c:v>40</c:v>
                </c:pt>
                <c:pt idx="1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A8-5546-BEF6-12A01B09B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30879"/>
        <c:axId val="921993407"/>
      </c:scatterChart>
      <c:valAx>
        <c:axId val="58793087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V[V]</a:t>
                </a:r>
              </a:p>
            </c:rich>
          </c:tx>
          <c:layout>
            <c:manualLayout>
              <c:xMode val="edge"/>
              <c:yMode val="edge"/>
              <c:x val="0.92672710612480391"/>
              <c:y val="0.9203470399533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1993407"/>
        <c:crossesAt val="-60"/>
        <c:crossBetween val="midCat"/>
      </c:valAx>
      <c:valAx>
        <c:axId val="921993407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I[mA]</a:t>
                </a:r>
              </a:p>
            </c:rich>
          </c:tx>
          <c:layout>
            <c:manualLayout>
              <c:xMode val="edge"/>
              <c:yMode val="edge"/>
              <c:x val="0"/>
              <c:y val="1.47954943132108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930879"/>
        <c:crossesAt val="-6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0.125"/>
          <c:w val="0.82037751531058611"/>
          <c:h val="0.76665135608048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ダイオード特性!$C$1</c:f>
              <c:strCache>
                <c:ptCount val="1"/>
                <c:pt idx="0">
                  <c:v>電流mA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ダイオード特性!$B$2:$B$18</c:f>
              <c:numCache>
                <c:formatCode>General</c:formatCode>
                <c:ptCount val="17"/>
                <c:pt idx="0">
                  <c:v>0.76</c:v>
                </c:pt>
                <c:pt idx="1">
                  <c:v>0.749</c:v>
                </c:pt>
                <c:pt idx="2">
                  <c:v>0.73799999999999999</c:v>
                </c:pt>
                <c:pt idx="3">
                  <c:v>0.72399999999999998</c:v>
                </c:pt>
                <c:pt idx="4">
                  <c:v>0.70799999999999996</c:v>
                </c:pt>
                <c:pt idx="5">
                  <c:v>0.69099999999999995</c:v>
                </c:pt>
                <c:pt idx="6">
                  <c:v>0.67800000000000005</c:v>
                </c:pt>
                <c:pt idx="7">
                  <c:v>0.66100000000000003</c:v>
                </c:pt>
                <c:pt idx="8">
                  <c:v>0.64200000000000002</c:v>
                </c:pt>
                <c:pt idx="9">
                  <c:v>0.627</c:v>
                </c:pt>
                <c:pt idx="10">
                  <c:v>0.59799999999999998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-3</c:v>
                </c:pt>
                <c:pt idx="15">
                  <c:v>-4</c:v>
                </c:pt>
                <c:pt idx="16">
                  <c:v>-5</c:v>
                </c:pt>
              </c:numCache>
            </c:numRef>
          </c:xVal>
          <c:yVal>
            <c:numRef>
              <c:f>ダイオード特性!$C$2:$C$18</c:f>
              <c:numCache>
                <c:formatCode>General</c:formatCode>
                <c:ptCount val="1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86-734D-9357-ABA4A8B38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95023"/>
        <c:axId val="352983423"/>
      </c:scatterChart>
      <c:valAx>
        <c:axId val="357695023"/>
        <c:scaling>
          <c:orientation val="minMax"/>
          <c:max val="1"/>
          <c:min val="-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V[V]</a:t>
                </a:r>
              </a:p>
            </c:rich>
          </c:tx>
          <c:layout>
            <c:manualLayout>
              <c:xMode val="edge"/>
              <c:yMode val="edge"/>
              <c:x val="0.9136030183727035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983423"/>
        <c:crossesAt val="0"/>
        <c:crossBetween val="midCat"/>
      </c:valAx>
      <c:valAx>
        <c:axId val="3529834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I[mA]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1.94251239428404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695023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242314</xdr:colOff>
      <xdr:row>6</xdr:row>
      <xdr:rowOff>190577</xdr:rowOff>
    </xdr:from>
    <xdr:to>
      <xdr:col>16</xdr:col>
      <xdr:colOff>123884</xdr:colOff>
      <xdr:row>18</xdr:row>
      <xdr:rowOff>222366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A1806E3-A37C-504B-969F-537E775E4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138072</xdr:colOff>
      <xdr:row>3</xdr:row>
      <xdr:rowOff>145886</xdr:rowOff>
    </xdr:from>
    <xdr:to>
      <xdr:col>16</xdr:col>
      <xdr:colOff>87272</xdr:colOff>
      <xdr:row>15</xdr:row>
      <xdr:rowOff>145885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2A1212-2B02-4AB8-AB02-A44CC1291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1</xdr:row>
      <xdr:rowOff>88900</xdr:rowOff>
    </xdr:from>
    <xdr:to>
      <xdr:col>16</xdr:col>
      <xdr:colOff>152400</xdr:colOff>
      <xdr:row>13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3669A5-77E0-4A2C-BA96-E7FEEE467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1</xdr:row>
      <xdr:rowOff>88900</xdr:rowOff>
    </xdr:from>
    <xdr:to>
      <xdr:col>16</xdr:col>
      <xdr:colOff>152400</xdr:colOff>
      <xdr:row>13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2A4BB87-5DAE-4CB8-B02F-ED29ED234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3</xdr:row>
      <xdr:rowOff>25400</xdr:rowOff>
    </xdr:from>
    <xdr:to>
      <xdr:col>9</xdr:col>
      <xdr:colOff>495300</xdr:colOff>
      <xdr:row>17</xdr:row>
      <xdr:rowOff>146050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478A30-10E0-489C-80FE-ACCF4AB3A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215900</xdr:colOff>
      <xdr:row>6</xdr:row>
      <xdr:rowOff>203200</xdr:rowOff>
    </xdr:from>
    <xdr:to>
      <xdr:col>20</xdr:col>
      <xdr:colOff>194734</xdr:colOff>
      <xdr:row>18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9171BAC-6DBE-8443-87F9-58E82A4C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5</xdr:row>
      <xdr:rowOff>139700</xdr:rowOff>
    </xdr:from>
    <xdr:to>
      <xdr:col>12</xdr:col>
      <xdr:colOff>228600</xdr:colOff>
      <xdr:row>17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E91C9A-ECA6-ED48-B6E3-744AE1582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8C07-72BD-4316-9CBA-1EA4DD32FD17}">
  <dimension ref="C1:I19"/>
  <sheetViews>
    <sheetView topLeftCell="E1" zoomScale="163" workbookViewId="0">
      <selection activeCell="K9" sqref="K9"/>
    </sheetView>
  </sheetViews>
  <sheetFormatPr baseColWidth="10" defaultColWidth="8.83203125" defaultRowHeight="18"/>
  <cols>
    <col min="1" max="1" width="8.6640625" customWidth="1"/>
    <col min="4" max="4" width="5" customWidth="1"/>
    <col min="6" max="6" width="2.5" customWidth="1"/>
    <col min="7" max="7" width="14.5" customWidth="1"/>
    <col min="8" max="8" width="17.83203125" customWidth="1"/>
  </cols>
  <sheetData>
    <row r="1" spans="3:9">
      <c r="C1" t="s">
        <v>2</v>
      </c>
      <c r="D1" t="s">
        <v>1</v>
      </c>
      <c r="E1" t="s">
        <v>0</v>
      </c>
      <c r="G1" t="s">
        <v>2</v>
      </c>
      <c r="H1" t="s">
        <v>1</v>
      </c>
      <c r="I1" t="s">
        <v>0</v>
      </c>
    </row>
    <row r="2" spans="3:9">
      <c r="C2">
        <f>D2+(E2/10)</f>
        <v>5.76</v>
      </c>
      <c r="D2">
        <v>0.76</v>
      </c>
      <c r="E2">
        <v>50</v>
      </c>
      <c r="G2">
        <f>H2+(I2/10)</f>
        <v>5.76</v>
      </c>
      <c r="H2">
        <v>0.76</v>
      </c>
      <c r="I2">
        <v>50</v>
      </c>
    </row>
    <row r="3" spans="3:9">
      <c r="C3">
        <f t="shared" ref="C3:C13" si="0">D3+(E3/10)</f>
        <v>4.7489999999999997</v>
      </c>
      <c r="D3">
        <v>0.749</v>
      </c>
      <c r="E3">
        <v>40</v>
      </c>
      <c r="G3">
        <f t="shared" ref="G3" si="1">H3+(I3/10)</f>
        <v>4.7489999999999997</v>
      </c>
      <c r="H3">
        <v>0.749</v>
      </c>
      <c r="I3">
        <v>40</v>
      </c>
    </row>
    <row r="4" spans="3:9">
      <c r="C4">
        <f t="shared" si="0"/>
        <v>4.2480000000000002</v>
      </c>
      <c r="D4">
        <v>0.748</v>
      </c>
      <c r="E4">
        <v>35</v>
      </c>
      <c r="G4">
        <f t="shared" ref="G4:G13" si="2">H4+(I4/10)</f>
        <v>3.738</v>
      </c>
      <c r="H4">
        <v>0.73799999999999999</v>
      </c>
      <c r="I4">
        <v>30</v>
      </c>
    </row>
    <row r="5" spans="3:9">
      <c r="C5">
        <f t="shared" si="0"/>
        <v>3.738</v>
      </c>
      <c r="D5">
        <v>0.73799999999999999</v>
      </c>
      <c r="E5">
        <v>30</v>
      </c>
      <c r="G5">
        <f t="shared" si="2"/>
        <v>2.7240000000000002</v>
      </c>
      <c r="H5">
        <v>0.72399999999999998</v>
      </c>
      <c r="I5">
        <v>20</v>
      </c>
    </row>
    <row r="6" spans="3:9">
      <c r="C6">
        <f t="shared" si="0"/>
        <v>3.2279999999999998</v>
      </c>
      <c r="D6">
        <v>0.72799999999999998</v>
      </c>
      <c r="E6">
        <v>25</v>
      </c>
      <c r="G6">
        <f t="shared" si="2"/>
        <v>2.2080000000000002</v>
      </c>
      <c r="H6">
        <v>0.70799999999999996</v>
      </c>
      <c r="I6">
        <v>15</v>
      </c>
    </row>
    <row r="7" spans="3:9">
      <c r="C7">
        <f t="shared" si="0"/>
        <v>2.7240000000000002</v>
      </c>
      <c r="D7">
        <v>0.72399999999999998</v>
      </c>
      <c r="E7">
        <v>20</v>
      </c>
      <c r="G7">
        <f t="shared" si="2"/>
        <v>1.6909999999999998</v>
      </c>
      <c r="H7">
        <v>0.69099999999999995</v>
      </c>
      <c r="I7">
        <v>10</v>
      </c>
    </row>
    <row r="8" spans="3:9">
      <c r="C8">
        <f t="shared" si="0"/>
        <v>2.2080000000000002</v>
      </c>
      <c r="D8">
        <v>0.70799999999999996</v>
      </c>
      <c r="E8">
        <v>15</v>
      </c>
      <c r="G8">
        <f t="shared" si="2"/>
        <v>1.3780000000000001</v>
      </c>
      <c r="H8">
        <v>0.67800000000000005</v>
      </c>
      <c r="I8">
        <v>7</v>
      </c>
    </row>
    <row r="9" spans="3:9">
      <c r="C9">
        <f t="shared" si="0"/>
        <v>1.6909999999999998</v>
      </c>
      <c r="D9">
        <v>0.69099999999999995</v>
      </c>
      <c r="E9">
        <v>10</v>
      </c>
      <c r="G9">
        <f t="shared" si="2"/>
        <v>1.0609999999999999</v>
      </c>
      <c r="H9">
        <v>0.66100000000000003</v>
      </c>
      <c r="I9">
        <v>4</v>
      </c>
    </row>
    <row r="10" spans="3:9">
      <c r="C10">
        <f t="shared" si="0"/>
        <v>1.5880000000000001</v>
      </c>
      <c r="D10">
        <v>0.68799999999999994</v>
      </c>
      <c r="E10">
        <v>9</v>
      </c>
      <c r="G10">
        <f t="shared" si="2"/>
        <v>0.94199999999999995</v>
      </c>
      <c r="H10">
        <v>0.64200000000000002</v>
      </c>
      <c r="I10">
        <v>3</v>
      </c>
    </row>
    <row r="11" spans="3:9">
      <c r="C11">
        <f t="shared" si="0"/>
        <v>1.4889999999999999</v>
      </c>
      <c r="D11">
        <v>0.68899999999999995</v>
      </c>
      <c r="E11">
        <v>8</v>
      </c>
      <c r="G11">
        <f t="shared" si="2"/>
        <v>0.82699999999999996</v>
      </c>
      <c r="H11">
        <v>0.627</v>
      </c>
      <c r="I11">
        <v>2</v>
      </c>
    </row>
    <row r="12" spans="3:9">
      <c r="C12">
        <f t="shared" si="0"/>
        <v>1.3780000000000001</v>
      </c>
      <c r="D12">
        <v>0.67800000000000005</v>
      </c>
      <c r="E12">
        <v>7</v>
      </c>
      <c r="G12">
        <f t="shared" si="2"/>
        <v>0.69799999999999995</v>
      </c>
      <c r="H12">
        <v>0.59799999999999998</v>
      </c>
      <c r="I12">
        <v>1</v>
      </c>
    </row>
    <row r="13" spans="3:9">
      <c r="C13">
        <f t="shared" si="0"/>
        <v>1.274</v>
      </c>
      <c r="D13">
        <v>0.67400000000000004</v>
      </c>
      <c r="E13">
        <v>6</v>
      </c>
      <c r="G13">
        <f t="shared" si="2"/>
        <v>0</v>
      </c>
      <c r="H13">
        <v>0</v>
      </c>
      <c r="I13">
        <v>0</v>
      </c>
    </row>
    <row r="14" spans="3:9">
      <c r="C14">
        <f t="shared" ref="C14:C19" si="3">D14+(E14/10)</f>
        <v>1.169</v>
      </c>
      <c r="D14">
        <v>0.66900000000000004</v>
      </c>
      <c r="E14">
        <v>5</v>
      </c>
    </row>
    <row r="15" spans="3:9">
      <c r="C15">
        <f t="shared" si="3"/>
        <v>1.0609999999999999</v>
      </c>
      <c r="D15">
        <v>0.66100000000000003</v>
      </c>
      <c r="E15">
        <v>4</v>
      </c>
    </row>
    <row r="16" spans="3:9">
      <c r="C16">
        <f t="shared" si="3"/>
        <v>0.94199999999999995</v>
      </c>
      <c r="D16">
        <v>0.64200000000000002</v>
      </c>
      <c r="E16">
        <v>3</v>
      </c>
    </row>
    <row r="17" spans="3:5">
      <c r="C17">
        <f t="shared" si="3"/>
        <v>0.82699999999999996</v>
      </c>
      <c r="D17">
        <v>0.627</v>
      </c>
      <c r="E17">
        <v>2</v>
      </c>
    </row>
    <row r="18" spans="3:5">
      <c r="C18">
        <f t="shared" si="3"/>
        <v>0.69799999999999995</v>
      </c>
      <c r="D18">
        <v>0.59799999999999998</v>
      </c>
      <c r="E18">
        <v>1</v>
      </c>
    </row>
    <row r="19" spans="3:5">
      <c r="C19">
        <f t="shared" si="3"/>
        <v>0</v>
      </c>
      <c r="D19">
        <v>0</v>
      </c>
      <c r="E19"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8B48-D41B-41FF-8829-0ABEFF906985}">
  <dimension ref="H1:I7"/>
  <sheetViews>
    <sheetView topLeftCell="G1" zoomScale="156" workbookViewId="0">
      <selection activeCell="H2" sqref="H2:I7"/>
    </sheetView>
  </sheetViews>
  <sheetFormatPr baseColWidth="10" defaultColWidth="8.83203125" defaultRowHeight="18"/>
  <cols>
    <col min="1" max="1" width="8.6640625" customWidth="1"/>
    <col min="4" max="4" width="5" customWidth="1"/>
    <col min="5" max="5" width="3.5" customWidth="1"/>
    <col min="6" max="6" width="10.5" customWidth="1"/>
    <col min="7" max="7" width="11.1640625" customWidth="1"/>
    <col min="8" max="8" width="17.83203125" customWidth="1"/>
  </cols>
  <sheetData>
    <row r="1" spans="8:9">
      <c r="H1" t="s">
        <v>1</v>
      </c>
      <c r="I1" t="s">
        <v>0</v>
      </c>
    </row>
    <row r="2" spans="8:9">
      <c r="H2">
        <v>0</v>
      </c>
      <c r="I2">
        <v>0</v>
      </c>
    </row>
    <row r="3" spans="8:9">
      <c r="H3">
        <v>-1</v>
      </c>
      <c r="I3">
        <v>0</v>
      </c>
    </row>
    <row r="4" spans="8:9">
      <c r="H4">
        <v>-2</v>
      </c>
      <c r="I4">
        <v>0</v>
      </c>
    </row>
    <row r="5" spans="8:9">
      <c r="H5">
        <v>-3</v>
      </c>
      <c r="I5">
        <v>0</v>
      </c>
    </row>
    <row r="6" spans="8:9">
      <c r="H6">
        <v>-4</v>
      </c>
      <c r="I6">
        <v>0</v>
      </c>
    </row>
    <row r="7" spans="8:9">
      <c r="H7">
        <v>-5</v>
      </c>
      <c r="I7"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A1034-743A-4A73-BB1E-198E2BC37AB2}">
  <dimension ref="G1:I12"/>
  <sheetViews>
    <sheetView topLeftCell="D1" zoomScale="150" workbookViewId="0">
      <selection activeCell="G1" sqref="G1:I12"/>
    </sheetView>
  </sheetViews>
  <sheetFormatPr baseColWidth="10" defaultColWidth="8.83203125" defaultRowHeight="18"/>
  <cols>
    <col min="1" max="1" width="8.6640625" customWidth="1"/>
    <col min="4" max="4" width="5" customWidth="1"/>
    <col min="5" max="5" width="8.6640625" customWidth="1"/>
    <col min="6" max="7" width="11.33203125" customWidth="1"/>
    <col min="8" max="8" width="17.83203125" customWidth="1"/>
  </cols>
  <sheetData>
    <row r="1" spans="7:9">
      <c r="G1" t="s">
        <v>2</v>
      </c>
      <c r="H1" t="s">
        <v>1</v>
      </c>
      <c r="I1" t="s">
        <v>0</v>
      </c>
    </row>
    <row r="2" spans="7:9">
      <c r="G2">
        <v>10.63</v>
      </c>
      <c r="H2">
        <f>-G2-(I2/10)</f>
        <v>-5.6300000000000008</v>
      </c>
      <c r="I2">
        <v>-50</v>
      </c>
    </row>
    <row r="3" spans="7:9">
      <c r="G3">
        <v>9.6</v>
      </c>
      <c r="H3">
        <f t="shared" ref="H3:H12" si="0">-G3-(I3/10)</f>
        <v>-5.6</v>
      </c>
      <c r="I3">
        <v>-40</v>
      </c>
    </row>
    <row r="4" spans="7:9">
      <c r="G4">
        <v>8.59</v>
      </c>
      <c r="H4">
        <f t="shared" si="0"/>
        <v>-5.59</v>
      </c>
      <c r="I4">
        <v>-30</v>
      </c>
    </row>
    <row r="5" spans="7:9">
      <c r="G5">
        <v>7.57</v>
      </c>
      <c r="H5">
        <f t="shared" si="0"/>
        <v>-5.57</v>
      </c>
      <c r="I5">
        <v>-20</v>
      </c>
    </row>
    <row r="6" spans="7:9">
      <c r="G6">
        <v>7.04</v>
      </c>
      <c r="H6">
        <f t="shared" si="0"/>
        <v>-5.54</v>
      </c>
      <c r="I6">
        <v>-15</v>
      </c>
    </row>
    <row r="7" spans="7:9">
      <c r="G7">
        <v>6.5</v>
      </c>
      <c r="H7">
        <f t="shared" si="0"/>
        <v>-5.5</v>
      </c>
      <c r="I7">
        <v>-10</v>
      </c>
    </row>
    <row r="8" spans="7:9">
      <c r="G8">
        <v>5.91</v>
      </c>
      <c r="H8">
        <f t="shared" si="0"/>
        <v>-5.41</v>
      </c>
      <c r="I8">
        <v>-5</v>
      </c>
    </row>
    <row r="9" spans="7:9">
      <c r="G9">
        <v>5.44</v>
      </c>
      <c r="H9">
        <f t="shared" si="0"/>
        <v>-5.24</v>
      </c>
      <c r="I9">
        <v>-2</v>
      </c>
    </row>
    <row r="10" spans="7:9">
      <c r="G10">
        <v>5.12</v>
      </c>
      <c r="H10">
        <f t="shared" si="0"/>
        <v>-5.0200000000000005</v>
      </c>
      <c r="I10">
        <v>-1</v>
      </c>
    </row>
    <row r="11" spans="7:9">
      <c r="G11">
        <v>3.28</v>
      </c>
      <c r="H11">
        <f t="shared" si="0"/>
        <v>-3.28</v>
      </c>
      <c r="I11">
        <v>0</v>
      </c>
    </row>
    <row r="12" spans="7:9">
      <c r="H12">
        <f t="shared" si="0"/>
        <v>0</v>
      </c>
      <c r="I12"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16F7-F385-436E-8181-AD3198A8FADC}">
  <dimension ref="G1:I11"/>
  <sheetViews>
    <sheetView topLeftCell="E1" zoomScale="150" workbookViewId="0">
      <selection activeCell="G2" sqref="G2:I10"/>
    </sheetView>
  </sheetViews>
  <sheetFormatPr baseColWidth="10" defaultColWidth="8.83203125" defaultRowHeight="18"/>
  <cols>
    <col min="1" max="1" width="8.6640625" customWidth="1"/>
    <col min="4" max="4" width="5" customWidth="1"/>
    <col min="5" max="5" width="8.6640625" customWidth="1"/>
    <col min="6" max="7" width="11.33203125" customWidth="1"/>
    <col min="8" max="8" width="17.83203125" customWidth="1"/>
  </cols>
  <sheetData>
    <row r="1" spans="7:9">
      <c r="G1" t="s">
        <v>3</v>
      </c>
      <c r="H1" t="s">
        <v>1</v>
      </c>
      <c r="I1" t="s">
        <v>0</v>
      </c>
    </row>
    <row r="2" spans="7:9">
      <c r="G2">
        <v>5.79</v>
      </c>
      <c r="H2">
        <f t="shared" ref="H2:H7" si="0">G2-(I2/10)</f>
        <v>0.79</v>
      </c>
      <c r="I2">
        <v>50</v>
      </c>
    </row>
    <row r="3" spans="7:9">
      <c r="G3">
        <v>4.78</v>
      </c>
      <c r="H3">
        <f t="shared" si="0"/>
        <v>0.78000000000000025</v>
      </c>
      <c r="I3">
        <v>40</v>
      </c>
    </row>
    <row r="4" spans="7:9">
      <c r="G4">
        <v>3.76</v>
      </c>
      <c r="H4">
        <f t="shared" si="0"/>
        <v>0.75999999999999979</v>
      </c>
      <c r="I4">
        <v>30</v>
      </c>
    </row>
    <row r="5" spans="7:9">
      <c r="G5">
        <v>2.75</v>
      </c>
      <c r="H5">
        <f t="shared" si="0"/>
        <v>0.75</v>
      </c>
      <c r="I5">
        <v>20</v>
      </c>
    </row>
    <row r="6" spans="7:9">
      <c r="G6">
        <v>1.73</v>
      </c>
      <c r="H6">
        <f t="shared" si="0"/>
        <v>0.73</v>
      </c>
      <c r="I6">
        <v>10</v>
      </c>
    </row>
    <row r="7" spans="7:9">
      <c r="G7">
        <v>1.22</v>
      </c>
      <c r="H7">
        <f t="shared" si="0"/>
        <v>0.72</v>
      </c>
      <c r="I7">
        <v>5</v>
      </c>
    </row>
    <row r="8" spans="7:9">
      <c r="G8">
        <v>0.89400000000000002</v>
      </c>
      <c r="H8">
        <f t="shared" ref="H8:H10" si="1">G8-(I8/10)</f>
        <v>0.69399999999999995</v>
      </c>
      <c r="I8">
        <v>2</v>
      </c>
    </row>
    <row r="9" spans="7:9">
      <c r="G9">
        <v>0.77500000000000002</v>
      </c>
      <c r="H9">
        <f t="shared" si="1"/>
        <v>0.67500000000000004</v>
      </c>
      <c r="I9">
        <v>1</v>
      </c>
    </row>
    <row r="10" spans="7:9">
      <c r="G10">
        <v>0.51200000000000001</v>
      </c>
      <c r="H10">
        <f t="shared" si="1"/>
        <v>0.51200000000000001</v>
      </c>
      <c r="I10">
        <v>0</v>
      </c>
    </row>
    <row r="11" spans="7:9">
      <c r="H11">
        <v>0</v>
      </c>
      <c r="I11"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8E40-D7FF-4AB2-8071-7F67AE6BAD66}">
  <dimension ref="A1:M31"/>
  <sheetViews>
    <sheetView tabSelected="1" topLeftCell="C1" zoomScale="125" workbookViewId="0">
      <selection activeCell="S24" sqref="S24"/>
    </sheetView>
  </sheetViews>
  <sheetFormatPr baseColWidth="10" defaultColWidth="8.83203125" defaultRowHeight="18"/>
  <sheetData>
    <row r="1" spans="1:13">
      <c r="A1" t="s">
        <v>3</v>
      </c>
      <c r="B1" t="s">
        <v>1</v>
      </c>
      <c r="C1" t="s">
        <v>0</v>
      </c>
      <c r="K1" t="s">
        <v>2</v>
      </c>
      <c r="L1" t="s">
        <v>1</v>
      </c>
      <c r="M1" t="s">
        <v>0</v>
      </c>
    </row>
    <row r="2" spans="1:13">
      <c r="A2">
        <v>5.79</v>
      </c>
      <c r="B2">
        <f>A2-(C2/10)</f>
        <v>0.79</v>
      </c>
      <c r="C2">
        <v>50</v>
      </c>
      <c r="K2">
        <v>10.63</v>
      </c>
      <c r="L2">
        <f>-K2-(M2/10)</f>
        <v>-5.6300000000000008</v>
      </c>
      <c r="M2">
        <v>-50</v>
      </c>
    </row>
    <row r="3" spans="1:13">
      <c r="A3">
        <v>5.28</v>
      </c>
      <c r="B3">
        <f t="shared" ref="B3:B16" si="0">A3-(C3/10)</f>
        <v>0.78000000000000025</v>
      </c>
      <c r="C3">
        <v>45</v>
      </c>
      <c r="K3">
        <v>9.6</v>
      </c>
      <c r="L3">
        <f t="shared" ref="L3:L12" si="1">-K3-(M3/10)</f>
        <v>-5.6</v>
      </c>
      <c r="M3">
        <v>-40</v>
      </c>
    </row>
    <row r="4" spans="1:13">
      <c r="A4">
        <v>4.78</v>
      </c>
      <c r="B4">
        <f t="shared" si="0"/>
        <v>0.78000000000000025</v>
      </c>
      <c r="C4">
        <v>40</v>
      </c>
      <c r="K4">
        <v>8.59</v>
      </c>
      <c r="L4">
        <f t="shared" si="1"/>
        <v>-5.59</v>
      </c>
      <c r="M4">
        <v>-30</v>
      </c>
    </row>
    <row r="5" spans="1:13">
      <c r="A5">
        <v>4.2699999999999996</v>
      </c>
      <c r="B5">
        <f t="shared" si="0"/>
        <v>0.76999999999999957</v>
      </c>
      <c r="C5">
        <v>35</v>
      </c>
      <c r="K5">
        <v>7.57</v>
      </c>
      <c r="L5">
        <f t="shared" si="1"/>
        <v>-5.57</v>
      </c>
      <c r="M5">
        <v>-20</v>
      </c>
    </row>
    <row r="6" spans="1:13">
      <c r="A6">
        <v>3.76</v>
      </c>
      <c r="B6">
        <f t="shared" si="0"/>
        <v>0.75999999999999979</v>
      </c>
      <c r="C6">
        <v>30</v>
      </c>
      <c r="K6">
        <v>7.04</v>
      </c>
      <c r="L6">
        <f t="shared" si="1"/>
        <v>-5.54</v>
      </c>
      <c r="M6">
        <v>-15</v>
      </c>
    </row>
    <row r="7" spans="1:13">
      <c r="A7">
        <v>3.26</v>
      </c>
      <c r="B7">
        <f t="shared" si="0"/>
        <v>0.75999999999999979</v>
      </c>
      <c r="C7">
        <v>25</v>
      </c>
      <c r="K7">
        <v>6.5</v>
      </c>
      <c r="L7">
        <f t="shared" si="1"/>
        <v>-5.5</v>
      </c>
      <c r="M7">
        <v>-10</v>
      </c>
    </row>
    <row r="8" spans="1:13">
      <c r="A8">
        <v>2.75</v>
      </c>
      <c r="B8">
        <f t="shared" si="0"/>
        <v>0.75</v>
      </c>
      <c r="C8">
        <v>20</v>
      </c>
      <c r="K8">
        <v>5.91</v>
      </c>
      <c r="L8">
        <f t="shared" si="1"/>
        <v>-5.41</v>
      </c>
      <c r="M8">
        <v>-5</v>
      </c>
    </row>
    <row r="9" spans="1:13">
      <c r="A9">
        <v>2.25</v>
      </c>
      <c r="B9">
        <f t="shared" si="0"/>
        <v>0.75</v>
      </c>
      <c r="C9">
        <v>15</v>
      </c>
      <c r="K9">
        <v>5.44</v>
      </c>
      <c r="L9">
        <f t="shared" si="1"/>
        <v>-5.24</v>
      </c>
      <c r="M9">
        <v>-2</v>
      </c>
    </row>
    <row r="10" spans="1:13">
      <c r="A10">
        <v>1.73</v>
      </c>
      <c r="B10">
        <f t="shared" si="0"/>
        <v>0.73</v>
      </c>
      <c r="C10">
        <v>10</v>
      </c>
      <c r="K10">
        <v>5.12</v>
      </c>
      <c r="L10">
        <f t="shared" si="1"/>
        <v>-5.0200000000000005</v>
      </c>
      <c r="M10">
        <v>-1</v>
      </c>
    </row>
    <row r="11" spans="1:13">
      <c r="A11">
        <v>1.22</v>
      </c>
      <c r="B11">
        <f t="shared" si="0"/>
        <v>0.72</v>
      </c>
      <c r="C11">
        <v>5</v>
      </c>
      <c r="K11">
        <v>3.28</v>
      </c>
      <c r="L11">
        <f t="shared" si="1"/>
        <v>-3.28</v>
      </c>
      <c r="M11">
        <v>0</v>
      </c>
    </row>
    <row r="12" spans="1:13">
      <c r="A12">
        <v>1.1100000000000001</v>
      </c>
      <c r="B12">
        <f t="shared" si="0"/>
        <v>0.71000000000000008</v>
      </c>
      <c r="C12">
        <v>4</v>
      </c>
      <c r="L12">
        <f t="shared" si="1"/>
        <v>0</v>
      </c>
      <c r="M12">
        <v>0</v>
      </c>
    </row>
    <row r="13" spans="1:13">
      <c r="A13">
        <v>1.01</v>
      </c>
      <c r="B13">
        <f t="shared" si="0"/>
        <v>0.71</v>
      </c>
      <c r="C13">
        <v>3</v>
      </c>
      <c r="K13">
        <v>0.51200000000000001</v>
      </c>
      <c r="L13">
        <f t="shared" ref="L13:L21" si="2">K13-(M13/10)</f>
        <v>0.51200000000000001</v>
      </c>
      <c r="M13">
        <v>0</v>
      </c>
    </row>
    <row r="14" spans="1:13">
      <c r="A14">
        <v>0.89400000000000002</v>
      </c>
      <c r="B14">
        <f t="shared" si="0"/>
        <v>0.69399999999999995</v>
      </c>
      <c r="C14">
        <v>2</v>
      </c>
      <c r="K14">
        <v>0.77500000000000002</v>
      </c>
      <c r="L14">
        <f t="shared" si="2"/>
        <v>0.67500000000000004</v>
      </c>
      <c r="M14">
        <v>1</v>
      </c>
    </row>
    <row r="15" spans="1:13">
      <c r="A15">
        <v>0.77500000000000002</v>
      </c>
      <c r="B15">
        <f t="shared" si="0"/>
        <v>0.67500000000000004</v>
      </c>
      <c r="C15">
        <v>1</v>
      </c>
      <c r="K15">
        <v>0.89400000000000002</v>
      </c>
      <c r="L15">
        <f t="shared" si="2"/>
        <v>0.69399999999999995</v>
      </c>
      <c r="M15">
        <v>2</v>
      </c>
    </row>
    <row r="16" spans="1:13">
      <c r="A16">
        <v>0.51200000000000001</v>
      </c>
      <c r="B16">
        <f t="shared" si="0"/>
        <v>0.51200000000000001</v>
      </c>
      <c r="C16">
        <v>0</v>
      </c>
      <c r="K16">
        <v>1.22</v>
      </c>
      <c r="L16">
        <f t="shared" si="2"/>
        <v>0.72</v>
      </c>
      <c r="M16">
        <v>5</v>
      </c>
    </row>
    <row r="17" spans="1:13">
      <c r="A17">
        <f>-D17</f>
        <v>-3.28</v>
      </c>
      <c r="B17">
        <f>-E17</f>
        <v>-3.28</v>
      </c>
      <c r="C17">
        <f>-F17</f>
        <v>0</v>
      </c>
      <c r="D17">
        <v>3.28</v>
      </c>
      <c r="E17">
        <f t="shared" ref="E17:E31" si="3">D17-(F17/10)</f>
        <v>3.28</v>
      </c>
      <c r="F17">
        <v>0</v>
      </c>
      <c r="K17">
        <v>1.73</v>
      </c>
      <c r="L17">
        <f t="shared" si="2"/>
        <v>0.73</v>
      </c>
      <c r="M17">
        <v>10</v>
      </c>
    </row>
    <row r="18" spans="1:13">
      <c r="A18">
        <f t="shared" ref="A18:A31" si="4">-D18</f>
        <v>-5.12</v>
      </c>
      <c r="B18">
        <f t="shared" ref="B18:B31" si="5">-E18</f>
        <v>-5.0200000000000005</v>
      </c>
      <c r="C18">
        <f t="shared" ref="C18:C31" si="6">-F18</f>
        <v>-1</v>
      </c>
      <c r="D18">
        <v>5.12</v>
      </c>
      <c r="E18">
        <f t="shared" si="3"/>
        <v>5.0200000000000005</v>
      </c>
      <c r="F18">
        <v>1</v>
      </c>
      <c r="K18">
        <v>2.75</v>
      </c>
      <c r="L18">
        <f t="shared" si="2"/>
        <v>0.75</v>
      </c>
      <c r="M18">
        <v>20</v>
      </c>
    </row>
    <row r="19" spans="1:13">
      <c r="A19">
        <f t="shared" si="4"/>
        <v>-5.44</v>
      </c>
      <c r="B19">
        <f t="shared" si="5"/>
        <v>-5.24</v>
      </c>
      <c r="C19">
        <f t="shared" si="6"/>
        <v>-2</v>
      </c>
      <c r="D19">
        <v>5.44</v>
      </c>
      <c r="E19">
        <f t="shared" si="3"/>
        <v>5.24</v>
      </c>
      <c r="F19">
        <v>2</v>
      </c>
      <c r="K19">
        <v>3.76</v>
      </c>
      <c r="L19">
        <f t="shared" si="2"/>
        <v>0.75999999999999979</v>
      </c>
      <c r="M19">
        <v>30</v>
      </c>
    </row>
    <row r="20" spans="1:13">
      <c r="A20">
        <f t="shared" si="4"/>
        <v>-5.59</v>
      </c>
      <c r="B20">
        <f t="shared" si="5"/>
        <v>-5.29</v>
      </c>
      <c r="C20">
        <f t="shared" si="6"/>
        <v>-3</v>
      </c>
      <c r="D20">
        <v>5.59</v>
      </c>
      <c r="E20">
        <f t="shared" si="3"/>
        <v>5.29</v>
      </c>
      <c r="F20">
        <v>3</v>
      </c>
      <c r="K20">
        <v>4.78</v>
      </c>
      <c r="L20">
        <f t="shared" si="2"/>
        <v>0.78000000000000025</v>
      </c>
      <c r="M20">
        <v>40</v>
      </c>
    </row>
    <row r="21" spans="1:13">
      <c r="A21">
        <f t="shared" si="4"/>
        <v>-5.76</v>
      </c>
      <c r="B21">
        <f t="shared" si="5"/>
        <v>-5.3599999999999994</v>
      </c>
      <c r="C21">
        <f t="shared" si="6"/>
        <v>-4</v>
      </c>
      <c r="D21">
        <v>5.76</v>
      </c>
      <c r="E21">
        <f t="shared" si="3"/>
        <v>5.3599999999999994</v>
      </c>
      <c r="F21">
        <v>4</v>
      </c>
      <c r="K21">
        <v>5.79</v>
      </c>
      <c r="L21">
        <f t="shared" si="2"/>
        <v>0.79</v>
      </c>
      <c r="M21">
        <v>50</v>
      </c>
    </row>
    <row r="22" spans="1:13">
      <c r="A22">
        <f t="shared" si="4"/>
        <v>-5.91</v>
      </c>
      <c r="B22">
        <f t="shared" si="5"/>
        <v>-5.41</v>
      </c>
      <c r="C22">
        <f t="shared" si="6"/>
        <v>-5</v>
      </c>
      <c r="D22">
        <v>5.91</v>
      </c>
      <c r="E22">
        <f t="shared" si="3"/>
        <v>5.41</v>
      </c>
      <c r="F22">
        <v>5</v>
      </c>
    </row>
    <row r="23" spans="1:13">
      <c r="A23">
        <f t="shared" si="4"/>
        <v>-6.5</v>
      </c>
      <c r="B23">
        <f t="shared" si="5"/>
        <v>-5.5</v>
      </c>
      <c r="C23">
        <f t="shared" si="6"/>
        <v>-10</v>
      </c>
      <c r="D23">
        <v>6.5</v>
      </c>
      <c r="E23">
        <f t="shared" si="3"/>
        <v>5.5</v>
      </c>
      <c r="F23">
        <v>10</v>
      </c>
    </row>
    <row r="24" spans="1:13">
      <c r="A24">
        <f t="shared" si="4"/>
        <v>-7.04</v>
      </c>
      <c r="B24">
        <f t="shared" si="5"/>
        <v>-5.54</v>
      </c>
      <c r="C24">
        <f t="shared" si="6"/>
        <v>-15</v>
      </c>
      <c r="D24">
        <v>7.04</v>
      </c>
      <c r="E24">
        <f t="shared" si="3"/>
        <v>5.54</v>
      </c>
      <c r="F24">
        <v>15</v>
      </c>
    </row>
    <row r="25" spans="1:13">
      <c r="A25">
        <f t="shared" si="4"/>
        <v>-7.57</v>
      </c>
      <c r="B25">
        <f t="shared" si="5"/>
        <v>-5.57</v>
      </c>
      <c r="C25">
        <f t="shared" si="6"/>
        <v>-20</v>
      </c>
      <c r="D25">
        <v>7.57</v>
      </c>
      <c r="E25">
        <f t="shared" si="3"/>
        <v>5.57</v>
      </c>
      <c r="F25">
        <v>20</v>
      </c>
    </row>
    <row r="26" spans="1:13">
      <c r="A26">
        <f t="shared" si="4"/>
        <v>-8.08</v>
      </c>
      <c r="B26">
        <f t="shared" si="5"/>
        <v>-5.58</v>
      </c>
      <c r="C26">
        <f t="shared" si="6"/>
        <v>-25</v>
      </c>
      <c r="D26">
        <v>8.08</v>
      </c>
      <c r="E26">
        <f t="shared" si="3"/>
        <v>5.58</v>
      </c>
      <c r="F26">
        <v>25</v>
      </c>
    </row>
    <row r="27" spans="1:13">
      <c r="A27">
        <f t="shared" si="4"/>
        <v>-8.59</v>
      </c>
      <c r="B27">
        <f t="shared" si="5"/>
        <v>-5.59</v>
      </c>
      <c r="C27">
        <f t="shared" si="6"/>
        <v>-30</v>
      </c>
      <c r="D27">
        <v>8.59</v>
      </c>
      <c r="E27">
        <f t="shared" si="3"/>
        <v>5.59</v>
      </c>
      <c r="F27">
        <v>30</v>
      </c>
    </row>
    <row r="28" spans="1:13">
      <c r="A28">
        <f t="shared" si="4"/>
        <v>-9.11</v>
      </c>
      <c r="B28">
        <f t="shared" si="5"/>
        <v>-5.6099999999999994</v>
      </c>
      <c r="C28">
        <f t="shared" si="6"/>
        <v>-35</v>
      </c>
      <c r="D28">
        <v>9.11</v>
      </c>
      <c r="E28">
        <f t="shared" si="3"/>
        <v>5.6099999999999994</v>
      </c>
      <c r="F28">
        <v>35</v>
      </c>
    </row>
    <row r="29" spans="1:13">
      <c r="A29">
        <f t="shared" si="4"/>
        <v>-9.6</v>
      </c>
      <c r="B29">
        <f t="shared" si="5"/>
        <v>-5.6</v>
      </c>
      <c r="C29">
        <f t="shared" si="6"/>
        <v>-40</v>
      </c>
      <c r="D29">
        <v>9.6</v>
      </c>
      <c r="E29">
        <f t="shared" si="3"/>
        <v>5.6</v>
      </c>
      <c r="F29">
        <v>40</v>
      </c>
    </row>
    <row r="30" spans="1:13">
      <c r="A30">
        <f t="shared" si="4"/>
        <v>-10.130000000000001</v>
      </c>
      <c r="B30">
        <f t="shared" si="5"/>
        <v>-5.6300000000000008</v>
      </c>
      <c r="C30">
        <f t="shared" si="6"/>
        <v>-45</v>
      </c>
      <c r="D30">
        <v>10.130000000000001</v>
      </c>
      <c r="E30">
        <f t="shared" si="3"/>
        <v>5.6300000000000008</v>
      </c>
      <c r="F30">
        <v>45</v>
      </c>
    </row>
    <row r="31" spans="1:13">
      <c r="A31">
        <f t="shared" si="4"/>
        <v>-10.63</v>
      </c>
      <c r="B31">
        <f t="shared" si="5"/>
        <v>-5.6300000000000008</v>
      </c>
      <c r="C31">
        <f t="shared" si="6"/>
        <v>-50</v>
      </c>
      <c r="D31">
        <v>10.63</v>
      </c>
      <c r="E31">
        <f t="shared" si="3"/>
        <v>5.6300000000000008</v>
      </c>
      <c r="F31">
        <v>50</v>
      </c>
    </row>
  </sheetData>
  <sortState xmlns:xlrd2="http://schemas.microsoft.com/office/spreadsheetml/2017/richdata2" ref="D17:F31">
    <sortCondition ref="D17"/>
  </sortState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B3FA-5FB0-4CEF-BCA4-BF5AFACA0A2B}">
  <dimension ref="A1:C18"/>
  <sheetViews>
    <sheetView zoomScale="162" workbookViewId="0">
      <selection activeCell="B1" sqref="B1"/>
    </sheetView>
  </sheetViews>
  <sheetFormatPr baseColWidth="10" defaultColWidth="8.83203125" defaultRowHeight="18"/>
  <sheetData>
    <row r="1" spans="1:3">
      <c r="A1" t="s">
        <v>2</v>
      </c>
      <c r="B1">
        <v>0</v>
      </c>
      <c r="C1" t="s">
        <v>0</v>
      </c>
    </row>
    <row r="2" spans="1:3">
      <c r="A2">
        <f>B2+(C2/10)</f>
        <v>5.76</v>
      </c>
      <c r="B2">
        <v>0.76</v>
      </c>
      <c r="C2">
        <v>50</v>
      </c>
    </row>
    <row r="3" spans="1:3">
      <c r="A3">
        <f t="shared" ref="A3:A13" si="0">B3+(C3/10)</f>
        <v>4.7489999999999997</v>
      </c>
      <c r="B3">
        <v>0.749</v>
      </c>
      <c r="C3">
        <v>40</v>
      </c>
    </row>
    <row r="4" spans="1:3">
      <c r="A4">
        <f t="shared" si="0"/>
        <v>3.738</v>
      </c>
      <c r="B4">
        <v>0.73799999999999999</v>
      </c>
      <c r="C4">
        <v>30</v>
      </c>
    </row>
    <row r="5" spans="1:3">
      <c r="A5">
        <f t="shared" si="0"/>
        <v>2.7240000000000002</v>
      </c>
      <c r="B5">
        <v>0.72399999999999998</v>
      </c>
      <c r="C5">
        <v>20</v>
      </c>
    </row>
    <row r="6" spans="1:3">
      <c r="A6">
        <f t="shared" si="0"/>
        <v>2.2080000000000002</v>
      </c>
      <c r="B6">
        <v>0.70799999999999996</v>
      </c>
      <c r="C6">
        <v>15</v>
      </c>
    </row>
    <row r="7" spans="1:3">
      <c r="A7">
        <f t="shared" si="0"/>
        <v>1.6909999999999998</v>
      </c>
      <c r="B7">
        <v>0.69099999999999995</v>
      </c>
      <c r="C7">
        <v>10</v>
      </c>
    </row>
    <row r="8" spans="1:3">
      <c r="A8">
        <f t="shared" si="0"/>
        <v>1.3780000000000001</v>
      </c>
      <c r="B8">
        <v>0.67800000000000005</v>
      </c>
      <c r="C8">
        <v>7</v>
      </c>
    </row>
    <row r="9" spans="1:3">
      <c r="A9">
        <f t="shared" si="0"/>
        <v>1.0609999999999999</v>
      </c>
      <c r="B9">
        <v>0.66100000000000003</v>
      </c>
      <c r="C9">
        <v>4</v>
      </c>
    </row>
    <row r="10" spans="1:3">
      <c r="A10">
        <f t="shared" si="0"/>
        <v>0.94199999999999995</v>
      </c>
      <c r="B10">
        <v>0.64200000000000002</v>
      </c>
      <c r="C10">
        <v>3</v>
      </c>
    </row>
    <row r="11" spans="1:3">
      <c r="A11">
        <f t="shared" si="0"/>
        <v>0.82699999999999996</v>
      </c>
      <c r="B11">
        <v>0.627</v>
      </c>
      <c r="C11">
        <v>2</v>
      </c>
    </row>
    <row r="12" spans="1:3">
      <c r="A12">
        <f t="shared" si="0"/>
        <v>0.69799999999999995</v>
      </c>
      <c r="B12">
        <v>0.59799999999999998</v>
      </c>
      <c r="C12">
        <v>1</v>
      </c>
    </row>
    <row r="13" spans="1:3">
      <c r="A13">
        <f t="shared" si="0"/>
        <v>0</v>
      </c>
      <c r="B13">
        <v>0</v>
      </c>
      <c r="C13">
        <v>0</v>
      </c>
    </row>
    <row r="14" spans="1:3">
      <c r="B14">
        <v>-1</v>
      </c>
      <c r="C14">
        <v>0</v>
      </c>
    </row>
    <row r="15" spans="1:3">
      <c r="B15">
        <v>-2</v>
      </c>
      <c r="C15">
        <v>0</v>
      </c>
    </row>
    <row r="16" spans="1:3">
      <c r="B16">
        <v>-3</v>
      </c>
      <c r="C16">
        <v>0</v>
      </c>
    </row>
    <row r="17" spans="2:3">
      <c r="B17">
        <v>-4</v>
      </c>
      <c r="C17">
        <v>0</v>
      </c>
    </row>
    <row r="18" spans="2:3">
      <c r="B18">
        <v>-5</v>
      </c>
      <c r="C18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ダイオード順方向特性</vt:lpstr>
      <vt:lpstr>ダイオード逆方向特性</vt:lpstr>
      <vt:lpstr>ツェナダイオード逆方向</vt:lpstr>
      <vt:lpstr>ツェナーダイオード順方向</vt:lpstr>
      <vt:lpstr>ツェナー特性</vt:lpstr>
      <vt:lpstr>ダイオード特性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朝倉大智</dc:creator>
  <cp:lastModifiedBy>ec29118k@nagaoka.kosen-ac.jp</cp:lastModifiedBy>
  <dcterms:created xsi:type="dcterms:W3CDTF">2019-06-10T04:25:11Z</dcterms:created>
  <dcterms:modified xsi:type="dcterms:W3CDTF">2019-06-14T00:18:52Z</dcterms:modified>
</cp:coreProperties>
</file>