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97AC609-0D12-4A9A-AE2D-27F69B618B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, indep, var unkw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J9" i="1" s="1"/>
  <c r="H9" i="1"/>
  <c r="F17" i="1"/>
  <c r="F16" i="1"/>
  <c r="G13" i="1"/>
  <c r="F13" i="1"/>
  <c r="F15" i="1"/>
  <c r="G11" i="1"/>
  <c r="F11" i="1"/>
  <c r="G9" i="1"/>
  <c r="F9" i="1"/>
  <c r="L9" i="1" l="1"/>
  <c r="M9" i="1"/>
  <c r="J8" i="1"/>
  <c r="M8" i="1" l="1"/>
  <c r="L8" i="1"/>
</calcChain>
</file>

<file path=xl/sharedStrings.xml><?xml version="1.0" encoding="utf-8"?>
<sst xmlns="http://schemas.openxmlformats.org/spreadsheetml/2006/main" count="27" uniqueCount="27">
  <si>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</si>
  <si>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</si>
  <si>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</si>
  <si>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</si>
  <si>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</si>
  <si>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</si>
  <si>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</si>
  <si>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</si>
  <si>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</si>
  <si>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</si>
  <si>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n</t>
  </si>
  <si>
    <t>std dev</t>
  </si>
  <si>
    <t>pooled var</t>
  </si>
  <si>
    <t>pooled df</t>
  </si>
  <si>
    <t>NY</t>
  </si>
  <si>
    <t>LA</t>
  </si>
  <si>
    <t>Mean</t>
  </si>
  <si>
    <t>ci 95%</t>
  </si>
  <si>
    <t>var</t>
  </si>
  <si>
    <t>df</t>
  </si>
  <si>
    <t>std error(pooled)</t>
  </si>
  <si>
    <t>MOEat 90%</t>
  </si>
  <si>
    <t>lower</t>
  </si>
  <si>
    <t>upper</t>
  </si>
  <si>
    <t>ny</t>
  </si>
  <si>
    <t>xbar</t>
  </si>
  <si>
    <t>pooled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</si>
</sst>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9" fontId="3" fillId="2" borderId="0" xfId="0" applyNumberFormat="1" applyFont="1" applyFill="1"/>
    <xf numFmtId="44" fontId="2" fillId="2" borderId="0" xfId="1" applyFont="1" applyFill="1" applyBorder="1"/>
    <xf numFmtId="0" fontId="3" fillId="2" borderId="0" xfId="0" applyFont="1" applyFill="1" applyAlignment="1">
      <alignment horizontal="right"/>
    </xf>
    <xf numFmtId="0" fontId="5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44" fontId="3" fillId="2" borderId="0" xfId="0" applyNumberFormat="1" applyFont="1" applyFill="1" applyAlignment="1">
      <alignment horizontal="right"/>
    </xf>
    <xf numFmtId="0" fontId="2" fillId="2" borderId="0" xfId="1" applyNumberFormat="1" applyFont="1" applyFill="1" applyBorder="1"/>
    <xf numFmtId="2" fontId="2" fillId="2" borderId="0" xfId="1" applyNumberFormat="1" applyFont="1" applyFill="1" applyBorder="1"/>
    <xf numFmtId="1" fontId="2" fillId="2" borderId="0" xfId="0" applyNumberFormat="1" applyFont="1" applyFill="1"/>
    <xf numFmtId="165" fontId="2" fillId="2" borderId="0" xfId="0" applyNumberFormat="1" applyFont="1" applyFill="1"/>
    <xf numFmtId="164" fontId="2" fillId="2" borderId="0" xfId="0" applyNumberFormat="1" applyFont="1" applyFill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1"/>
  <sheetViews>
    <sheetView tabSelected="1" workbookViewId="0">
      <selection activeCell="E17" sqref="E17"/>
    </sheetView>
  </sheetViews>
  <sheetFormatPr defaultColWidth="8.88671875" defaultRowHeight="11.4" x14ac:dyDescent="0.2"/>
  <cols>
    <col min="1" max="1" width="2" style="1" customWidth="1"/>
    <col min="2" max="2" width="10.88671875" style="1" customWidth="1"/>
    <col min="3" max="4" width="8.88671875" style="1"/>
    <col min="5" max="5" width="12.21875" style="11" bestFit="1" customWidth="1"/>
    <col min="6" max="6" width="10.21875" style="1" customWidth="1"/>
    <col min="7" max="7" width="11.77734375" style="1" customWidth="1"/>
    <col min="8" max="9" width="8.88671875" style="1"/>
    <col min="10" max="10" width="5.88671875" style="1" bestFit="1" customWidth="1"/>
    <col min="11" max="11" width="6.44140625" style="1" bestFit="1" customWidth="1"/>
    <col min="12" max="16384" width="8.88671875" style="1"/>
  </cols>
  <sheetData>
    <row r="1" spans="2:13" ht="15.6" x14ac:dyDescent="0.3">
      <c r="B1" s="3" t="s">
        <v>2</v>
      </c>
    </row>
    <row r="2" spans="2:13" ht="12" x14ac:dyDescent="0.25">
      <c r="B2" s="2" t="s">
        <v>3</v>
      </c>
    </row>
    <row r="3" spans="2:13" ht="12" x14ac:dyDescent="0.25">
      <c r="B3" s="2"/>
    </row>
    <row r="4" spans="2:13" ht="12" x14ac:dyDescent="0.25">
      <c r="B4" s="2" t="s">
        <v>4</v>
      </c>
      <c r="C4" s="1" t="s">
        <v>5</v>
      </c>
    </row>
    <row r="5" spans="2:13" ht="12" x14ac:dyDescent="0.25">
      <c r="B5" s="2" t="s">
        <v>6</v>
      </c>
      <c r="C5" s="1" t="s">
        <v>7</v>
      </c>
    </row>
    <row r="6" spans="2:13" ht="12" x14ac:dyDescent="0.25">
      <c r="B6" s="2" t="s">
        <v>8</v>
      </c>
      <c r="C6" s="1" t="s">
        <v>9</v>
      </c>
      <c r="L6" s="1" t="s">
        <v>24</v>
      </c>
    </row>
    <row r="7" spans="2:13" ht="12" x14ac:dyDescent="0.25">
      <c r="B7" s="2"/>
      <c r="L7" s="10" t="s">
        <v>22</v>
      </c>
      <c r="M7" s="10" t="s">
        <v>23</v>
      </c>
    </row>
    <row r="8" spans="2:13" ht="12" x14ac:dyDescent="0.25">
      <c r="F8" s="10" t="s">
        <v>14</v>
      </c>
      <c r="G8" s="10" t="s">
        <v>15</v>
      </c>
      <c r="H8" s="10" t="s">
        <v>25</v>
      </c>
      <c r="I8" s="10" t="s">
        <v>21</v>
      </c>
      <c r="J8" s="1">
        <f>G19*F21</f>
        <v>0.18598703616263823</v>
      </c>
      <c r="L8" s="22">
        <f>H9-J8</f>
        <v>0.5100129638373615</v>
      </c>
      <c r="M8" s="22">
        <f>H9+J8</f>
        <v>0.88198703616263796</v>
      </c>
    </row>
    <row r="9" spans="2:13" ht="12.6" thickBot="1" x14ac:dyDescent="0.3">
      <c r="B9" s="4" t="s">
        <v>1</v>
      </c>
      <c r="C9" s="4" t="s">
        <v>0</v>
      </c>
      <c r="E9" s="12" t="s">
        <v>16</v>
      </c>
      <c r="F9" s="16">
        <f>AVERAGE(B10:B19)</f>
        <v>3.9409999999999998</v>
      </c>
      <c r="G9" s="16">
        <f>AVERAGE(C10:C17)</f>
        <v>3.2450000000000001</v>
      </c>
      <c r="H9" s="22">
        <f>F9-G9</f>
        <v>0.69599999999999973</v>
      </c>
      <c r="I9" s="7">
        <v>0.95</v>
      </c>
      <c r="J9" s="1">
        <f>G18*F21</f>
        <v>0.22582618365681162</v>
      </c>
      <c r="L9" s="22">
        <f>H9-J9</f>
        <v>0.47017381634318811</v>
      </c>
      <c r="M9" s="22">
        <f>H9+J9</f>
        <v>0.92182618365681135</v>
      </c>
    </row>
    <row r="10" spans="2:13" ht="12" x14ac:dyDescent="0.25">
      <c r="B10" s="5">
        <v>3.8</v>
      </c>
      <c r="C10" s="5">
        <v>3.02</v>
      </c>
      <c r="E10" s="12" t="s">
        <v>10</v>
      </c>
      <c r="F10" s="17">
        <v>10</v>
      </c>
      <c r="G10" s="17">
        <v>8</v>
      </c>
    </row>
    <row r="11" spans="2:13" ht="12" x14ac:dyDescent="0.25">
      <c r="B11" s="5">
        <v>3.76</v>
      </c>
      <c r="C11" s="5">
        <v>3.22</v>
      </c>
      <c r="E11" s="12" t="s">
        <v>11</v>
      </c>
      <c r="F11" s="18">
        <f>_xlfn.STDEV.S(B10:B19)</f>
        <v>0.18393537512458616</v>
      </c>
      <c r="G11" s="18">
        <f>_xlfn.STDEV.S(C10:C17)</f>
        <v>0.26790190102242384</v>
      </c>
      <c r="I11" s="9"/>
      <c r="J11" s="9"/>
      <c r="K11" s="9"/>
    </row>
    <row r="12" spans="2:13" ht="12" x14ac:dyDescent="0.25">
      <c r="B12" s="5">
        <v>3.87</v>
      </c>
      <c r="C12" s="5">
        <v>3.24</v>
      </c>
      <c r="E12" s="12"/>
      <c r="I12" s="7"/>
      <c r="J12" s="8"/>
      <c r="K12" s="8"/>
    </row>
    <row r="13" spans="2:13" ht="12" x14ac:dyDescent="0.25">
      <c r="B13" s="5">
        <v>3.99</v>
      </c>
      <c r="C13" s="5">
        <v>3.02</v>
      </c>
      <c r="E13" s="12" t="s">
        <v>18</v>
      </c>
      <c r="F13" s="20">
        <f>F11^2</f>
        <v>3.3832222222222229E-2</v>
      </c>
      <c r="G13" s="20">
        <f>G11^2</f>
        <v>7.1771428571428583E-2</v>
      </c>
      <c r="I13" s="7"/>
      <c r="J13" s="8"/>
      <c r="K13" s="8"/>
    </row>
    <row r="14" spans="2:13" ht="12" x14ac:dyDescent="0.25">
      <c r="B14" s="5">
        <v>4.0199999999999996</v>
      </c>
      <c r="C14" s="5">
        <v>3.06</v>
      </c>
      <c r="E14" s="12" t="s">
        <v>19</v>
      </c>
      <c r="F14" s="19">
        <v>9</v>
      </c>
      <c r="G14" s="1">
        <v>7</v>
      </c>
      <c r="I14" s="2"/>
    </row>
    <row r="15" spans="2:13" ht="12" x14ac:dyDescent="0.25">
      <c r="B15" s="5">
        <v>4.25</v>
      </c>
      <c r="C15" s="5">
        <v>3.15</v>
      </c>
      <c r="E15" s="13" t="s">
        <v>13</v>
      </c>
      <c r="F15" s="19">
        <f>(F10+G10)-2</f>
        <v>16</v>
      </c>
    </row>
    <row r="16" spans="2:13" ht="12" x14ac:dyDescent="0.25">
      <c r="B16" s="5">
        <v>4.13</v>
      </c>
      <c r="C16" s="5">
        <v>3.81</v>
      </c>
      <c r="E16" s="12" t="s">
        <v>12</v>
      </c>
      <c r="F16" s="1">
        <f>((F13*F14)+(G13*G14))/F15</f>
        <v>5.0430625000000007E-2</v>
      </c>
    </row>
    <row r="17" spans="2:7" ht="12" x14ac:dyDescent="0.25">
      <c r="B17" s="5">
        <v>3.98</v>
      </c>
      <c r="C17" s="5">
        <v>3.44</v>
      </c>
      <c r="E17" s="12" t="s">
        <v>26</v>
      </c>
      <c r="F17" s="1">
        <f>SQRT(F16)</f>
        <v>0.22456764014434494</v>
      </c>
    </row>
    <row r="18" spans="2:7" ht="12" x14ac:dyDescent="0.25">
      <c r="B18" s="5">
        <v>3.99</v>
      </c>
      <c r="C18" s="5"/>
      <c r="E18" s="13" t="s">
        <v>17</v>
      </c>
      <c r="F18" s="1">
        <v>2.5000000000000001E-2</v>
      </c>
      <c r="G18" s="21">
        <v>2.12</v>
      </c>
    </row>
    <row r="19" spans="2:7" ht="12" x14ac:dyDescent="0.25">
      <c r="B19" s="6">
        <v>3.62</v>
      </c>
      <c r="C19" s="6"/>
      <c r="E19" s="14">
        <v>0.9</v>
      </c>
      <c r="F19" s="1">
        <v>0.05</v>
      </c>
      <c r="G19" s="1">
        <v>1.746</v>
      </c>
    </row>
    <row r="20" spans="2:7" ht="12" x14ac:dyDescent="0.25">
      <c r="E20" s="15"/>
    </row>
    <row r="21" spans="2:7" x14ac:dyDescent="0.2">
      <c r="E21" s="11" t="s">
        <v>20</v>
      </c>
      <c r="F21" s="1">
        <f>(F17)*SQRT((1/10+1/8))</f>
        <v>0.10652178474377906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2025-03-04T07:06:34Z</dcterms:modified>
</cp:coreProperties>
</file>