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 (2)" sheetId="2" r:id="rId1"/>
    <sheet name="Sheet1" sheetId="1" r:id="rId2"/>
  </sheets>
  <calcPr calcId="125725"/>
</workbook>
</file>

<file path=xl/calcChain.xml><?xml version="1.0" encoding="utf-8"?>
<calcChain xmlns="http://schemas.openxmlformats.org/spreadsheetml/2006/main">
  <c r="AR24" i="2"/>
  <c r="AM24"/>
  <c r="BC24" s="1"/>
  <c r="BG24" s="1"/>
  <c r="Q24"/>
  <c r="L24"/>
  <c r="AR23"/>
  <c r="AM23"/>
  <c r="BC23" s="1"/>
  <c r="BG23" s="1"/>
  <c r="Q23"/>
  <c r="L23"/>
  <c r="AR22"/>
  <c r="AM22"/>
  <c r="BC22" s="1"/>
  <c r="BG22" s="1"/>
  <c r="Q22"/>
  <c r="L22"/>
  <c r="AR21"/>
  <c r="AM21"/>
  <c r="BC21" s="1"/>
  <c r="BG21" s="1"/>
  <c r="Q21"/>
  <c r="L21"/>
  <c r="AR20"/>
  <c r="AM20"/>
  <c r="BC20" s="1"/>
  <c r="BG20" s="1"/>
  <c r="Q20"/>
  <c r="L20"/>
  <c r="AR19"/>
  <c r="AM19"/>
  <c r="BC19" s="1"/>
  <c r="BG19" s="1"/>
  <c r="Q19"/>
  <c r="L19"/>
  <c r="AR18"/>
  <c r="AM18"/>
  <c r="BC18" s="1"/>
  <c r="BG18" s="1"/>
  <c r="Q18"/>
  <c r="L18"/>
  <c r="AR17"/>
  <c r="AM17"/>
  <c r="Q17"/>
  <c r="L17"/>
  <c r="AR16"/>
  <c r="AM16"/>
  <c r="Q16"/>
  <c r="L16"/>
  <c r="AR15"/>
  <c r="AM15"/>
  <c r="Q15"/>
  <c r="L15"/>
  <c r="AR14"/>
  <c r="AM14"/>
  <c r="Q14"/>
  <c r="L14"/>
  <c r="AR13"/>
  <c r="AM13"/>
  <c r="Q13"/>
  <c r="L13"/>
  <c r="AR12"/>
  <c r="AM12"/>
  <c r="Q12"/>
  <c r="L12"/>
  <c r="AR11"/>
  <c r="AM11"/>
  <c r="Q11"/>
  <c r="L11"/>
  <c r="AR10"/>
  <c r="AM10"/>
  <c r="Q10"/>
  <c r="L10"/>
  <c r="AR9"/>
  <c r="AM9"/>
  <c r="Q9"/>
  <c r="L9"/>
  <c r="AR8"/>
  <c r="AM8"/>
  <c r="Q8"/>
  <c r="L8"/>
  <c r="AR7"/>
  <c r="AM7"/>
  <c r="Q7"/>
  <c r="L7"/>
  <c r="AR6"/>
  <c r="AM6"/>
  <c r="Q6"/>
  <c r="L6"/>
  <c r="AR5"/>
  <c r="AM5"/>
  <c r="Q5"/>
  <c r="L5"/>
  <c r="AR4"/>
  <c r="AM4"/>
  <c r="Q4"/>
  <c r="L4"/>
  <c r="AR3"/>
  <c r="AM3"/>
  <c r="Q3"/>
  <c r="L3"/>
  <c r="AR2"/>
  <c r="AM2"/>
  <c r="Q2"/>
  <c r="L2"/>
  <c r="BC2" l="1"/>
  <c r="BG2" s="1"/>
  <c r="BC3"/>
  <c r="BG3" s="1"/>
  <c r="BC4"/>
  <c r="BG4" s="1"/>
  <c r="BC5"/>
  <c r="BG5" s="1"/>
  <c r="BC6"/>
  <c r="BG6" s="1"/>
  <c r="BC7"/>
  <c r="BG7" s="1"/>
  <c r="BC8"/>
  <c r="BG8" s="1"/>
  <c r="BC9"/>
  <c r="BG9" s="1"/>
  <c r="BC10"/>
  <c r="BG10" s="1"/>
  <c r="BC11"/>
  <c r="BG11" s="1"/>
  <c r="BC12"/>
  <c r="BG12" s="1"/>
  <c r="BC13"/>
  <c r="BG13" s="1"/>
  <c r="BC14"/>
  <c r="BG14" s="1"/>
  <c r="BC15"/>
  <c r="BG15" s="1"/>
  <c r="BC16"/>
  <c r="BG16" s="1"/>
  <c r="BC17"/>
  <c r="BG17" s="1"/>
</calcChain>
</file>

<file path=xl/sharedStrings.xml><?xml version="1.0" encoding="utf-8"?>
<sst xmlns="http://schemas.openxmlformats.org/spreadsheetml/2006/main" count="849" uniqueCount="330">
  <si>
    <t>客户ID</t>
    <phoneticPr fontId="3" type="noConversion"/>
  </si>
  <si>
    <t>客户名称</t>
    <phoneticPr fontId="3" type="noConversion"/>
  </si>
  <si>
    <t>客户电话</t>
    <phoneticPr fontId="3" type="noConversion"/>
  </si>
  <si>
    <t>认购编号</t>
    <phoneticPr fontId="3" type="noConversion"/>
  </si>
  <si>
    <t>认购时间</t>
    <phoneticPr fontId="2" type="noConversion"/>
  </si>
  <si>
    <t>房源ID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</si>
  <si>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</si>
  <si>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</si>
  <si>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</si>
  <si>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认购置业顾问ID</t>
    <phoneticPr fontId="2" type="noConversion"/>
  </si>
  <si>
    <t>认购置业顾问名称</t>
    <phoneticPr fontId="2" type="noConversion"/>
  </si>
  <si>
    <t>认购单价</t>
    <phoneticPr fontId="2" type="noConversion"/>
  </si>
  <si>
    <t>认购面积</t>
    <phoneticPr fontId="2" type="noConversion"/>
  </si>
  <si>
    <t>认购总价</t>
    <phoneticPr fontId="2" type="noConversion"/>
  </si>
  <si>
    <t>储藏间ID0</t>
    <phoneticPr fontId="2" type="noConversion"/>
  </si>
  <si>
    <t>储藏间号0</t>
    <phoneticPr fontId="2" type="noConversion"/>
  </si>
  <si>
    <t>面积0</t>
    <phoneticPr fontId="2" type="noConversion"/>
  </si>
  <si>
    <t>单价0</t>
    <phoneticPr fontId="2" type="noConversion"/>
  </si>
  <si>
    <t>面积1</t>
    <phoneticPr fontId="2" type="noConversion"/>
  </si>
  <si>
    <t>单价1</t>
    <phoneticPr fontId="2" type="noConversion"/>
  </si>
  <si>
    <t>面积2</t>
    <phoneticPr fontId="2" type="noConversion"/>
  </si>
  <si>
    <t>单价2</t>
    <phoneticPr fontId="2" type="noConversion"/>
  </si>
  <si>
    <t>认购总款</t>
    <phoneticPr fontId="2" type="noConversion"/>
  </si>
  <si>
    <t>储藏间ID1</t>
    <phoneticPr fontId="2" type="noConversion"/>
  </si>
  <si>
    <t>储藏间号1</t>
    <phoneticPr fontId="2" type="noConversion"/>
  </si>
  <si>
    <t>储藏间ID2</t>
    <phoneticPr fontId="2" type="noConversion"/>
  </si>
  <si>
    <t>储藏间号2</t>
    <phoneticPr fontId="2" type="noConversion"/>
  </si>
  <si>
    <t>张三</t>
    <phoneticPr fontId="2" type="noConversion"/>
  </si>
  <si>
    <t>123456</t>
    <phoneticPr fontId="2" type="noConversion"/>
  </si>
  <si>
    <t>RG01</t>
    <phoneticPr fontId="2" type="noConversion"/>
  </si>
  <si>
    <t>金额0</t>
    <phoneticPr fontId="2" type="noConversion"/>
  </si>
  <si>
    <t>金额1</t>
    <phoneticPr fontId="2" type="noConversion"/>
  </si>
  <si>
    <t>金额2</t>
    <phoneticPr fontId="2" type="noConversion"/>
  </si>
  <si>
    <t>销一</t>
  </si>
  <si>
    <t>签约编号</t>
    <phoneticPr fontId="2" type="noConversion"/>
  </si>
  <si>
    <t>签约时间</t>
    <phoneticPr fontId="2" type="noConversion"/>
  </si>
  <si>
    <t>房源ID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</si>
  <si>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</si>
  <si>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</si>
  <si>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</si>
  <si>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签约面积</t>
    <phoneticPr fontId="2" type="noConversion"/>
  </si>
  <si>
    <t>签约单价</t>
    <phoneticPr fontId="2" type="noConversion"/>
  </si>
  <si>
    <t>签约总价</t>
    <phoneticPr fontId="2" type="noConversion"/>
  </si>
  <si>
    <t>储藏间ID0</t>
    <phoneticPr fontId="2" type="noConversion"/>
  </si>
  <si>
    <t>面积0</t>
    <phoneticPr fontId="2" type="noConversion"/>
  </si>
  <si>
    <t>单价0</t>
    <phoneticPr fontId="2" type="noConversion"/>
  </si>
  <si>
    <t>金额0</t>
    <phoneticPr fontId="2" type="noConversion"/>
  </si>
  <si>
    <t>储藏间ID1</t>
    <phoneticPr fontId="2" type="noConversion"/>
  </si>
  <si>
    <t>面积1</t>
    <phoneticPr fontId="2" type="noConversion"/>
  </si>
  <si>
    <t>单价1</t>
    <phoneticPr fontId="2" type="noConversion"/>
  </si>
  <si>
    <t>金额1</t>
    <phoneticPr fontId="2" type="noConversion"/>
  </si>
  <si>
    <t>储藏间ID2</t>
    <phoneticPr fontId="2" type="noConversion"/>
  </si>
  <si>
    <t>面积2</t>
    <phoneticPr fontId="2" type="noConversion"/>
  </si>
  <si>
    <t>单价2</t>
    <phoneticPr fontId="2" type="noConversion"/>
  </si>
  <si>
    <t>金额2</t>
    <phoneticPr fontId="2" type="noConversion"/>
  </si>
  <si>
    <t>签约总款</t>
    <phoneticPr fontId="2" type="noConversion"/>
  </si>
  <si>
    <t>付款方式ID</t>
    <phoneticPr fontId="2" type="noConversion"/>
  </si>
  <si>
    <t>付款方式名称</t>
    <phoneticPr fontId="2" type="noConversion"/>
  </si>
  <si>
    <t>首付比例</t>
    <phoneticPr fontId="2" type="noConversion"/>
  </si>
  <si>
    <t>首付金额</t>
    <phoneticPr fontId="2" type="noConversion"/>
  </si>
  <si>
    <t>贷款金额</t>
    <phoneticPr fontId="2" type="noConversion"/>
  </si>
  <si>
    <t>QY01</t>
    <phoneticPr fontId="2" type="noConversion"/>
  </si>
  <si>
    <t>储藏间号0</t>
    <phoneticPr fontId="2" type="noConversion"/>
  </si>
  <si>
    <t>储藏间号1</t>
    <phoneticPr fontId="2" type="noConversion"/>
  </si>
  <si>
    <t>储藏间号2</t>
    <phoneticPr fontId="2" type="noConversion"/>
  </si>
  <si>
    <t>首付30%</t>
  </si>
  <si>
    <t>签约顾问ID</t>
    <phoneticPr fontId="2" type="noConversion"/>
  </si>
  <si>
    <t>签约顾问名称</t>
    <phoneticPr fontId="2" type="noConversion"/>
  </si>
  <si>
    <t>002</t>
    <phoneticPr fontId="2" type="noConversion"/>
  </si>
  <si>
    <t>已收首付</t>
    <phoneticPr fontId="2" type="noConversion"/>
  </si>
  <si>
    <t>已收贷款</t>
    <phoneticPr fontId="2" type="noConversion"/>
  </si>
  <si>
    <t>3</t>
  </si>
  <si>
    <t>1</t>
  </si>
  <si>
    <t>136.22</t>
  </si>
  <si>
    <t>4305.0000</t>
  </si>
  <si>
    <t>8.29</t>
  </si>
  <si>
    <t>1800.0000</t>
  </si>
  <si>
    <t>171</t>
  </si>
  <si>
    <t>刘蕾一</t>
  </si>
  <si>
    <t>55</t>
  </si>
  <si>
    <t>商业贷款30%</t>
  </si>
  <si>
    <t>719</t>
  </si>
  <si>
    <t>周二</t>
  </si>
  <si>
    <t>895</t>
  </si>
  <si>
    <t>0102</t>
  </si>
  <si>
    <t>4385.0000</t>
  </si>
  <si>
    <t>919</t>
  </si>
  <si>
    <t>302</t>
  </si>
  <si>
    <t>10.42</t>
  </si>
  <si>
    <t>172</t>
  </si>
  <si>
    <t>刘蕾二</t>
  </si>
  <si>
    <r>
      <t>Q</t>
    </r>
    <r>
      <rPr>
        <sz val="11"/>
        <rFont val="Calibri"/>
        <family val="2"/>
      </rPr>
      <t>Y02</t>
    </r>
    <r>
      <rPr>
        <sz val="11"/>
        <color theme="1"/>
        <rFont val="宋体"/>
        <family val="2"/>
        <charset val="134"/>
        <scheme val="minor"/>
      </rPr>
      <t/>
    </r>
  </si>
  <si>
    <t>720</t>
  </si>
  <si>
    <t>周三</t>
  </si>
  <si>
    <t>896</t>
  </si>
  <si>
    <t>0201</t>
  </si>
  <si>
    <t>4415.0000</t>
  </si>
  <si>
    <t>920</t>
  </si>
  <si>
    <t>303</t>
  </si>
  <si>
    <t>15.00</t>
  </si>
  <si>
    <t>173</t>
  </si>
  <si>
    <t>刘蕾三</t>
  </si>
  <si>
    <r>
      <t>Q</t>
    </r>
    <r>
      <rPr>
        <sz val="11"/>
        <rFont val="Calibri"/>
        <family val="2"/>
      </rPr>
      <t>Y03</t>
    </r>
    <r>
      <rPr>
        <sz val="11"/>
        <color theme="1"/>
        <rFont val="宋体"/>
        <family val="2"/>
        <charset val="134"/>
        <scheme val="minor"/>
      </rPr>
      <t/>
    </r>
  </si>
  <si>
    <t>721</t>
  </si>
  <si>
    <t>897</t>
  </si>
  <si>
    <t>0202</t>
  </si>
  <si>
    <t>4455.0000</t>
  </si>
  <si>
    <t>921</t>
  </si>
  <si>
    <t>304</t>
  </si>
  <si>
    <t>10.91</t>
  </si>
  <si>
    <t>174</t>
  </si>
  <si>
    <t>刘蕾四</t>
    <phoneticPr fontId="3" type="noConversion"/>
  </si>
  <si>
    <r>
      <t>Q</t>
    </r>
    <r>
      <rPr>
        <sz val="11"/>
        <rFont val="Calibri"/>
        <family val="2"/>
      </rPr>
      <t>Y04</t>
    </r>
    <r>
      <rPr>
        <sz val="11"/>
        <color theme="1"/>
        <rFont val="宋体"/>
        <family val="2"/>
        <charset val="134"/>
        <scheme val="minor"/>
      </rPr>
      <t/>
    </r>
  </si>
  <si>
    <t>刘蕾四</t>
  </si>
  <si>
    <t>722</t>
  </si>
  <si>
    <t>周五</t>
  </si>
  <si>
    <t>898</t>
  </si>
  <si>
    <t>0301</t>
  </si>
  <si>
    <t>4485.0000</t>
  </si>
  <si>
    <t>922</t>
  </si>
  <si>
    <t>305</t>
  </si>
  <si>
    <t>9.81</t>
  </si>
  <si>
    <t>175</t>
  </si>
  <si>
    <t>刘蕾五</t>
  </si>
  <si>
    <r>
      <t>Q</t>
    </r>
    <r>
      <rPr>
        <sz val="11"/>
        <rFont val="Calibri"/>
        <family val="2"/>
      </rPr>
      <t>Y05</t>
    </r>
    <r>
      <rPr>
        <sz val="11"/>
        <color theme="1"/>
        <rFont val="宋体"/>
        <family val="2"/>
        <charset val="134"/>
        <scheme val="minor"/>
      </rPr>
      <t/>
    </r>
  </si>
  <si>
    <t>723</t>
  </si>
  <si>
    <t>周六</t>
  </si>
  <si>
    <t>899</t>
  </si>
  <si>
    <t>0302</t>
  </si>
  <si>
    <t>4545.0000</t>
  </si>
  <si>
    <t>923</t>
  </si>
  <si>
    <t>306</t>
  </si>
  <si>
    <t>11.02</t>
  </si>
  <si>
    <t>176</t>
  </si>
  <si>
    <t>刘蕾六</t>
  </si>
  <si>
    <r>
      <t>Q</t>
    </r>
    <r>
      <rPr>
        <sz val="11"/>
        <rFont val="Calibri"/>
        <family val="2"/>
      </rPr>
      <t>Y06</t>
    </r>
    <r>
      <rPr>
        <sz val="11"/>
        <color theme="1"/>
        <rFont val="宋体"/>
        <family val="2"/>
        <charset val="134"/>
        <scheme val="minor"/>
      </rPr>
      <t/>
    </r>
  </si>
  <si>
    <t>724</t>
  </si>
  <si>
    <t>周七</t>
  </si>
  <si>
    <t>900</t>
  </si>
  <si>
    <t>0401</t>
  </si>
  <si>
    <t>4595.0000</t>
  </si>
  <si>
    <t>924</t>
  </si>
  <si>
    <t>307</t>
  </si>
  <si>
    <t>12.44</t>
  </si>
  <si>
    <t>177</t>
  </si>
  <si>
    <t>刘蕾七</t>
  </si>
  <si>
    <r>
      <t>Q</t>
    </r>
    <r>
      <rPr>
        <sz val="11"/>
        <rFont val="Calibri"/>
        <family val="2"/>
      </rPr>
      <t>Y07</t>
    </r>
    <r>
      <rPr>
        <sz val="11"/>
        <color theme="1"/>
        <rFont val="宋体"/>
        <family val="2"/>
        <charset val="134"/>
        <scheme val="minor"/>
      </rPr>
      <t/>
    </r>
  </si>
  <si>
    <t>725</t>
  </si>
  <si>
    <t>周八</t>
  </si>
  <si>
    <t>901</t>
  </si>
  <si>
    <t>0402</t>
  </si>
  <si>
    <t>4585.0000</t>
  </si>
  <si>
    <t>925</t>
  </si>
  <si>
    <t>308</t>
  </si>
  <si>
    <t>21.58</t>
  </si>
  <si>
    <t>178</t>
  </si>
  <si>
    <t>刘蕾八</t>
  </si>
  <si>
    <r>
      <t>Q</t>
    </r>
    <r>
      <rPr>
        <sz val="11"/>
        <rFont val="Calibri"/>
        <family val="2"/>
      </rPr>
      <t>Y08</t>
    </r>
    <r>
      <rPr>
        <sz val="11"/>
        <color theme="1"/>
        <rFont val="宋体"/>
        <family val="2"/>
        <charset val="134"/>
        <scheme val="minor"/>
      </rPr>
      <t/>
    </r>
  </si>
  <si>
    <t>726</t>
  </si>
  <si>
    <t>周九</t>
  </si>
  <si>
    <t>902</t>
  </si>
  <si>
    <t>0501</t>
  </si>
  <si>
    <t>4575.0000</t>
  </si>
  <si>
    <t>926</t>
  </si>
  <si>
    <t>309</t>
  </si>
  <si>
    <t>17.35</t>
  </si>
  <si>
    <t>179</t>
  </si>
  <si>
    <t>刘蕾九</t>
  </si>
  <si>
    <r>
      <t>Q</t>
    </r>
    <r>
      <rPr>
        <sz val="11"/>
        <rFont val="Calibri"/>
        <family val="2"/>
      </rPr>
      <t>Y09</t>
    </r>
    <r>
      <rPr>
        <sz val="11"/>
        <color theme="1"/>
        <rFont val="宋体"/>
        <family val="2"/>
        <charset val="134"/>
        <scheme val="minor"/>
      </rPr>
      <t/>
    </r>
  </si>
  <si>
    <t>727</t>
  </si>
  <si>
    <t>周十</t>
  </si>
  <si>
    <t>903</t>
  </si>
  <si>
    <t>0502</t>
  </si>
  <si>
    <t>927</t>
  </si>
  <si>
    <t>310</t>
  </si>
  <si>
    <t>14.15</t>
  </si>
  <si>
    <t>180</t>
  </si>
  <si>
    <t>刘蕾十</t>
  </si>
  <si>
    <r>
      <t>Q</t>
    </r>
    <r>
      <rPr>
        <sz val="11"/>
        <rFont val="Calibri"/>
        <family val="2"/>
      </rPr>
      <t>Y10</t>
    </r>
    <r>
      <rPr>
        <sz val="11"/>
        <color theme="1"/>
        <rFont val="宋体"/>
        <family val="2"/>
        <charset val="134"/>
        <scheme val="minor"/>
      </rPr>
      <t/>
    </r>
  </si>
  <si>
    <t>728</t>
  </si>
  <si>
    <t>周十一</t>
  </si>
  <si>
    <t>904</t>
  </si>
  <si>
    <t>0601</t>
  </si>
  <si>
    <t>928</t>
  </si>
  <si>
    <t>311</t>
  </si>
  <si>
    <r>
      <t>Q</t>
    </r>
    <r>
      <rPr>
        <sz val="11"/>
        <rFont val="Calibri"/>
        <family val="2"/>
      </rPr>
      <t>Y11</t>
    </r>
    <r>
      <rPr>
        <sz val="11"/>
        <color theme="1"/>
        <rFont val="宋体"/>
        <family val="2"/>
        <charset val="134"/>
        <scheme val="minor"/>
      </rPr>
      <t/>
    </r>
  </si>
  <si>
    <t>729</t>
  </si>
  <si>
    <t>周十二</t>
  </si>
  <si>
    <t>905</t>
  </si>
  <si>
    <t>0602</t>
  </si>
  <si>
    <t>4555.0000</t>
  </si>
  <si>
    <t>929</t>
  </si>
  <si>
    <t>312</t>
  </si>
  <si>
    <t>17.10</t>
  </si>
  <si>
    <r>
      <t>Q</t>
    </r>
    <r>
      <rPr>
        <sz val="11"/>
        <rFont val="Calibri"/>
        <family val="2"/>
      </rPr>
      <t>Y12</t>
    </r>
    <r>
      <rPr>
        <sz val="11"/>
        <color theme="1"/>
        <rFont val="宋体"/>
        <family val="2"/>
        <charset val="134"/>
        <scheme val="minor"/>
      </rPr>
      <t/>
    </r>
  </si>
  <si>
    <t>730</t>
  </si>
  <si>
    <t>周十三</t>
  </si>
  <si>
    <t>906</t>
  </si>
  <si>
    <t>0701</t>
  </si>
  <si>
    <t>4535.0000</t>
  </si>
  <si>
    <t>930</t>
  </si>
  <si>
    <t>313</t>
  </si>
  <si>
    <r>
      <t>Q</t>
    </r>
    <r>
      <rPr>
        <sz val="11"/>
        <rFont val="Calibri"/>
        <family val="2"/>
      </rPr>
      <t>Y13</t>
    </r>
    <r>
      <rPr>
        <sz val="11"/>
        <color theme="1"/>
        <rFont val="宋体"/>
        <family val="2"/>
        <charset val="134"/>
        <scheme val="minor"/>
      </rPr>
      <t/>
    </r>
  </si>
  <si>
    <t>731</t>
  </si>
  <si>
    <t>周十四</t>
  </si>
  <si>
    <t>907</t>
  </si>
  <si>
    <t>0702</t>
  </si>
  <si>
    <t>4515.0000</t>
  </si>
  <si>
    <t>931</t>
  </si>
  <si>
    <t>314</t>
  </si>
  <si>
    <r>
      <t>Q</t>
    </r>
    <r>
      <rPr>
        <sz val="11"/>
        <rFont val="Calibri"/>
        <family val="2"/>
      </rPr>
      <t>Y14</t>
    </r>
    <r>
      <rPr>
        <sz val="11"/>
        <color theme="1"/>
        <rFont val="宋体"/>
        <family val="2"/>
        <charset val="134"/>
        <scheme val="minor"/>
      </rPr>
      <t/>
    </r>
  </si>
  <si>
    <t>732</t>
  </si>
  <si>
    <t>周十五</t>
  </si>
  <si>
    <t>908</t>
  </si>
  <si>
    <t>0801</t>
  </si>
  <si>
    <t>4495.0000</t>
  </si>
  <si>
    <t>932</t>
  </si>
  <si>
    <t>315</t>
  </si>
  <si>
    <r>
      <t>Q</t>
    </r>
    <r>
      <rPr>
        <sz val="11"/>
        <rFont val="Calibri"/>
        <family val="2"/>
      </rPr>
      <t>Y15</t>
    </r>
    <r>
      <rPr>
        <sz val="11"/>
        <color theme="1"/>
        <rFont val="宋体"/>
        <family val="2"/>
        <charset val="134"/>
        <scheme val="minor"/>
      </rPr>
      <t/>
    </r>
  </si>
  <si>
    <t>733</t>
  </si>
  <si>
    <t>周十六</t>
  </si>
  <si>
    <t>909</t>
  </si>
  <si>
    <t>0802</t>
  </si>
  <si>
    <t>4445.0000</t>
  </si>
  <si>
    <t>933</t>
  </si>
  <si>
    <t>316</t>
  </si>
  <si>
    <r>
      <t>Q</t>
    </r>
    <r>
      <rPr>
        <sz val="11"/>
        <rFont val="Calibri"/>
        <family val="2"/>
      </rPr>
      <t>Y16</t>
    </r>
    <r>
      <rPr>
        <sz val="11"/>
        <color theme="1"/>
        <rFont val="宋体"/>
        <family val="2"/>
        <charset val="134"/>
        <scheme val="minor"/>
      </rPr>
      <t/>
    </r>
  </si>
  <si>
    <t>734</t>
  </si>
  <si>
    <t>周十七</t>
  </si>
  <si>
    <t>910</t>
  </si>
  <si>
    <t>0901</t>
  </si>
  <si>
    <t>934</t>
  </si>
  <si>
    <t>317</t>
  </si>
  <si>
    <r>
      <t>Q</t>
    </r>
    <r>
      <rPr>
        <sz val="11"/>
        <rFont val="Calibri"/>
        <family val="2"/>
      </rPr>
      <t>Y17</t>
    </r>
    <r>
      <rPr>
        <sz val="11"/>
        <color theme="1"/>
        <rFont val="宋体"/>
        <family val="2"/>
        <charset val="134"/>
        <scheme val="minor"/>
      </rPr>
      <t/>
    </r>
  </si>
  <si>
    <t>735</t>
  </si>
  <si>
    <t>周十八</t>
  </si>
  <si>
    <t>911</t>
  </si>
  <si>
    <t>0902</t>
  </si>
  <si>
    <t>935</t>
  </si>
  <si>
    <t>318</t>
  </si>
  <si>
    <r>
      <t>Q</t>
    </r>
    <r>
      <rPr>
        <sz val="11"/>
        <rFont val="Calibri"/>
        <family val="2"/>
      </rPr>
      <t>Y18</t>
    </r>
    <r>
      <rPr>
        <sz val="11"/>
        <color theme="1"/>
        <rFont val="宋体"/>
        <family val="2"/>
        <charset val="134"/>
        <scheme val="minor"/>
      </rPr>
      <t/>
    </r>
  </si>
  <si>
    <t>736</t>
  </si>
  <si>
    <t>周十九</t>
  </si>
  <si>
    <t>912</t>
  </si>
  <si>
    <t>1001</t>
  </si>
  <si>
    <t>4335.0000</t>
  </si>
  <si>
    <t>936</t>
  </si>
  <si>
    <t>319</t>
  </si>
  <si>
    <r>
      <t>Q</t>
    </r>
    <r>
      <rPr>
        <sz val="11"/>
        <rFont val="Calibri"/>
        <family val="2"/>
      </rPr>
      <t>Y19</t>
    </r>
    <r>
      <rPr>
        <sz val="11"/>
        <color theme="1"/>
        <rFont val="宋体"/>
        <family val="2"/>
        <charset val="134"/>
        <scheme val="minor"/>
      </rPr>
      <t/>
    </r>
  </si>
  <si>
    <t>737</t>
  </si>
  <si>
    <t>周二十</t>
  </si>
  <si>
    <t>913</t>
  </si>
  <si>
    <t>1002</t>
  </si>
  <si>
    <t>937</t>
  </si>
  <si>
    <t>320</t>
  </si>
  <si>
    <r>
      <t>Q</t>
    </r>
    <r>
      <rPr>
        <sz val="11"/>
        <rFont val="Calibri"/>
        <family val="2"/>
      </rPr>
      <t>Y20</t>
    </r>
    <r>
      <rPr>
        <sz val="11"/>
        <color theme="1"/>
        <rFont val="宋体"/>
        <family val="2"/>
        <charset val="134"/>
        <scheme val="minor"/>
      </rPr>
      <t/>
    </r>
  </si>
  <si>
    <t>738</t>
  </si>
  <si>
    <t>周二十一</t>
  </si>
  <si>
    <t>914</t>
  </si>
  <si>
    <t>1101</t>
  </si>
  <si>
    <t>95.97</t>
  </si>
  <si>
    <t>938</t>
  </si>
  <si>
    <t>321</t>
  </si>
  <si>
    <r>
      <t>Q</t>
    </r>
    <r>
      <rPr>
        <sz val="11"/>
        <rFont val="Calibri"/>
        <family val="2"/>
      </rPr>
      <t>Y21</t>
    </r>
    <r>
      <rPr>
        <sz val="11"/>
        <color theme="1"/>
        <rFont val="宋体"/>
        <family val="2"/>
        <charset val="134"/>
        <scheme val="minor"/>
      </rPr>
      <t/>
    </r>
  </si>
  <si>
    <t>739</t>
  </si>
  <si>
    <t>周二十二</t>
  </si>
  <si>
    <t>915</t>
  </si>
  <si>
    <t>1102</t>
  </si>
  <si>
    <t>939</t>
  </si>
  <si>
    <t>322</t>
  </si>
  <si>
    <r>
      <t>Q</t>
    </r>
    <r>
      <rPr>
        <sz val="11"/>
        <rFont val="Calibri"/>
        <family val="2"/>
      </rPr>
      <t>Y22</t>
    </r>
    <r>
      <rPr>
        <sz val="11"/>
        <color theme="1"/>
        <rFont val="宋体"/>
        <family val="2"/>
        <charset val="134"/>
        <scheme val="minor"/>
      </rPr>
      <t/>
    </r>
  </si>
  <si>
    <t>740</t>
  </si>
  <si>
    <t>周二十三</t>
  </si>
  <si>
    <t>916</t>
  </si>
  <si>
    <t>1201</t>
  </si>
  <si>
    <t>940</t>
  </si>
  <si>
    <t>323</t>
  </si>
  <si>
    <r>
      <t>Q</t>
    </r>
    <r>
      <rPr>
        <sz val="11"/>
        <rFont val="Calibri"/>
        <family val="2"/>
      </rPr>
      <t>Y23</t>
    </r>
    <r>
      <rPr>
        <sz val="11"/>
        <color theme="1"/>
        <rFont val="宋体"/>
        <family val="2"/>
        <charset val="134"/>
        <scheme val="minor"/>
      </rPr>
      <t/>
    </r>
  </si>
  <si>
    <t>741</t>
  </si>
  <si>
    <t>周二十四</t>
  </si>
  <si>
    <t>917</t>
  </si>
  <si>
    <t>1202</t>
  </si>
  <si>
    <t>941</t>
  </si>
  <si>
    <t>324</t>
  </si>
  <si>
    <r>
      <t>Q</t>
    </r>
    <r>
      <rPr>
        <sz val="11"/>
        <rFont val="Calibri"/>
        <family val="2"/>
      </rPr>
      <t>Y24</t>
    </r>
    <r>
      <rPr>
        <sz val="11"/>
        <color theme="1"/>
        <rFont val="宋体"/>
        <family val="2"/>
        <charset val="134"/>
        <scheme val="minor"/>
      </rPr>
      <t/>
    </r>
  </si>
  <si>
    <t>13803336316</t>
  </si>
  <si>
    <t>15032035581</t>
  </si>
  <si>
    <t>13932139501</t>
  </si>
  <si>
    <t>18032280308</t>
  </si>
  <si>
    <t>13991103294</t>
  </si>
  <si>
    <t>15028117190</t>
  </si>
  <si>
    <t>18033721839</t>
  </si>
  <si>
    <t>13068766223</t>
  </si>
  <si>
    <t>18233146435</t>
  </si>
  <si>
    <t>13582165451</t>
  </si>
  <si>
    <t>18032889583</t>
  </si>
  <si>
    <t>18330111625</t>
  </si>
  <si>
    <t>13784411330</t>
  </si>
  <si>
    <t>13582172519</t>
  </si>
  <si>
    <t>18803217701</t>
  </si>
  <si>
    <t>13463871376</t>
  </si>
  <si>
    <t>15028196355</t>
  </si>
  <si>
    <t>18032122909</t>
  </si>
  <si>
    <t>13290617151</t>
  </si>
  <si>
    <t>17731195840</t>
  </si>
  <si>
    <t>15932665511</t>
  </si>
  <si>
    <t>18034212733</t>
  </si>
  <si>
    <t>RG02</t>
    <phoneticPr fontId="2" type="noConversion"/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</si>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</sst>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43" fontId="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4" fillId="2" borderId="0" xfId="0" applyFont="1" applyFill="1"/>
    <xf numFmtId="0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right" vertical="center"/>
    </xf>
    <xf numFmtId="14" fontId="4" fillId="2" borderId="0" xfId="0" applyNumberFormat="1" applyFont="1" applyFill="1"/>
    <xf numFmtId="49" fontId="4" fillId="2" borderId="0" xfId="0" applyNumberFormat="1" applyFont="1" applyFill="1"/>
    <xf numFmtId="0" fontId="0" fillId="2" borderId="0" xfId="0" applyFill="1"/>
    <xf numFmtId="14" fontId="0" fillId="2" borderId="0" xfId="0" applyNumberFormat="1" applyFill="1"/>
    <xf numFmtId="0" fontId="6" fillId="0" borderId="0" xfId="1"/>
    <xf numFmtId="49" fontId="6" fillId="0" borderId="0" xfId="1" applyNumberFormat="1"/>
    <xf numFmtId="176" fontId="0" fillId="0" borderId="0" xfId="2" applyNumberFormat="1" applyFont="1" applyAlignment="1"/>
    <xf numFmtId="0" fontId="6" fillId="0" borderId="0" xfId="1" applyNumberFormat="1" applyFont="1"/>
    <xf numFmtId="14" fontId="6" fillId="0" borderId="0" xfId="1" applyNumberFormat="1" applyFont="1"/>
    <xf numFmtId="176" fontId="6" fillId="0" borderId="0" xfId="1" applyNumberFormat="1" applyFont="1"/>
    <xf numFmtId="9" fontId="0" fillId="0" borderId="0" xfId="2" applyNumberFormat="1" applyFont="1" applyAlignment="1"/>
    <xf numFmtId="43" fontId="6" fillId="0" borderId="0" xfId="1" applyNumberFormat="1" applyFont="1"/>
    <xf numFmtId="0" fontId="7" fillId="0" borderId="0" xfId="1" applyNumberFormat="1" applyFont="1"/>
    <xf numFmtId="0" fontId="0" fillId="0" borderId="0" xfId="0" applyNumberFormat="1" applyFont="1"/>
    <xf numFmtId="0" fontId="0" fillId="0" borderId="0" xfId="0" applyNumberFormat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24"/>
  <sheetViews>
    <sheetView tabSelected="1" workbookViewId="0">
      <selection activeCell="P34" sqref="P34"/>
    </sheetView>
  </sheetViews>
  <sheetFormatPr defaultRowHeight="15"/>
  <cols>
    <col min="1" max="4" width="9" style="12"/>
    <col min="5" max="5" width="11.875" style="12" bestFit="1" customWidth="1"/>
    <col min="6" max="11" width="9" style="12"/>
    <col min="12" max="12" width="10.75" style="11" bestFit="1" customWidth="1"/>
    <col min="13" max="13" width="9.375" style="12" customWidth="1"/>
    <col min="14" max="14" width="11.5" style="12" customWidth="1"/>
    <col min="15" max="28" width="9" style="12"/>
    <col min="29" max="29" width="15" style="12" bestFit="1" customWidth="1"/>
    <col min="30" max="30" width="17.5" style="12" bestFit="1" customWidth="1"/>
    <col min="31" max="31" width="9" style="12"/>
    <col min="32" max="32" width="10.125" style="12" bestFit="1" customWidth="1"/>
    <col min="33" max="56" width="9" style="12"/>
    <col min="57" max="57" width="13.25" style="12" bestFit="1" customWidth="1"/>
    <col min="58" max="58" width="9" style="12"/>
    <col min="59" max="62" width="10.375" style="12" bestFit="1" customWidth="1"/>
    <col min="63" max="16384" width="9" style="12"/>
  </cols>
  <sheetData>
    <row r="1" spans="1:64" s="9" customFormat="1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12</v>
      </c>
      <c r="K1" s="9" t="s">
        <v>11</v>
      </c>
      <c r="L1" s="11" t="s">
        <v>13</v>
      </c>
      <c r="M1" s="9" t="s">
        <v>14</v>
      </c>
      <c r="N1" s="10" t="s">
        <v>15</v>
      </c>
      <c r="O1" s="9" t="s">
        <v>16</v>
      </c>
      <c r="P1" s="9" t="s">
        <v>17</v>
      </c>
      <c r="Q1" s="9" t="s">
        <v>30</v>
      </c>
      <c r="R1" s="9" t="s">
        <v>23</v>
      </c>
      <c r="S1" s="9" t="s">
        <v>24</v>
      </c>
      <c r="T1" s="9" t="s">
        <v>18</v>
      </c>
      <c r="U1" s="9" t="s">
        <v>19</v>
      </c>
      <c r="V1" s="9" t="s">
        <v>31</v>
      </c>
      <c r="W1" s="9" t="s">
        <v>25</v>
      </c>
      <c r="X1" s="9" t="s">
        <v>26</v>
      </c>
      <c r="Y1" s="9" t="s">
        <v>20</v>
      </c>
      <c r="Z1" s="9" t="s">
        <v>21</v>
      </c>
      <c r="AA1" s="9" t="s">
        <v>32</v>
      </c>
      <c r="AB1" s="9" t="s">
        <v>22</v>
      </c>
      <c r="AC1" s="9" t="s">
        <v>9</v>
      </c>
      <c r="AD1" s="9" t="s">
        <v>10</v>
      </c>
      <c r="AE1" s="9" t="s">
        <v>34</v>
      </c>
      <c r="AF1" s="9" t="s">
        <v>35</v>
      </c>
      <c r="AG1" s="9" t="s">
        <v>5</v>
      </c>
      <c r="AH1" s="9" t="s">
        <v>6</v>
      </c>
      <c r="AI1" s="9" t="s">
        <v>7</v>
      </c>
      <c r="AJ1" s="9" t="s">
        <v>8</v>
      </c>
      <c r="AK1" s="9" t="s">
        <v>40</v>
      </c>
      <c r="AL1" s="9" t="s">
        <v>41</v>
      </c>
      <c r="AM1" s="9" t="s">
        <v>42</v>
      </c>
      <c r="AN1" s="9" t="s">
        <v>14</v>
      </c>
      <c r="AO1" s="9" t="s">
        <v>15</v>
      </c>
      <c r="AP1" s="9" t="s">
        <v>16</v>
      </c>
      <c r="AQ1" s="9" t="s">
        <v>17</v>
      </c>
      <c r="AR1" s="9" t="s">
        <v>30</v>
      </c>
      <c r="AS1" s="9" t="s">
        <v>23</v>
      </c>
      <c r="AT1" s="9" t="s">
        <v>24</v>
      </c>
      <c r="AU1" s="9" t="s">
        <v>18</v>
      </c>
      <c r="AV1" s="9" t="s">
        <v>19</v>
      </c>
      <c r="AW1" s="9" t="s">
        <v>31</v>
      </c>
      <c r="AX1" s="9" t="s">
        <v>25</v>
      </c>
      <c r="AY1" s="9" t="s">
        <v>26</v>
      </c>
      <c r="AZ1" s="9" t="s">
        <v>20</v>
      </c>
      <c r="BA1" s="9" t="s">
        <v>21</v>
      </c>
      <c r="BB1" s="9" t="s">
        <v>32</v>
      </c>
      <c r="BC1" s="9" t="s">
        <v>55</v>
      </c>
      <c r="BD1" s="9" t="s">
        <v>56</v>
      </c>
      <c r="BE1" s="9" t="s">
        <v>57</v>
      </c>
      <c r="BF1" s="9" t="s">
        <v>58</v>
      </c>
      <c r="BG1" s="9" t="s">
        <v>59</v>
      </c>
      <c r="BH1" s="9" t="s">
        <v>60</v>
      </c>
      <c r="BI1" s="9" t="s">
        <v>69</v>
      </c>
      <c r="BJ1" s="9" t="s">
        <v>70</v>
      </c>
      <c r="BK1" s="9" t="s">
        <v>66</v>
      </c>
      <c r="BL1" s="9" t="s">
        <v>67</v>
      </c>
    </row>
    <row r="2" spans="1:64">
      <c r="A2" s="12" t="s">
        <v>81</v>
      </c>
      <c r="B2" s="12" t="s">
        <v>82</v>
      </c>
      <c r="C2" s="18" t="s">
        <v>285</v>
      </c>
      <c r="D2" s="19" t="s">
        <v>307</v>
      </c>
      <c r="E2" s="13">
        <v>42706</v>
      </c>
      <c r="F2" s="12" t="s">
        <v>83</v>
      </c>
      <c r="G2" s="12" t="s">
        <v>71</v>
      </c>
      <c r="H2" s="12" t="s">
        <v>72</v>
      </c>
      <c r="I2" s="12" t="s">
        <v>84</v>
      </c>
      <c r="J2" s="12" t="s">
        <v>73</v>
      </c>
      <c r="K2" s="12" t="s">
        <v>85</v>
      </c>
      <c r="L2" s="11">
        <f t="shared" ref="L2:L24" si="0">ROUND(J2*K2,0)</f>
        <v>597325</v>
      </c>
      <c r="M2" s="12" t="s">
        <v>86</v>
      </c>
      <c r="N2" s="12" t="s">
        <v>87</v>
      </c>
      <c r="O2" s="12" t="s">
        <v>88</v>
      </c>
      <c r="P2" s="12" t="s">
        <v>76</v>
      </c>
      <c r="Q2" s="12">
        <f t="shared" ref="Q2:Q24" si="1">ROUND(O2*P2,0)</f>
        <v>18756</v>
      </c>
      <c r="AC2" s="12" t="s">
        <v>89</v>
      </c>
      <c r="AD2" s="12" t="s">
        <v>90</v>
      </c>
      <c r="AE2" s="12" t="s">
        <v>91</v>
      </c>
      <c r="AF2" s="13">
        <v>42707</v>
      </c>
      <c r="AG2" s="12" t="s">
        <v>83</v>
      </c>
      <c r="AH2" s="12" t="s">
        <v>71</v>
      </c>
      <c r="AI2" s="12" t="s">
        <v>72</v>
      </c>
      <c r="AJ2" s="12" t="s">
        <v>84</v>
      </c>
      <c r="AK2" s="12" t="s">
        <v>73</v>
      </c>
      <c r="AL2" s="12" t="s">
        <v>85</v>
      </c>
      <c r="AM2" s="11">
        <f t="shared" ref="AM2:AM24" si="2">ROUND(AK2*AL2,0)</f>
        <v>597325</v>
      </c>
      <c r="AN2" s="12" t="s">
        <v>86</v>
      </c>
      <c r="AO2" s="12" t="s">
        <v>87</v>
      </c>
      <c r="AP2" s="12" t="s">
        <v>88</v>
      </c>
      <c r="AQ2" s="12" t="s">
        <v>76</v>
      </c>
      <c r="AR2" s="12">
        <f t="shared" ref="AR2:AR24" si="3">ROUND(AP2*AQ2,0)</f>
        <v>18756</v>
      </c>
      <c r="BC2" s="14">
        <f t="shared" ref="BC2:BC24" si="4">AM2+AR2</f>
        <v>616081</v>
      </c>
      <c r="BD2" s="12" t="s">
        <v>79</v>
      </c>
      <c r="BE2" s="12" t="s">
        <v>80</v>
      </c>
      <c r="BF2" s="15">
        <v>0.3</v>
      </c>
      <c r="BG2" s="16">
        <f t="shared" ref="BG2:BG24" si="5">BC2-BH2</f>
        <v>186081</v>
      </c>
      <c r="BH2" s="16">
        <v>430000</v>
      </c>
      <c r="BI2" s="16">
        <v>186081</v>
      </c>
      <c r="BJ2" s="16">
        <v>430000</v>
      </c>
      <c r="BK2" s="12" t="s">
        <v>89</v>
      </c>
      <c r="BL2" s="12" t="s">
        <v>90</v>
      </c>
    </row>
    <row r="3" spans="1:64">
      <c r="A3" s="12" t="s">
        <v>92</v>
      </c>
      <c r="B3" s="12" t="s">
        <v>93</v>
      </c>
      <c r="C3" s="18" t="s">
        <v>286</v>
      </c>
      <c r="D3" s="19" t="s">
        <v>308</v>
      </c>
      <c r="E3" s="13">
        <v>42707</v>
      </c>
      <c r="F3" s="12" t="s">
        <v>94</v>
      </c>
      <c r="G3" s="12" t="s">
        <v>71</v>
      </c>
      <c r="H3" s="12" t="s">
        <v>72</v>
      </c>
      <c r="I3" s="12" t="s">
        <v>95</v>
      </c>
      <c r="J3" s="12" t="s">
        <v>73</v>
      </c>
      <c r="K3" s="12" t="s">
        <v>96</v>
      </c>
      <c r="L3" s="11">
        <f t="shared" si="0"/>
        <v>601411</v>
      </c>
      <c r="M3" s="12" t="s">
        <v>97</v>
      </c>
      <c r="N3" s="12" t="s">
        <v>98</v>
      </c>
      <c r="O3" s="12" t="s">
        <v>99</v>
      </c>
      <c r="P3" s="12" t="s">
        <v>76</v>
      </c>
      <c r="Q3" s="12">
        <f t="shared" si="1"/>
        <v>27000</v>
      </c>
      <c r="AC3" s="12" t="s">
        <v>100</v>
      </c>
      <c r="AD3" s="12" t="s">
        <v>101</v>
      </c>
      <c r="AE3" s="12" t="s">
        <v>102</v>
      </c>
      <c r="AF3" s="13">
        <v>42708</v>
      </c>
      <c r="AG3" s="12" t="s">
        <v>94</v>
      </c>
      <c r="AH3" s="12" t="s">
        <v>71</v>
      </c>
      <c r="AI3" s="12" t="s">
        <v>72</v>
      </c>
      <c r="AJ3" s="12" t="s">
        <v>95</v>
      </c>
      <c r="AK3" s="12" t="s">
        <v>73</v>
      </c>
      <c r="AL3" s="12" t="s">
        <v>96</v>
      </c>
      <c r="AM3" s="11">
        <f t="shared" si="2"/>
        <v>601411</v>
      </c>
      <c r="AN3" s="12" t="s">
        <v>97</v>
      </c>
      <c r="AO3" s="12" t="s">
        <v>98</v>
      </c>
      <c r="AP3" s="12" t="s">
        <v>99</v>
      </c>
      <c r="AQ3" s="12" t="s">
        <v>76</v>
      </c>
      <c r="AR3" s="12">
        <f t="shared" si="3"/>
        <v>27000</v>
      </c>
      <c r="BC3" s="14">
        <f t="shared" si="4"/>
        <v>628411</v>
      </c>
      <c r="BD3" s="12" t="s">
        <v>79</v>
      </c>
      <c r="BE3" s="12" t="s">
        <v>80</v>
      </c>
      <c r="BF3" s="15">
        <v>0.3</v>
      </c>
      <c r="BG3" s="16">
        <f t="shared" si="5"/>
        <v>198411</v>
      </c>
      <c r="BH3" s="16">
        <v>430000</v>
      </c>
      <c r="BI3" s="16">
        <v>198411</v>
      </c>
      <c r="BJ3" s="16">
        <v>430000</v>
      </c>
      <c r="BK3" s="12" t="s">
        <v>100</v>
      </c>
      <c r="BL3" s="12" t="s">
        <v>101</v>
      </c>
    </row>
    <row r="4" spans="1:64">
      <c r="A4" s="12" t="s">
        <v>103</v>
      </c>
      <c r="B4" s="12" t="s">
        <v>93</v>
      </c>
      <c r="C4" s="18" t="s">
        <v>287</v>
      </c>
      <c r="D4" s="19" t="s">
        <v>309</v>
      </c>
      <c r="E4" s="13">
        <v>42708</v>
      </c>
      <c r="F4" s="12" t="s">
        <v>104</v>
      </c>
      <c r="G4" s="12" t="s">
        <v>71</v>
      </c>
      <c r="H4" s="12" t="s">
        <v>72</v>
      </c>
      <c r="I4" s="12" t="s">
        <v>105</v>
      </c>
      <c r="J4" s="12" t="s">
        <v>73</v>
      </c>
      <c r="K4" s="12" t="s">
        <v>106</v>
      </c>
      <c r="L4" s="11">
        <f t="shared" si="0"/>
        <v>606860</v>
      </c>
      <c r="M4" s="12" t="s">
        <v>107</v>
      </c>
      <c r="N4" s="12" t="s">
        <v>108</v>
      </c>
      <c r="O4" s="12" t="s">
        <v>109</v>
      </c>
      <c r="P4" s="12" t="s">
        <v>76</v>
      </c>
      <c r="Q4" s="12">
        <f t="shared" si="1"/>
        <v>19638</v>
      </c>
      <c r="AC4" s="12" t="s">
        <v>110</v>
      </c>
      <c r="AD4" s="17" t="s">
        <v>111</v>
      </c>
      <c r="AE4" s="12" t="s">
        <v>112</v>
      </c>
      <c r="AF4" s="13">
        <v>42709</v>
      </c>
      <c r="AG4" s="12" t="s">
        <v>104</v>
      </c>
      <c r="AH4" s="12" t="s">
        <v>71</v>
      </c>
      <c r="AI4" s="12" t="s">
        <v>72</v>
      </c>
      <c r="AJ4" s="12" t="s">
        <v>105</v>
      </c>
      <c r="AK4" s="12" t="s">
        <v>73</v>
      </c>
      <c r="AL4" s="12" t="s">
        <v>106</v>
      </c>
      <c r="AM4" s="11">
        <f t="shared" si="2"/>
        <v>606860</v>
      </c>
      <c r="AN4" s="12" t="s">
        <v>107</v>
      </c>
      <c r="AO4" s="12" t="s">
        <v>108</v>
      </c>
      <c r="AP4" s="12" t="s">
        <v>109</v>
      </c>
      <c r="AQ4" s="12" t="s">
        <v>76</v>
      </c>
      <c r="AR4" s="12">
        <f t="shared" si="3"/>
        <v>19638</v>
      </c>
      <c r="BC4" s="14">
        <f t="shared" si="4"/>
        <v>626498</v>
      </c>
      <c r="BD4" s="12" t="s">
        <v>79</v>
      </c>
      <c r="BE4" s="12" t="s">
        <v>80</v>
      </c>
      <c r="BF4" s="15">
        <v>0.3</v>
      </c>
      <c r="BG4" s="16">
        <f t="shared" si="5"/>
        <v>196498</v>
      </c>
      <c r="BH4" s="16">
        <v>430000</v>
      </c>
      <c r="BI4" s="16">
        <v>196498</v>
      </c>
      <c r="BJ4" s="16">
        <v>430000</v>
      </c>
      <c r="BK4" s="12" t="s">
        <v>110</v>
      </c>
      <c r="BL4" s="12" t="s">
        <v>113</v>
      </c>
    </row>
    <row r="5" spans="1:64">
      <c r="A5" s="12" t="s">
        <v>114</v>
      </c>
      <c r="B5" s="12" t="s">
        <v>115</v>
      </c>
      <c r="C5" s="18" t="s">
        <v>288</v>
      </c>
      <c r="D5" s="19" t="s">
        <v>310</v>
      </c>
      <c r="E5" s="13">
        <v>42709</v>
      </c>
      <c r="F5" s="12" t="s">
        <v>116</v>
      </c>
      <c r="G5" s="12" t="s">
        <v>71</v>
      </c>
      <c r="H5" s="12" t="s">
        <v>72</v>
      </c>
      <c r="I5" s="12" t="s">
        <v>117</v>
      </c>
      <c r="J5" s="12" t="s">
        <v>73</v>
      </c>
      <c r="K5" s="12" t="s">
        <v>118</v>
      </c>
      <c r="L5" s="11">
        <f t="shared" si="0"/>
        <v>610947</v>
      </c>
      <c r="M5" s="12" t="s">
        <v>119</v>
      </c>
      <c r="N5" s="12" t="s">
        <v>120</v>
      </c>
      <c r="O5" s="12" t="s">
        <v>121</v>
      </c>
      <c r="P5" s="12" t="s">
        <v>76</v>
      </c>
      <c r="Q5" s="12">
        <f t="shared" si="1"/>
        <v>17658</v>
      </c>
      <c r="AC5" s="12" t="s">
        <v>122</v>
      </c>
      <c r="AD5" s="12" t="s">
        <v>123</v>
      </c>
      <c r="AE5" s="12" t="s">
        <v>124</v>
      </c>
      <c r="AF5" s="13">
        <v>42710</v>
      </c>
      <c r="AG5" s="12" t="s">
        <v>116</v>
      </c>
      <c r="AH5" s="12" t="s">
        <v>71</v>
      </c>
      <c r="AI5" s="12" t="s">
        <v>72</v>
      </c>
      <c r="AJ5" s="12" t="s">
        <v>117</v>
      </c>
      <c r="AK5" s="12" t="s">
        <v>73</v>
      </c>
      <c r="AL5" s="12" t="s">
        <v>118</v>
      </c>
      <c r="AM5" s="11">
        <f t="shared" si="2"/>
        <v>610947</v>
      </c>
      <c r="AN5" s="12" t="s">
        <v>119</v>
      </c>
      <c r="AO5" s="12" t="s">
        <v>120</v>
      </c>
      <c r="AP5" s="12" t="s">
        <v>121</v>
      </c>
      <c r="AQ5" s="12" t="s">
        <v>76</v>
      </c>
      <c r="AR5" s="12">
        <f t="shared" si="3"/>
        <v>17658</v>
      </c>
      <c r="BC5" s="14">
        <f t="shared" si="4"/>
        <v>628605</v>
      </c>
      <c r="BD5" s="12" t="s">
        <v>79</v>
      </c>
      <c r="BE5" s="12" t="s">
        <v>80</v>
      </c>
      <c r="BF5" s="15">
        <v>0.3</v>
      </c>
      <c r="BG5" s="16">
        <f t="shared" si="5"/>
        <v>188605</v>
      </c>
      <c r="BH5" s="16">
        <v>440000</v>
      </c>
      <c r="BI5" s="16">
        <v>188605</v>
      </c>
      <c r="BJ5" s="16">
        <v>440000</v>
      </c>
      <c r="BK5" s="12" t="s">
        <v>122</v>
      </c>
      <c r="BL5" s="12" t="s">
        <v>123</v>
      </c>
    </row>
    <row r="6" spans="1:64">
      <c r="A6" s="12" t="s">
        <v>125</v>
      </c>
      <c r="B6" s="12" t="s">
        <v>126</v>
      </c>
      <c r="C6" s="18" t="s">
        <v>289</v>
      </c>
      <c r="D6" s="19" t="s">
        <v>311</v>
      </c>
      <c r="E6" s="13">
        <v>42710</v>
      </c>
      <c r="F6" s="12" t="s">
        <v>127</v>
      </c>
      <c r="G6" s="12" t="s">
        <v>71</v>
      </c>
      <c r="H6" s="12" t="s">
        <v>72</v>
      </c>
      <c r="I6" s="12" t="s">
        <v>128</v>
      </c>
      <c r="J6" s="12" t="s">
        <v>73</v>
      </c>
      <c r="K6" s="12" t="s">
        <v>129</v>
      </c>
      <c r="L6" s="11">
        <f t="shared" si="0"/>
        <v>619120</v>
      </c>
      <c r="M6" s="12" t="s">
        <v>130</v>
      </c>
      <c r="N6" s="12" t="s">
        <v>131</v>
      </c>
      <c r="O6" s="12" t="s">
        <v>132</v>
      </c>
      <c r="P6" s="12" t="s">
        <v>76</v>
      </c>
      <c r="Q6" s="12">
        <f t="shared" si="1"/>
        <v>19836</v>
      </c>
      <c r="AC6" s="12" t="s">
        <v>133</v>
      </c>
      <c r="AD6" s="12" t="s">
        <v>134</v>
      </c>
      <c r="AE6" s="12" t="s">
        <v>135</v>
      </c>
      <c r="AF6" s="13">
        <v>42711</v>
      </c>
      <c r="AG6" s="12" t="s">
        <v>127</v>
      </c>
      <c r="AH6" s="12" t="s">
        <v>71</v>
      </c>
      <c r="AI6" s="12" t="s">
        <v>72</v>
      </c>
      <c r="AJ6" s="12" t="s">
        <v>128</v>
      </c>
      <c r="AK6" s="12" t="s">
        <v>73</v>
      </c>
      <c r="AL6" s="12" t="s">
        <v>129</v>
      </c>
      <c r="AM6" s="11">
        <f t="shared" si="2"/>
        <v>619120</v>
      </c>
      <c r="AN6" s="12" t="s">
        <v>130</v>
      </c>
      <c r="AO6" s="12" t="s">
        <v>131</v>
      </c>
      <c r="AP6" s="12" t="s">
        <v>132</v>
      </c>
      <c r="AQ6" s="12" t="s">
        <v>76</v>
      </c>
      <c r="AR6" s="12">
        <f t="shared" si="3"/>
        <v>19836</v>
      </c>
      <c r="BC6" s="14">
        <f t="shared" si="4"/>
        <v>638956</v>
      </c>
      <c r="BD6" s="12" t="s">
        <v>79</v>
      </c>
      <c r="BE6" s="12" t="s">
        <v>80</v>
      </c>
      <c r="BF6" s="15">
        <v>0.3</v>
      </c>
      <c r="BG6" s="16">
        <f t="shared" si="5"/>
        <v>198956</v>
      </c>
      <c r="BH6" s="16">
        <v>440000</v>
      </c>
      <c r="BI6" s="16">
        <v>198956</v>
      </c>
      <c r="BJ6" s="16">
        <v>440000</v>
      </c>
      <c r="BK6" s="12" t="s">
        <v>133</v>
      </c>
      <c r="BL6" s="12" t="s">
        <v>134</v>
      </c>
    </row>
    <row r="7" spans="1:64">
      <c r="A7" s="12" t="s">
        <v>136</v>
      </c>
      <c r="B7" s="12" t="s">
        <v>137</v>
      </c>
      <c r="C7" s="18" t="s">
        <v>290</v>
      </c>
      <c r="D7" s="19" t="s">
        <v>312</v>
      </c>
      <c r="E7" s="13">
        <v>42711</v>
      </c>
      <c r="F7" s="12" t="s">
        <v>138</v>
      </c>
      <c r="G7" s="12" t="s">
        <v>71</v>
      </c>
      <c r="H7" s="12" t="s">
        <v>72</v>
      </c>
      <c r="I7" s="12" t="s">
        <v>139</v>
      </c>
      <c r="J7" s="12" t="s">
        <v>73</v>
      </c>
      <c r="K7" s="12" t="s">
        <v>140</v>
      </c>
      <c r="L7" s="11">
        <f t="shared" si="0"/>
        <v>625931</v>
      </c>
      <c r="M7" s="12" t="s">
        <v>141</v>
      </c>
      <c r="N7" s="12" t="s">
        <v>142</v>
      </c>
      <c r="O7" s="12" t="s">
        <v>143</v>
      </c>
      <c r="P7" s="12" t="s">
        <v>76</v>
      </c>
      <c r="Q7" s="12">
        <f t="shared" si="1"/>
        <v>22392</v>
      </c>
      <c r="AC7" s="12" t="s">
        <v>144</v>
      </c>
      <c r="AD7" s="12" t="s">
        <v>145</v>
      </c>
      <c r="AE7" s="12" t="s">
        <v>146</v>
      </c>
      <c r="AF7" s="13">
        <v>42712</v>
      </c>
      <c r="AG7" s="12" t="s">
        <v>138</v>
      </c>
      <c r="AH7" s="12" t="s">
        <v>71</v>
      </c>
      <c r="AI7" s="12" t="s">
        <v>72</v>
      </c>
      <c r="AJ7" s="12" t="s">
        <v>139</v>
      </c>
      <c r="AK7" s="12" t="s">
        <v>73</v>
      </c>
      <c r="AL7" s="12" t="s">
        <v>140</v>
      </c>
      <c r="AM7" s="11">
        <f t="shared" si="2"/>
        <v>625931</v>
      </c>
      <c r="AN7" s="12" t="s">
        <v>141</v>
      </c>
      <c r="AO7" s="12" t="s">
        <v>142</v>
      </c>
      <c r="AP7" s="12" t="s">
        <v>143</v>
      </c>
      <c r="AQ7" s="12" t="s">
        <v>76</v>
      </c>
      <c r="AR7" s="12">
        <f t="shared" si="3"/>
        <v>22392</v>
      </c>
      <c r="BC7" s="14">
        <f t="shared" si="4"/>
        <v>648323</v>
      </c>
      <c r="BD7" s="12" t="s">
        <v>79</v>
      </c>
      <c r="BE7" s="12" t="s">
        <v>80</v>
      </c>
      <c r="BF7" s="15">
        <v>0.3</v>
      </c>
      <c r="BG7" s="16">
        <f t="shared" si="5"/>
        <v>198323</v>
      </c>
      <c r="BH7" s="16">
        <v>450000</v>
      </c>
      <c r="BI7" s="16">
        <v>198323</v>
      </c>
      <c r="BJ7" s="16">
        <v>450000</v>
      </c>
      <c r="BK7" s="12" t="s">
        <v>144</v>
      </c>
      <c r="BL7" s="12" t="s">
        <v>145</v>
      </c>
    </row>
    <row r="8" spans="1:64">
      <c r="A8" s="12" t="s">
        <v>147</v>
      </c>
      <c r="B8" s="12" t="s">
        <v>148</v>
      </c>
      <c r="C8" s="18" t="s">
        <v>291</v>
      </c>
      <c r="D8" s="19" t="s">
        <v>313</v>
      </c>
      <c r="E8" s="13">
        <v>42712</v>
      </c>
      <c r="F8" s="12" t="s">
        <v>149</v>
      </c>
      <c r="G8" s="12" t="s">
        <v>71</v>
      </c>
      <c r="H8" s="12" t="s">
        <v>72</v>
      </c>
      <c r="I8" s="12" t="s">
        <v>150</v>
      </c>
      <c r="J8" s="12" t="s">
        <v>73</v>
      </c>
      <c r="K8" s="12" t="s">
        <v>151</v>
      </c>
      <c r="L8" s="11">
        <f t="shared" si="0"/>
        <v>624569</v>
      </c>
      <c r="M8" s="12" t="s">
        <v>152</v>
      </c>
      <c r="N8" s="12" t="s">
        <v>153</v>
      </c>
      <c r="O8" s="12" t="s">
        <v>154</v>
      </c>
      <c r="P8" s="12" t="s">
        <v>76</v>
      </c>
      <c r="Q8" s="12">
        <f t="shared" si="1"/>
        <v>38844</v>
      </c>
      <c r="AC8" s="12" t="s">
        <v>155</v>
      </c>
      <c r="AD8" s="12" t="s">
        <v>156</v>
      </c>
      <c r="AE8" s="12" t="s">
        <v>157</v>
      </c>
      <c r="AF8" s="13">
        <v>42713</v>
      </c>
      <c r="AG8" s="12" t="s">
        <v>149</v>
      </c>
      <c r="AH8" s="12" t="s">
        <v>71</v>
      </c>
      <c r="AI8" s="12" t="s">
        <v>72</v>
      </c>
      <c r="AJ8" s="12" t="s">
        <v>150</v>
      </c>
      <c r="AK8" s="12" t="s">
        <v>73</v>
      </c>
      <c r="AL8" s="12" t="s">
        <v>151</v>
      </c>
      <c r="AM8" s="11">
        <f t="shared" si="2"/>
        <v>624569</v>
      </c>
      <c r="AN8" s="12" t="s">
        <v>152</v>
      </c>
      <c r="AO8" s="12" t="s">
        <v>153</v>
      </c>
      <c r="AP8" s="12" t="s">
        <v>154</v>
      </c>
      <c r="AQ8" s="12" t="s">
        <v>76</v>
      </c>
      <c r="AR8" s="12">
        <f t="shared" si="3"/>
        <v>38844</v>
      </c>
      <c r="BC8" s="14">
        <f t="shared" si="4"/>
        <v>663413</v>
      </c>
      <c r="BD8" s="12" t="s">
        <v>79</v>
      </c>
      <c r="BE8" s="12" t="s">
        <v>80</v>
      </c>
      <c r="BF8" s="15">
        <v>0.3</v>
      </c>
      <c r="BG8" s="16">
        <f t="shared" si="5"/>
        <v>203413</v>
      </c>
      <c r="BH8" s="16">
        <v>460000</v>
      </c>
      <c r="BI8" s="16">
        <v>203413</v>
      </c>
      <c r="BJ8" s="16">
        <v>460000</v>
      </c>
      <c r="BK8" s="12" t="s">
        <v>155</v>
      </c>
      <c r="BL8" s="12" t="s">
        <v>156</v>
      </c>
    </row>
    <row r="9" spans="1:64">
      <c r="A9" s="12" t="s">
        <v>158</v>
      </c>
      <c r="B9" s="12" t="s">
        <v>159</v>
      </c>
      <c r="C9" s="18" t="s">
        <v>292</v>
      </c>
      <c r="D9" s="19" t="s">
        <v>314</v>
      </c>
      <c r="E9" s="13">
        <v>42713</v>
      </c>
      <c r="F9" s="12" t="s">
        <v>160</v>
      </c>
      <c r="G9" s="12" t="s">
        <v>71</v>
      </c>
      <c r="H9" s="12" t="s">
        <v>72</v>
      </c>
      <c r="I9" s="12" t="s">
        <v>161</v>
      </c>
      <c r="J9" s="12" t="s">
        <v>73</v>
      </c>
      <c r="K9" s="12" t="s">
        <v>162</v>
      </c>
      <c r="L9" s="11">
        <f t="shared" si="0"/>
        <v>623207</v>
      </c>
      <c r="M9" s="12" t="s">
        <v>163</v>
      </c>
      <c r="N9" s="12" t="s">
        <v>164</v>
      </c>
      <c r="O9" s="12" t="s">
        <v>165</v>
      </c>
      <c r="P9" s="12" t="s">
        <v>76</v>
      </c>
      <c r="Q9" s="12">
        <f t="shared" si="1"/>
        <v>31230</v>
      </c>
      <c r="AC9" s="12" t="s">
        <v>166</v>
      </c>
      <c r="AD9" s="12" t="s">
        <v>167</v>
      </c>
      <c r="AE9" s="12" t="s">
        <v>168</v>
      </c>
      <c r="AF9" s="13">
        <v>42714</v>
      </c>
      <c r="AG9" s="12" t="s">
        <v>160</v>
      </c>
      <c r="AH9" s="12" t="s">
        <v>71</v>
      </c>
      <c r="AI9" s="12" t="s">
        <v>72</v>
      </c>
      <c r="AJ9" s="12" t="s">
        <v>161</v>
      </c>
      <c r="AK9" s="12" t="s">
        <v>73</v>
      </c>
      <c r="AL9" s="12" t="s">
        <v>162</v>
      </c>
      <c r="AM9" s="11">
        <f t="shared" si="2"/>
        <v>623207</v>
      </c>
      <c r="AN9" s="12" t="s">
        <v>163</v>
      </c>
      <c r="AO9" s="12" t="s">
        <v>164</v>
      </c>
      <c r="AP9" s="12" t="s">
        <v>165</v>
      </c>
      <c r="AQ9" s="12" t="s">
        <v>76</v>
      </c>
      <c r="AR9" s="12">
        <f t="shared" si="3"/>
        <v>31230</v>
      </c>
      <c r="BC9" s="14">
        <f t="shared" si="4"/>
        <v>654437</v>
      </c>
      <c r="BD9" s="12" t="s">
        <v>79</v>
      </c>
      <c r="BE9" s="12" t="s">
        <v>80</v>
      </c>
      <c r="BF9" s="15">
        <v>0.3</v>
      </c>
      <c r="BG9" s="16">
        <f t="shared" si="5"/>
        <v>204437</v>
      </c>
      <c r="BH9" s="16">
        <v>450000</v>
      </c>
      <c r="BI9" s="16">
        <v>204437</v>
      </c>
      <c r="BJ9" s="16">
        <v>450000</v>
      </c>
      <c r="BK9" s="12" t="s">
        <v>166</v>
      </c>
      <c r="BL9" s="12" t="s">
        <v>167</v>
      </c>
    </row>
    <row r="10" spans="1:64">
      <c r="A10" s="12" t="s">
        <v>169</v>
      </c>
      <c r="B10" s="12" t="s">
        <v>170</v>
      </c>
      <c r="C10" s="18" t="s">
        <v>292</v>
      </c>
      <c r="D10" s="19" t="s">
        <v>315</v>
      </c>
      <c r="E10" s="13">
        <v>42714</v>
      </c>
      <c r="F10" s="12" t="s">
        <v>171</v>
      </c>
      <c r="G10" s="12" t="s">
        <v>71</v>
      </c>
      <c r="H10" s="12" t="s">
        <v>72</v>
      </c>
      <c r="I10" s="12" t="s">
        <v>172</v>
      </c>
      <c r="J10" s="12" t="s">
        <v>73</v>
      </c>
      <c r="K10" s="12" t="s">
        <v>162</v>
      </c>
      <c r="L10" s="11">
        <f t="shared" si="0"/>
        <v>623207</v>
      </c>
      <c r="M10" s="12" t="s">
        <v>173</v>
      </c>
      <c r="N10" s="12" t="s">
        <v>174</v>
      </c>
      <c r="O10" s="12" t="s">
        <v>175</v>
      </c>
      <c r="P10" s="12" t="s">
        <v>76</v>
      </c>
      <c r="Q10" s="12">
        <f t="shared" si="1"/>
        <v>25470</v>
      </c>
      <c r="AC10" s="12" t="s">
        <v>176</v>
      </c>
      <c r="AD10" s="12" t="s">
        <v>177</v>
      </c>
      <c r="AE10" s="12" t="s">
        <v>178</v>
      </c>
      <c r="AF10" s="13">
        <v>42715</v>
      </c>
      <c r="AG10" s="12" t="s">
        <v>171</v>
      </c>
      <c r="AH10" s="12" t="s">
        <v>71</v>
      </c>
      <c r="AI10" s="12" t="s">
        <v>72</v>
      </c>
      <c r="AJ10" s="12" t="s">
        <v>172</v>
      </c>
      <c r="AK10" s="12" t="s">
        <v>73</v>
      </c>
      <c r="AL10" s="12" t="s">
        <v>162</v>
      </c>
      <c r="AM10" s="11">
        <f t="shared" si="2"/>
        <v>623207</v>
      </c>
      <c r="AN10" s="12" t="s">
        <v>173</v>
      </c>
      <c r="AO10" s="12" t="s">
        <v>174</v>
      </c>
      <c r="AP10" s="12" t="s">
        <v>175</v>
      </c>
      <c r="AQ10" s="12" t="s">
        <v>76</v>
      </c>
      <c r="AR10" s="12">
        <f t="shared" si="3"/>
        <v>25470</v>
      </c>
      <c r="BC10" s="14">
        <f t="shared" si="4"/>
        <v>648677</v>
      </c>
      <c r="BD10" s="12" t="s">
        <v>79</v>
      </c>
      <c r="BE10" s="12" t="s">
        <v>80</v>
      </c>
      <c r="BF10" s="15">
        <v>0.3</v>
      </c>
      <c r="BG10" s="16">
        <f t="shared" si="5"/>
        <v>198677</v>
      </c>
      <c r="BH10" s="16">
        <v>450000</v>
      </c>
      <c r="BI10" s="16">
        <v>198677</v>
      </c>
      <c r="BJ10" s="16">
        <v>450000</v>
      </c>
      <c r="BK10" s="12" t="s">
        <v>176</v>
      </c>
      <c r="BL10" s="12" t="s">
        <v>177</v>
      </c>
    </row>
    <row r="11" spans="1:64">
      <c r="A11" s="12" t="s">
        <v>179</v>
      </c>
      <c r="B11" s="12" t="s">
        <v>180</v>
      </c>
      <c r="C11" s="18" t="s">
        <v>293</v>
      </c>
      <c r="D11" s="19" t="s">
        <v>316</v>
      </c>
      <c r="E11" s="13">
        <v>42715</v>
      </c>
      <c r="F11" s="12" t="s">
        <v>181</v>
      </c>
      <c r="G11" s="12" t="s">
        <v>71</v>
      </c>
      <c r="H11" s="12" t="s">
        <v>72</v>
      </c>
      <c r="I11" s="12" t="s">
        <v>182</v>
      </c>
      <c r="J11" s="12" t="s">
        <v>73</v>
      </c>
      <c r="K11" s="12" t="s">
        <v>162</v>
      </c>
      <c r="L11" s="11">
        <f t="shared" si="0"/>
        <v>623207</v>
      </c>
      <c r="M11" s="12" t="s">
        <v>183</v>
      </c>
      <c r="N11" s="12" t="s">
        <v>184</v>
      </c>
      <c r="O11" s="12" t="s">
        <v>175</v>
      </c>
      <c r="P11" s="12" t="s">
        <v>76</v>
      </c>
      <c r="Q11" s="12">
        <f t="shared" si="1"/>
        <v>25470</v>
      </c>
      <c r="AC11" s="12" t="s">
        <v>77</v>
      </c>
      <c r="AD11" s="12" t="s">
        <v>78</v>
      </c>
      <c r="AE11" s="12" t="s">
        <v>185</v>
      </c>
      <c r="AF11" s="13">
        <v>42716</v>
      </c>
      <c r="AG11" s="12" t="s">
        <v>181</v>
      </c>
      <c r="AH11" s="12" t="s">
        <v>71</v>
      </c>
      <c r="AI11" s="12" t="s">
        <v>72</v>
      </c>
      <c r="AJ11" s="12" t="s">
        <v>182</v>
      </c>
      <c r="AK11" s="12" t="s">
        <v>73</v>
      </c>
      <c r="AL11" s="12" t="s">
        <v>162</v>
      </c>
      <c r="AM11" s="11">
        <f t="shared" si="2"/>
        <v>623207</v>
      </c>
      <c r="AN11" s="12" t="s">
        <v>183</v>
      </c>
      <c r="AO11" s="12" t="s">
        <v>184</v>
      </c>
      <c r="AP11" s="12" t="s">
        <v>175</v>
      </c>
      <c r="AQ11" s="12" t="s">
        <v>76</v>
      </c>
      <c r="AR11" s="12">
        <f t="shared" si="3"/>
        <v>25470</v>
      </c>
      <c r="BC11" s="14">
        <f t="shared" si="4"/>
        <v>648677</v>
      </c>
      <c r="BD11" s="12" t="s">
        <v>79</v>
      </c>
      <c r="BE11" s="12" t="s">
        <v>80</v>
      </c>
      <c r="BF11" s="15">
        <v>0.3</v>
      </c>
      <c r="BG11" s="16">
        <f t="shared" si="5"/>
        <v>198677</v>
      </c>
      <c r="BH11" s="16">
        <v>450000</v>
      </c>
      <c r="BI11" s="16">
        <v>198677</v>
      </c>
      <c r="BJ11" s="16">
        <v>450000</v>
      </c>
      <c r="BK11" s="12" t="s">
        <v>77</v>
      </c>
      <c r="BL11" s="12" t="s">
        <v>78</v>
      </c>
    </row>
    <row r="12" spans="1:64">
      <c r="A12" s="12" t="s">
        <v>186</v>
      </c>
      <c r="B12" s="12" t="s">
        <v>187</v>
      </c>
      <c r="C12" s="18" t="s">
        <v>294</v>
      </c>
      <c r="D12" s="19" t="s">
        <v>317</v>
      </c>
      <c r="E12" s="13">
        <v>42716</v>
      </c>
      <c r="F12" s="12" t="s">
        <v>188</v>
      </c>
      <c r="G12" s="12" t="s">
        <v>71</v>
      </c>
      <c r="H12" s="12" t="s">
        <v>72</v>
      </c>
      <c r="I12" s="12" t="s">
        <v>189</v>
      </c>
      <c r="J12" s="12" t="s">
        <v>73</v>
      </c>
      <c r="K12" s="12" t="s">
        <v>190</v>
      </c>
      <c r="L12" s="11">
        <f t="shared" si="0"/>
        <v>620482</v>
      </c>
      <c r="M12" s="12" t="s">
        <v>191</v>
      </c>
      <c r="N12" s="12" t="s">
        <v>192</v>
      </c>
      <c r="O12" s="12" t="s">
        <v>193</v>
      </c>
      <c r="P12" s="12" t="s">
        <v>76</v>
      </c>
      <c r="Q12" s="12">
        <f t="shared" si="1"/>
        <v>30780</v>
      </c>
      <c r="AC12" s="12" t="s">
        <v>89</v>
      </c>
      <c r="AD12" s="12" t="s">
        <v>90</v>
      </c>
      <c r="AE12" s="12" t="s">
        <v>194</v>
      </c>
      <c r="AF12" s="13">
        <v>42717</v>
      </c>
      <c r="AG12" s="12" t="s">
        <v>188</v>
      </c>
      <c r="AH12" s="12" t="s">
        <v>71</v>
      </c>
      <c r="AI12" s="12" t="s">
        <v>72</v>
      </c>
      <c r="AJ12" s="12" t="s">
        <v>189</v>
      </c>
      <c r="AK12" s="12" t="s">
        <v>73</v>
      </c>
      <c r="AL12" s="12" t="s">
        <v>190</v>
      </c>
      <c r="AM12" s="11">
        <f t="shared" si="2"/>
        <v>620482</v>
      </c>
      <c r="AN12" s="12" t="s">
        <v>191</v>
      </c>
      <c r="AO12" s="12" t="s">
        <v>192</v>
      </c>
      <c r="AP12" s="12" t="s">
        <v>193</v>
      </c>
      <c r="AQ12" s="12" t="s">
        <v>76</v>
      </c>
      <c r="AR12" s="12">
        <f t="shared" si="3"/>
        <v>30780</v>
      </c>
      <c r="BC12" s="14">
        <f t="shared" si="4"/>
        <v>651262</v>
      </c>
      <c r="BD12" s="12" t="s">
        <v>79</v>
      </c>
      <c r="BE12" s="12" t="s">
        <v>80</v>
      </c>
      <c r="BF12" s="15">
        <v>0.3</v>
      </c>
      <c r="BG12" s="16">
        <f t="shared" si="5"/>
        <v>201262</v>
      </c>
      <c r="BH12" s="16">
        <v>450000</v>
      </c>
      <c r="BI12" s="16">
        <v>201262</v>
      </c>
      <c r="BK12" s="12" t="s">
        <v>89</v>
      </c>
      <c r="BL12" s="12" t="s">
        <v>90</v>
      </c>
    </row>
    <row r="13" spans="1:64">
      <c r="A13" s="12" t="s">
        <v>195</v>
      </c>
      <c r="B13" s="12" t="s">
        <v>196</v>
      </c>
      <c r="C13" s="18" t="s">
        <v>295</v>
      </c>
      <c r="D13" s="19" t="s">
        <v>318</v>
      </c>
      <c r="E13" s="13">
        <v>42717</v>
      </c>
      <c r="F13" s="12" t="s">
        <v>197</v>
      </c>
      <c r="G13" s="12" t="s">
        <v>71</v>
      </c>
      <c r="H13" s="12" t="s">
        <v>72</v>
      </c>
      <c r="I13" s="12" t="s">
        <v>198</v>
      </c>
      <c r="J13" s="12" t="s">
        <v>73</v>
      </c>
      <c r="K13" s="12" t="s">
        <v>199</v>
      </c>
      <c r="L13" s="11">
        <f t="shared" si="0"/>
        <v>617758</v>
      </c>
      <c r="M13" s="12" t="s">
        <v>200</v>
      </c>
      <c r="N13" s="12" t="s">
        <v>201</v>
      </c>
      <c r="O13" s="12" t="s">
        <v>75</v>
      </c>
      <c r="P13" s="12" t="s">
        <v>76</v>
      </c>
      <c r="Q13" s="12">
        <f t="shared" si="1"/>
        <v>14922</v>
      </c>
      <c r="AC13" s="12" t="s">
        <v>100</v>
      </c>
      <c r="AD13" s="12" t="s">
        <v>101</v>
      </c>
      <c r="AE13" s="12" t="s">
        <v>202</v>
      </c>
      <c r="AF13" s="13">
        <v>42718</v>
      </c>
      <c r="AG13" s="12" t="s">
        <v>197</v>
      </c>
      <c r="AH13" s="12" t="s">
        <v>71</v>
      </c>
      <c r="AI13" s="12" t="s">
        <v>72</v>
      </c>
      <c r="AJ13" s="12" t="s">
        <v>198</v>
      </c>
      <c r="AK13" s="12" t="s">
        <v>73</v>
      </c>
      <c r="AL13" s="12" t="s">
        <v>199</v>
      </c>
      <c r="AM13" s="11">
        <f t="shared" si="2"/>
        <v>617758</v>
      </c>
      <c r="AN13" s="12" t="s">
        <v>200</v>
      </c>
      <c r="AO13" s="12" t="s">
        <v>201</v>
      </c>
      <c r="AP13" s="12" t="s">
        <v>75</v>
      </c>
      <c r="AQ13" s="12" t="s">
        <v>76</v>
      </c>
      <c r="AR13" s="12">
        <f t="shared" si="3"/>
        <v>14922</v>
      </c>
      <c r="BC13" s="14">
        <f t="shared" si="4"/>
        <v>632680</v>
      </c>
      <c r="BD13" s="12" t="s">
        <v>79</v>
      </c>
      <c r="BE13" s="12" t="s">
        <v>80</v>
      </c>
      <c r="BF13" s="15">
        <v>0.3</v>
      </c>
      <c r="BG13" s="16">
        <f t="shared" si="5"/>
        <v>192680</v>
      </c>
      <c r="BH13" s="16">
        <v>440000</v>
      </c>
      <c r="BI13" s="16">
        <v>192680</v>
      </c>
      <c r="BK13" s="12" t="s">
        <v>100</v>
      </c>
      <c r="BL13" s="12" t="s">
        <v>101</v>
      </c>
    </row>
    <row r="14" spans="1:64">
      <c r="A14" s="12" t="s">
        <v>203</v>
      </c>
      <c r="B14" s="12" t="s">
        <v>204</v>
      </c>
      <c r="C14" s="18" t="s">
        <v>296</v>
      </c>
      <c r="D14" s="19" t="s">
        <v>319</v>
      </c>
      <c r="E14" s="13">
        <v>42718</v>
      </c>
      <c r="F14" s="12" t="s">
        <v>205</v>
      </c>
      <c r="G14" s="12" t="s">
        <v>71</v>
      </c>
      <c r="H14" s="12" t="s">
        <v>72</v>
      </c>
      <c r="I14" s="12" t="s">
        <v>206</v>
      </c>
      <c r="J14" s="12" t="s">
        <v>73</v>
      </c>
      <c r="K14" s="12" t="s">
        <v>207</v>
      </c>
      <c r="L14" s="11">
        <f t="shared" si="0"/>
        <v>615033</v>
      </c>
      <c r="M14" s="12" t="s">
        <v>208</v>
      </c>
      <c r="N14" s="12" t="s">
        <v>209</v>
      </c>
      <c r="O14" s="12" t="s">
        <v>88</v>
      </c>
      <c r="P14" s="12" t="s">
        <v>76</v>
      </c>
      <c r="Q14" s="12">
        <f t="shared" si="1"/>
        <v>18756</v>
      </c>
      <c r="AC14" s="12" t="s">
        <v>110</v>
      </c>
      <c r="AD14" s="12" t="s">
        <v>113</v>
      </c>
      <c r="AE14" s="12" t="s">
        <v>210</v>
      </c>
      <c r="AF14" s="13">
        <v>42719</v>
      </c>
      <c r="AG14" s="12" t="s">
        <v>205</v>
      </c>
      <c r="AH14" s="12" t="s">
        <v>71</v>
      </c>
      <c r="AI14" s="12" t="s">
        <v>72</v>
      </c>
      <c r="AJ14" s="12" t="s">
        <v>206</v>
      </c>
      <c r="AK14" s="12" t="s">
        <v>73</v>
      </c>
      <c r="AL14" s="12" t="s">
        <v>207</v>
      </c>
      <c r="AM14" s="11">
        <f t="shared" si="2"/>
        <v>615033</v>
      </c>
      <c r="AN14" s="12" t="s">
        <v>208</v>
      </c>
      <c r="AO14" s="12" t="s">
        <v>209</v>
      </c>
      <c r="AP14" s="12" t="s">
        <v>88</v>
      </c>
      <c r="AQ14" s="12" t="s">
        <v>76</v>
      </c>
      <c r="AR14" s="12">
        <f t="shared" si="3"/>
        <v>18756</v>
      </c>
      <c r="BC14" s="14">
        <f t="shared" si="4"/>
        <v>633789</v>
      </c>
      <c r="BD14" s="12" t="s">
        <v>79</v>
      </c>
      <c r="BE14" s="12" t="s">
        <v>80</v>
      </c>
      <c r="BF14" s="15">
        <v>0.3</v>
      </c>
      <c r="BG14" s="16">
        <f t="shared" si="5"/>
        <v>193789</v>
      </c>
      <c r="BH14" s="16">
        <v>440000</v>
      </c>
      <c r="BI14" s="16">
        <v>193789</v>
      </c>
      <c r="BK14" s="12" t="s">
        <v>110</v>
      </c>
      <c r="BL14" s="12" t="s">
        <v>113</v>
      </c>
    </row>
    <row r="15" spans="1:64">
      <c r="A15" s="12" t="s">
        <v>211</v>
      </c>
      <c r="B15" s="12" t="s">
        <v>212</v>
      </c>
      <c r="C15" s="18" t="s">
        <v>297</v>
      </c>
      <c r="D15" s="19" t="s">
        <v>320</v>
      </c>
      <c r="E15" s="13">
        <v>42719</v>
      </c>
      <c r="F15" s="12" t="s">
        <v>213</v>
      </c>
      <c r="G15" s="12" t="s">
        <v>71</v>
      </c>
      <c r="H15" s="12" t="s">
        <v>72</v>
      </c>
      <c r="I15" s="12" t="s">
        <v>214</v>
      </c>
      <c r="J15" s="12" t="s">
        <v>73</v>
      </c>
      <c r="K15" s="12" t="s">
        <v>215</v>
      </c>
      <c r="L15" s="11">
        <f t="shared" si="0"/>
        <v>612309</v>
      </c>
      <c r="M15" s="12" t="s">
        <v>216</v>
      </c>
      <c r="N15" s="12" t="s">
        <v>217</v>
      </c>
      <c r="O15" s="12" t="s">
        <v>99</v>
      </c>
      <c r="P15" s="12" t="s">
        <v>76</v>
      </c>
      <c r="Q15" s="12">
        <f t="shared" si="1"/>
        <v>27000</v>
      </c>
      <c r="AC15" s="12" t="s">
        <v>122</v>
      </c>
      <c r="AD15" s="12" t="s">
        <v>123</v>
      </c>
      <c r="AE15" s="12" t="s">
        <v>218</v>
      </c>
      <c r="AF15" s="13">
        <v>42720</v>
      </c>
      <c r="AG15" s="12" t="s">
        <v>213</v>
      </c>
      <c r="AH15" s="12" t="s">
        <v>71</v>
      </c>
      <c r="AI15" s="12" t="s">
        <v>72</v>
      </c>
      <c r="AJ15" s="12" t="s">
        <v>214</v>
      </c>
      <c r="AK15" s="12" t="s">
        <v>73</v>
      </c>
      <c r="AL15" s="12" t="s">
        <v>215</v>
      </c>
      <c r="AM15" s="11">
        <f t="shared" si="2"/>
        <v>612309</v>
      </c>
      <c r="AN15" s="12" t="s">
        <v>216</v>
      </c>
      <c r="AO15" s="12" t="s">
        <v>217</v>
      </c>
      <c r="AP15" s="12" t="s">
        <v>99</v>
      </c>
      <c r="AQ15" s="12" t="s">
        <v>76</v>
      </c>
      <c r="AR15" s="12">
        <f t="shared" si="3"/>
        <v>27000</v>
      </c>
      <c r="BC15" s="14">
        <f t="shared" si="4"/>
        <v>639309</v>
      </c>
      <c r="BD15" s="12" t="s">
        <v>79</v>
      </c>
      <c r="BE15" s="12" t="s">
        <v>80</v>
      </c>
      <c r="BF15" s="15">
        <v>0.3</v>
      </c>
      <c r="BG15" s="16">
        <f t="shared" si="5"/>
        <v>199309</v>
      </c>
      <c r="BH15" s="16">
        <v>440000</v>
      </c>
      <c r="BI15" s="16">
        <v>199309</v>
      </c>
      <c r="BK15" s="12" t="s">
        <v>122</v>
      </c>
      <c r="BL15" s="12" t="s">
        <v>123</v>
      </c>
    </row>
    <row r="16" spans="1:64">
      <c r="A16" s="12" t="s">
        <v>219</v>
      </c>
      <c r="B16" s="12" t="s">
        <v>220</v>
      </c>
      <c r="C16" s="18" t="s">
        <v>298</v>
      </c>
      <c r="D16" s="19" t="s">
        <v>321</v>
      </c>
      <c r="E16" s="13">
        <v>42720</v>
      </c>
      <c r="F16" s="12" t="s">
        <v>221</v>
      </c>
      <c r="G16" s="12" t="s">
        <v>71</v>
      </c>
      <c r="H16" s="12" t="s">
        <v>72</v>
      </c>
      <c r="I16" s="12" t="s">
        <v>222</v>
      </c>
      <c r="J16" s="12" t="s">
        <v>73</v>
      </c>
      <c r="K16" s="12" t="s">
        <v>223</v>
      </c>
      <c r="L16" s="11">
        <f t="shared" si="0"/>
        <v>605498</v>
      </c>
      <c r="M16" s="12" t="s">
        <v>224</v>
      </c>
      <c r="N16" s="12" t="s">
        <v>225</v>
      </c>
      <c r="O16" s="12" t="s">
        <v>109</v>
      </c>
      <c r="P16" s="12" t="s">
        <v>76</v>
      </c>
      <c r="Q16" s="12">
        <f t="shared" si="1"/>
        <v>19638</v>
      </c>
      <c r="AC16" s="12" t="s">
        <v>133</v>
      </c>
      <c r="AD16" s="12" t="s">
        <v>134</v>
      </c>
      <c r="AE16" s="12" t="s">
        <v>226</v>
      </c>
      <c r="AF16" s="13">
        <v>42721</v>
      </c>
      <c r="AG16" s="12" t="s">
        <v>221</v>
      </c>
      <c r="AH16" s="12" t="s">
        <v>71</v>
      </c>
      <c r="AI16" s="12" t="s">
        <v>72</v>
      </c>
      <c r="AJ16" s="12" t="s">
        <v>222</v>
      </c>
      <c r="AK16" s="12" t="s">
        <v>73</v>
      </c>
      <c r="AL16" s="12" t="s">
        <v>223</v>
      </c>
      <c r="AM16" s="11">
        <f t="shared" si="2"/>
        <v>605498</v>
      </c>
      <c r="AN16" s="12" t="s">
        <v>224</v>
      </c>
      <c r="AO16" s="12" t="s">
        <v>225</v>
      </c>
      <c r="AP16" s="12" t="s">
        <v>109</v>
      </c>
      <c r="AQ16" s="12" t="s">
        <v>76</v>
      </c>
      <c r="AR16" s="12">
        <f t="shared" si="3"/>
        <v>19638</v>
      </c>
      <c r="BC16" s="14">
        <f t="shared" si="4"/>
        <v>625136</v>
      </c>
      <c r="BD16" s="12" t="s">
        <v>79</v>
      </c>
      <c r="BE16" s="12" t="s">
        <v>80</v>
      </c>
      <c r="BF16" s="15">
        <v>0.3</v>
      </c>
      <c r="BG16" s="16">
        <f t="shared" si="5"/>
        <v>195136</v>
      </c>
      <c r="BH16" s="16">
        <v>430000</v>
      </c>
      <c r="BI16" s="16">
        <v>195136</v>
      </c>
      <c r="BK16" s="12" t="s">
        <v>133</v>
      </c>
      <c r="BL16" s="12" t="s">
        <v>134</v>
      </c>
    </row>
    <row r="17" spans="1:64">
      <c r="A17" s="12" t="s">
        <v>227</v>
      </c>
      <c r="B17" s="12" t="s">
        <v>228</v>
      </c>
      <c r="C17" s="18" t="s">
        <v>299</v>
      </c>
      <c r="D17" s="19" t="s">
        <v>322</v>
      </c>
      <c r="E17" s="13">
        <v>42721</v>
      </c>
      <c r="F17" s="12" t="s">
        <v>229</v>
      </c>
      <c r="G17" s="12" t="s">
        <v>71</v>
      </c>
      <c r="H17" s="12" t="s">
        <v>72</v>
      </c>
      <c r="I17" s="12" t="s">
        <v>230</v>
      </c>
      <c r="J17" s="12" t="s">
        <v>73</v>
      </c>
      <c r="K17" s="12" t="s">
        <v>96</v>
      </c>
      <c r="L17" s="11">
        <f t="shared" si="0"/>
        <v>601411</v>
      </c>
      <c r="M17" s="12" t="s">
        <v>231</v>
      </c>
      <c r="N17" s="12" t="s">
        <v>232</v>
      </c>
      <c r="O17" s="12" t="s">
        <v>121</v>
      </c>
      <c r="P17" s="12" t="s">
        <v>76</v>
      </c>
      <c r="Q17" s="12">
        <f t="shared" si="1"/>
        <v>17658</v>
      </c>
      <c r="AC17" s="12" t="s">
        <v>144</v>
      </c>
      <c r="AD17" s="12" t="s">
        <v>145</v>
      </c>
      <c r="AE17" s="12" t="s">
        <v>233</v>
      </c>
      <c r="AF17" s="13">
        <v>42722</v>
      </c>
      <c r="AG17" s="12" t="s">
        <v>229</v>
      </c>
      <c r="AH17" s="12" t="s">
        <v>71</v>
      </c>
      <c r="AI17" s="12" t="s">
        <v>72</v>
      </c>
      <c r="AJ17" s="12" t="s">
        <v>230</v>
      </c>
      <c r="AK17" s="12" t="s">
        <v>73</v>
      </c>
      <c r="AL17" s="12" t="s">
        <v>96</v>
      </c>
      <c r="AM17" s="11">
        <f t="shared" si="2"/>
        <v>601411</v>
      </c>
      <c r="AN17" s="12" t="s">
        <v>231</v>
      </c>
      <c r="AO17" s="12" t="s">
        <v>232</v>
      </c>
      <c r="AP17" s="12" t="s">
        <v>121</v>
      </c>
      <c r="AQ17" s="12" t="s">
        <v>76</v>
      </c>
      <c r="AR17" s="12">
        <f t="shared" si="3"/>
        <v>17658</v>
      </c>
      <c r="BC17" s="14">
        <f t="shared" si="4"/>
        <v>619069</v>
      </c>
      <c r="BD17" s="12" t="s">
        <v>79</v>
      </c>
      <c r="BE17" s="12" t="s">
        <v>80</v>
      </c>
      <c r="BF17" s="15">
        <v>0.3</v>
      </c>
      <c r="BG17" s="16">
        <f t="shared" si="5"/>
        <v>189069</v>
      </c>
      <c r="BH17" s="16">
        <v>430000</v>
      </c>
      <c r="BI17" s="16">
        <v>189069</v>
      </c>
      <c r="BK17" s="12" t="s">
        <v>144</v>
      </c>
      <c r="BL17" s="12" t="s">
        <v>145</v>
      </c>
    </row>
    <row r="18" spans="1:64">
      <c r="A18" s="12" t="s">
        <v>234</v>
      </c>
      <c r="B18" s="12" t="s">
        <v>235</v>
      </c>
      <c r="C18" s="18" t="s">
        <v>300</v>
      </c>
      <c r="D18" s="19" t="s">
        <v>323</v>
      </c>
      <c r="E18" s="13">
        <v>42722</v>
      </c>
      <c r="F18" s="12" t="s">
        <v>236</v>
      </c>
      <c r="G18" s="12" t="s">
        <v>71</v>
      </c>
      <c r="H18" s="12" t="s">
        <v>72</v>
      </c>
      <c r="I18" s="12" t="s">
        <v>237</v>
      </c>
      <c r="J18" s="12" t="s">
        <v>73</v>
      </c>
      <c r="K18" s="12" t="s">
        <v>85</v>
      </c>
      <c r="L18" s="11">
        <f t="shared" si="0"/>
        <v>597325</v>
      </c>
      <c r="M18" s="12" t="s">
        <v>238</v>
      </c>
      <c r="N18" s="12" t="s">
        <v>239</v>
      </c>
      <c r="O18" s="12" t="s">
        <v>132</v>
      </c>
      <c r="P18" s="12" t="s">
        <v>76</v>
      </c>
      <c r="Q18" s="12">
        <f t="shared" si="1"/>
        <v>19836</v>
      </c>
      <c r="AC18" s="12" t="s">
        <v>155</v>
      </c>
      <c r="AD18" s="12" t="s">
        <v>156</v>
      </c>
      <c r="AE18" s="12" t="s">
        <v>240</v>
      </c>
      <c r="AF18" s="13">
        <v>42723</v>
      </c>
      <c r="AG18" s="12" t="s">
        <v>236</v>
      </c>
      <c r="AH18" s="12" t="s">
        <v>71</v>
      </c>
      <c r="AI18" s="12" t="s">
        <v>72</v>
      </c>
      <c r="AJ18" s="12" t="s">
        <v>237</v>
      </c>
      <c r="AK18" s="12" t="s">
        <v>73</v>
      </c>
      <c r="AL18" s="12" t="s">
        <v>85</v>
      </c>
      <c r="AM18" s="11">
        <f t="shared" si="2"/>
        <v>597325</v>
      </c>
      <c r="AN18" s="12" t="s">
        <v>238</v>
      </c>
      <c r="AO18" s="12" t="s">
        <v>239</v>
      </c>
      <c r="AP18" s="12" t="s">
        <v>132</v>
      </c>
      <c r="AQ18" s="12" t="s">
        <v>76</v>
      </c>
      <c r="AR18" s="12">
        <f t="shared" si="3"/>
        <v>19836</v>
      </c>
      <c r="BC18" s="14">
        <f t="shared" si="4"/>
        <v>617161</v>
      </c>
      <c r="BD18" s="12" t="s">
        <v>79</v>
      </c>
      <c r="BE18" s="12" t="s">
        <v>80</v>
      </c>
      <c r="BF18" s="15">
        <v>0.3</v>
      </c>
      <c r="BG18" s="16">
        <f t="shared" si="5"/>
        <v>187161</v>
      </c>
      <c r="BH18" s="16">
        <v>430000</v>
      </c>
      <c r="BI18" s="16">
        <v>187161</v>
      </c>
      <c r="BK18" s="12" t="s">
        <v>155</v>
      </c>
      <c r="BL18" s="12" t="s">
        <v>156</v>
      </c>
    </row>
    <row r="19" spans="1:64">
      <c r="A19" s="12" t="s">
        <v>241</v>
      </c>
      <c r="B19" s="12" t="s">
        <v>242</v>
      </c>
      <c r="C19" s="18" t="s">
        <v>301</v>
      </c>
      <c r="D19" s="19" t="s">
        <v>324</v>
      </c>
      <c r="E19" s="13">
        <v>42723</v>
      </c>
      <c r="F19" s="12" t="s">
        <v>243</v>
      </c>
      <c r="G19" s="12" t="s">
        <v>71</v>
      </c>
      <c r="H19" s="12" t="s">
        <v>72</v>
      </c>
      <c r="I19" s="12" t="s">
        <v>244</v>
      </c>
      <c r="J19" s="12" t="s">
        <v>73</v>
      </c>
      <c r="K19" s="12" t="s">
        <v>245</v>
      </c>
      <c r="L19" s="11">
        <f t="shared" si="0"/>
        <v>590514</v>
      </c>
      <c r="M19" s="12" t="s">
        <v>246</v>
      </c>
      <c r="N19" s="12" t="s">
        <v>247</v>
      </c>
      <c r="O19" s="12" t="s">
        <v>143</v>
      </c>
      <c r="P19" s="12" t="s">
        <v>76</v>
      </c>
      <c r="Q19" s="12">
        <f t="shared" si="1"/>
        <v>22392</v>
      </c>
      <c r="AC19" s="12" t="s">
        <v>166</v>
      </c>
      <c r="AD19" s="12" t="s">
        <v>167</v>
      </c>
      <c r="AE19" s="12" t="s">
        <v>248</v>
      </c>
      <c r="AF19" s="13">
        <v>42724</v>
      </c>
      <c r="AG19" s="12" t="s">
        <v>243</v>
      </c>
      <c r="AH19" s="12" t="s">
        <v>71</v>
      </c>
      <c r="AI19" s="12" t="s">
        <v>72</v>
      </c>
      <c r="AJ19" s="12" t="s">
        <v>244</v>
      </c>
      <c r="AK19" s="12" t="s">
        <v>73</v>
      </c>
      <c r="AL19" s="12" t="s">
        <v>245</v>
      </c>
      <c r="AM19" s="11">
        <f t="shared" si="2"/>
        <v>590514</v>
      </c>
      <c r="AN19" s="12" t="s">
        <v>246</v>
      </c>
      <c r="AO19" s="12" t="s">
        <v>247</v>
      </c>
      <c r="AP19" s="12" t="s">
        <v>143</v>
      </c>
      <c r="AQ19" s="12" t="s">
        <v>76</v>
      </c>
      <c r="AR19" s="12">
        <f t="shared" si="3"/>
        <v>22392</v>
      </c>
      <c r="BC19" s="14">
        <f t="shared" si="4"/>
        <v>612906</v>
      </c>
      <c r="BD19" s="12" t="s">
        <v>79</v>
      </c>
      <c r="BE19" s="12" t="s">
        <v>80</v>
      </c>
      <c r="BF19" s="15">
        <v>0.3</v>
      </c>
      <c r="BG19" s="16">
        <f t="shared" si="5"/>
        <v>192906</v>
      </c>
      <c r="BH19" s="16">
        <v>420000</v>
      </c>
      <c r="BI19" s="16">
        <v>192906</v>
      </c>
      <c r="BK19" s="12" t="s">
        <v>166</v>
      </c>
      <c r="BL19" s="12" t="s">
        <v>167</v>
      </c>
    </row>
    <row r="20" spans="1:64">
      <c r="A20" s="12" t="s">
        <v>249</v>
      </c>
      <c r="B20" s="12" t="s">
        <v>250</v>
      </c>
      <c r="C20" s="18" t="s">
        <v>302</v>
      </c>
      <c r="D20" s="19" t="s">
        <v>325</v>
      </c>
      <c r="E20" s="13">
        <v>42724</v>
      </c>
      <c r="F20" s="12" t="s">
        <v>251</v>
      </c>
      <c r="G20" s="12" t="s">
        <v>71</v>
      </c>
      <c r="H20" s="12" t="s">
        <v>72</v>
      </c>
      <c r="I20" s="12" t="s">
        <v>252</v>
      </c>
      <c r="J20" s="12" t="s">
        <v>73</v>
      </c>
      <c r="K20" s="12" t="s">
        <v>74</v>
      </c>
      <c r="L20" s="11">
        <f t="shared" si="0"/>
        <v>586427</v>
      </c>
      <c r="M20" s="12" t="s">
        <v>253</v>
      </c>
      <c r="N20" s="12" t="s">
        <v>254</v>
      </c>
      <c r="O20" s="12" t="s">
        <v>154</v>
      </c>
      <c r="P20" s="12" t="s">
        <v>76</v>
      </c>
      <c r="Q20" s="12">
        <f t="shared" si="1"/>
        <v>38844</v>
      </c>
      <c r="AC20" s="12" t="s">
        <v>176</v>
      </c>
      <c r="AD20" s="12" t="s">
        <v>177</v>
      </c>
      <c r="AE20" s="12" t="s">
        <v>255</v>
      </c>
      <c r="AF20" s="13">
        <v>42725</v>
      </c>
      <c r="AG20" s="12" t="s">
        <v>251</v>
      </c>
      <c r="AH20" s="12" t="s">
        <v>71</v>
      </c>
      <c r="AI20" s="12" t="s">
        <v>72</v>
      </c>
      <c r="AJ20" s="12" t="s">
        <v>252</v>
      </c>
      <c r="AK20" s="12" t="s">
        <v>73</v>
      </c>
      <c r="AL20" s="12" t="s">
        <v>74</v>
      </c>
      <c r="AM20" s="11">
        <f t="shared" si="2"/>
        <v>586427</v>
      </c>
      <c r="AN20" s="12" t="s">
        <v>253</v>
      </c>
      <c r="AO20" s="12" t="s">
        <v>254</v>
      </c>
      <c r="AP20" s="12" t="s">
        <v>154</v>
      </c>
      <c r="AQ20" s="12" t="s">
        <v>76</v>
      </c>
      <c r="AR20" s="12">
        <f t="shared" si="3"/>
        <v>38844</v>
      </c>
      <c r="BC20" s="14">
        <f t="shared" si="4"/>
        <v>625271</v>
      </c>
      <c r="BD20" s="12" t="s">
        <v>79</v>
      </c>
      <c r="BE20" s="12" t="s">
        <v>80</v>
      </c>
      <c r="BF20" s="15">
        <v>0.3</v>
      </c>
      <c r="BG20" s="16">
        <f t="shared" si="5"/>
        <v>195271</v>
      </c>
      <c r="BH20" s="16">
        <v>430000</v>
      </c>
      <c r="BI20" s="16">
        <v>195271</v>
      </c>
      <c r="BK20" s="12" t="s">
        <v>176</v>
      </c>
      <c r="BL20" s="12" t="s">
        <v>177</v>
      </c>
    </row>
    <row r="21" spans="1:64">
      <c r="A21" s="12" t="s">
        <v>256</v>
      </c>
      <c r="B21" s="12" t="s">
        <v>257</v>
      </c>
      <c r="C21" s="18" t="s">
        <v>303</v>
      </c>
      <c r="D21" s="19" t="s">
        <v>326</v>
      </c>
      <c r="E21" s="13">
        <v>42725</v>
      </c>
      <c r="F21" s="12" t="s">
        <v>258</v>
      </c>
      <c r="G21" s="12" t="s">
        <v>71</v>
      </c>
      <c r="H21" s="12" t="s">
        <v>72</v>
      </c>
      <c r="I21" s="12" t="s">
        <v>259</v>
      </c>
      <c r="J21" s="12" t="s">
        <v>260</v>
      </c>
      <c r="K21" s="12" t="s">
        <v>245</v>
      </c>
      <c r="L21" s="11">
        <f t="shared" si="0"/>
        <v>416030</v>
      </c>
      <c r="M21" s="12" t="s">
        <v>261</v>
      </c>
      <c r="N21" s="12" t="s">
        <v>262</v>
      </c>
      <c r="O21" s="12" t="s">
        <v>165</v>
      </c>
      <c r="P21" s="12" t="s">
        <v>76</v>
      </c>
      <c r="Q21" s="12">
        <f t="shared" si="1"/>
        <v>31230</v>
      </c>
      <c r="AC21" s="12" t="s">
        <v>77</v>
      </c>
      <c r="AD21" s="12" t="s">
        <v>78</v>
      </c>
      <c r="AE21" s="12" t="s">
        <v>263</v>
      </c>
      <c r="AF21" s="13">
        <v>42726</v>
      </c>
      <c r="AG21" s="12" t="s">
        <v>258</v>
      </c>
      <c r="AH21" s="12" t="s">
        <v>71</v>
      </c>
      <c r="AI21" s="12" t="s">
        <v>72</v>
      </c>
      <c r="AJ21" s="12" t="s">
        <v>259</v>
      </c>
      <c r="AK21" s="12" t="s">
        <v>260</v>
      </c>
      <c r="AL21" s="12" t="s">
        <v>245</v>
      </c>
      <c r="AM21" s="11">
        <f t="shared" si="2"/>
        <v>416030</v>
      </c>
      <c r="AN21" s="12" t="s">
        <v>261</v>
      </c>
      <c r="AO21" s="12" t="s">
        <v>262</v>
      </c>
      <c r="AP21" s="12" t="s">
        <v>165</v>
      </c>
      <c r="AQ21" s="12" t="s">
        <v>76</v>
      </c>
      <c r="AR21" s="12">
        <f t="shared" si="3"/>
        <v>31230</v>
      </c>
      <c r="BC21" s="14">
        <f t="shared" si="4"/>
        <v>447260</v>
      </c>
      <c r="BD21" s="12" t="s">
        <v>79</v>
      </c>
      <c r="BE21" s="12" t="s">
        <v>80</v>
      </c>
      <c r="BF21" s="15">
        <v>0.3</v>
      </c>
      <c r="BG21" s="16">
        <f t="shared" si="5"/>
        <v>137260</v>
      </c>
      <c r="BH21" s="16">
        <v>310000</v>
      </c>
      <c r="BI21" s="16">
        <v>137260</v>
      </c>
      <c r="BK21" s="12" t="s">
        <v>77</v>
      </c>
      <c r="BL21" s="12" t="s">
        <v>78</v>
      </c>
    </row>
    <row r="22" spans="1:64">
      <c r="A22" s="12" t="s">
        <v>264</v>
      </c>
      <c r="B22" s="12" t="s">
        <v>265</v>
      </c>
      <c r="C22" s="18" t="s">
        <v>304</v>
      </c>
      <c r="D22" s="19" t="s">
        <v>327</v>
      </c>
      <c r="E22" s="13">
        <v>42726</v>
      </c>
      <c r="F22" s="12" t="s">
        <v>266</v>
      </c>
      <c r="G22" s="12" t="s">
        <v>71</v>
      </c>
      <c r="H22" s="12" t="s">
        <v>72</v>
      </c>
      <c r="I22" s="12" t="s">
        <v>267</v>
      </c>
      <c r="J22" s="12" t="s">
        <v>260</v>
      </c>
      <c r="K22" s="12" t="s">
        <v>96</v>
      </c>
      <c r="L22" s="11">
        <f t="shared" si="0"/>
        <v>423708</v>
      </c>
      <c r="M22" s="12" t="s">
        <v>268</v>
      </c>
      <c r="N22" s="12" t="s">
        <v>269</v>
      </c>
      <c r="O22" s="12" t="s">
        <v>175</v>
      </c>
      <c r="P22" s="12" t="s">
        <v>76</v>
      </c>
      <c r="Q22" s="12">
        <f t="shared" si="1"/>
        <v>25470</v>
      </c>
      <c r="AC22" s="12" t="s">
        <v>89</v>
      </c>
      <c r="AD22" s="12" t="s">
        <v>90</v>
      </c>
      <c r="AE22" s="12" t="s">
        <v>270</v>
      </c>
      <c r="AF22" s="13">
        <v>42727</v>
      </c>
      <c r="AG22" s="12" t="s">
        <v>266</v>
      </c>
      <c r="AH22" s="12" t="s">
        <v>71</v>
      </c>
      <c r="AI22" s="12" t="s">
        <v>72</v>
      </c>
      <c r="AJ22" s="12" t="s">
        <v>267</v>
      </c>
      <c r="AK22" s="12" t="s">
        <v>260</v>
      </c>
      <c r="AL22" s="12" t="s">
        <v>96</v>
      </c>
      <c r="AM22" s="11">
        <f t="shared" si="2"/>
        <v>423708</v>
      </c>
      <c r="AN22" s="12" t="s">
        <v>268</v>
      </c>
      <c r="AO22" s="12" t="s">
        <v>269</v>
      </c>
      <c r="AP22" s="12" t="s">
        <v>175</v>
      </c>
      <c r="AQ22" s="12" t="s">
        <v>76</v>
      </c>
      <c r="AR22" s="12">
        <f t="shared" si="3"/>
        <v>25470</v>
      </c>
      <c r="BC22" s="14">
        <f t="shared" si="4"/>
        <v>449178</v>
      </c>
      <c r="BD22" s="12" t="s">
        <v>79</v>
      </c>
      <c r="BE22" s="12" t="s">
        <v>80</v>
      </c>
      <c r="BF22" s="15">
        <v>0.3</v>
      </c>
      <c r="BG22" s="16">
        <f t="shared" si="5"/>
        <v>139178</v>
      </c>
      <c r="BH22" s="16">
        <v>310000</v>
      </c>
      <c r="BI22" s="16">
        <v>139178</v>
      </c>
      <c r="BK22" s="12" t="s">
        <v>89</v>
      </c>
      <c r="BL22" s="12" t="s">
        <v>90</v>
      </c>
    </row>
    <row r="23" spans="1:64">
      <c r="A23" s="12" t="s">
        <v>271</v>
      </c>
      <c r="B23" s="12" t="s">
        <v>272</v>
      </c>
      <c r="C23" s="18" t="s">
        <v>305</v>
      </c>
      <c r="D23" s="19" t="s">
        <v>328</v>
      </c>
      <c r="E23" s="13">
        <v>42727</v>
      </c>
      <c r="F23" s="12" t="s">
        <v>273</v>
      </c>
      <c r="G23" s="12" t="s">
        <v>71</v>
      </c>
      <c r="H23" s="12" t="s">
        <v>72</v>
      </c>
      <c r="I23" s="12" t="s">
        <v>274</v>
      </c>
      <c r="J23" s="12" t="s">
        <v>260</v>
      </c>
      <c r="K23" s="12" t="s">
        <v>223</v>
      </c>
      <c r="L23" s="11">
        <f t="shared" si="0"/>
        <v>426587</v>
      </c>
      <c r="M23" s="12" t="s">
        <v>275</v>
      </c>
      <c r="N23" s="12" t="s">
        <v>276</v>
      </c>
      <c r="O23" s="12" t="s">
        <v>175</v>
      </c>
      <c r="P23" s="12" t="s">
        <v>76</v>
      </c>
      <c r="Q23" s="12">
        <f t="shared" si="1"/>
        <v>25470</v>
      </c>
      <c r="AC23" s="12" t="s">
        <v>100</v>
      </c>
      <c r="AD23" s="12" t="s">
        <v>101</v>
      </c>
      <c r="AE23" s="12" t="s">
        <v>277</v>
      </c>
      <c r="AF23" s="13">
        <v>42728</v>
      </c>
      <c r="AG23" s="12" t="s">
        <v>273</v>
      </c>
      <c r="AH23" s="12" t="s">
        <v>71</v>
      </c>
      <c r="AI23" s="12" t="s">
        <v>72</v>
      </c>
      <c r="AJ23" s="12" t="s">
        <v>274</v>
      </c>
      <c r="AK23" s="12" t="s">
        <v>260</v>
      </c>
      <c r="AL23" s="12" t="s">
        <v>223</v>
      </c>
      <c r="AM23" s="11">
        <f t="shared" si="2"/>
        <v>426587</v>
      </c>
      <c r="AN23" s="12" t="s">
        <v>275</v>
      </c>
      <c r="AO23" s="12" t="s">
        <v>276</v>
      </c>
      <c r="AP23" s="12" t="s">
        <v>175</v>
      </c>
      <c r="AQ23" s="12" t="s">
        <v>76</v>
      </c>
      <c r="AR23" s="12">
        <f t="shared" si="3"/>
        <v>25470</v>
      </c>
      <c r="BC23" s="14">
        <f t="shared" si="4"/>
        <v>452057</v>
      </c>
      <c r="BD23" s="12" t="s">
        <v>79</v>
      </c>
      <c r="BE23" s="12" t="s">
        <v>80</v>
      </c>
      <c r="BF23" s="15">
        <v>0.3</v>
      </c>
      <c r="BG23" s="16">
        <f t="shared" si="5"/>
        <v>142057</v>
      </c>
      <c r="BH23" s="16">
        <v>310000</v>
      </c>
      <c r="BI23" s="16">
        <v>142057</v>
      </c>
      <c r="BK23" s="12" t="s">
        <v>100</v>
      </c>
      <c r="BL23" s="12" t="s">
        <v>101</v>
      </c>
    </row>
    <row r="24" spans="1:64">
      <c r="A24" s="12" t="s">
        <v>278</v>
      </c>
      <c r="B24" s="12" t="s">
        <v>279</v>
      </c>
      <c r="C24" s="18" t="s">
        <v>306</v>
      </c>
      <c r="D24" s="19" t="s">
        <v>329</v>
      </c>
      <c r="E24" s="13">
        <v>42728</v>
      </c>
      <c r="F24" s="12" t="s">
        <v>280</v>
      </c>
      <c r="G24" s="12" t="s">
        <v>71</v>
      </c>
      <c r="H24" s="12" t="s">
        <v>72</v>
      </c>
      <c r="I24" s="12" t="s">
        <v>281</v>
      </c>
      <c r="J24" s="12" t="s">
        <v>260</v>
      </c>
      <c r="K24" s="12" t="s">
        <v>118</v>
      </c>
      <c r="L24" s="11">
        <f t="shared" si="0"/>
        <v>430425</v>
      </c>
      <c r="M24" s="12" t="s">
        <v>282</v>
      </c>
      <c r="N24" s="12" t="s">
        <v>283</v>
      </c>
      <c r="O24" s="12" t="s">
        <v>193</v>
      </c>
      <c r="P24" s="12" t="s">
        <v>76</v>
      </c>
      <c r="Q24" s="12">
        <f t="shared" si="1"/>
        <v>30780</v>
      </c>
      <c r="AC24" s="12" t="s">
        <v>110</v>
      </c>
      <c r="AD24" s="17" t="s">
        <v>111</v>
      </c>
      <c r="AE24" s="12" t="s">
        <v>284</v>
      </c>
      <c r="AF24" s="13">
        <v>42729</v>
      </c>
      <c r="AG24" s="12" t="s">
        <v>280</v>
      </c>
      <c r="AH24" s="12" t="s">
        <v>71</v>
      </c>
      <c r="AI24" s="12" t="s">
        <v>72</v>
      </c>
      <c r="AJ24" s="12" t="s">
        <v>281</v>
      </c>
      <c r="AK24" s="12" t="s">
        <v>260</v>
      </c>
      <c r="AL24" s="12" t="s">
        <v>118</v>
      </c>
      <c r="AM24" s="11">
        <f t="shared" si="2"/>
        <v>430425</v>
      </c>
      <c r="AN24" s="12" t="s">
        <v>282</v>
      </c>
      <c r="AO24" s="12" t="s">
        <v>283</v>
      </c>
      <c r="AP24" s="12" t="s">
        <v>193</v>
      </c>
      <c r="AQ24" s="12" t="s">
        <v>76</v>
      </c>
      <c r="AR24" s="12">
        <f t="shared" si="3"/>
        <v>30780</v>
      </c>
      <c r="BC24" s="14">
        <f t="shared" si="4"/>
        <v>461205</v>
      </c>
      <c r="BD24" s="12" t="s">
        <v>79</v>
      </c>
      <c r="BE24" s="12" t="s">
        <v>80</v>
      </c>
      <c r="BF24" s="15">
        <v>0.3</v>
      </c>
      <c r="BG24" s="16">
        <f t="shared" si="5"/>
        <v>141205</v>
      </c>
      <c r="BH24" s="16">
        <v>320000</v>
      </c>
      <c r="BI24" s="16">
        <v>141205</v>
      </c>
      <c r="BK24" s="12" t="s">
        <v>110</v>
      </c>
      <c r="BL24" s="12" t="s">
        <v>113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"/>
  <sheetViews>
    <sheetView workbookViewId="0">
      <selection activeCell="W26" sqref="W26"/>
    </sheetView>
  </sheetViews>
  <sheetFormatPr defaultRowHeight="13.5"/>
  <cols>
    <col min="1" max="1" width="7.25" bestFit="1" customWidth="1"/>
    <col min="2" max="2" width="9" bestFit="1" customWidth="1"/>
    <col min="3" max="3" width="9" style="1" bestFit="1" customWidth="1"/>
    <col min="4" max="4" width="9" bestFit="1" customWidth="1"/>
    <col min="5" max="5" width="11.625" bestFit="1" customWidth="1"/>
    <col min="6" max="6" width="7.25" bestFit="1" customWidth="1"/>
    <col min="7" max="7" width="5.25" bestFit="1" customWidth="1"/>
    <col min="8" max="8" width="5.5" bestFit="1" customWidth="1"/>
    <col min="9" max="9" width="5.25" bestFit="1" customWidth="1"/>
    <col min="13" max="13" width="10.125" bestFit="1" customWidth="1"/>
    <col min="14" max="14" width="9" style="1"/>
    <col min="15" max="15" width="5.25" bestFit="1" customWidth="1"/>
    <col min="16" max="16" width="6.25" bestFit="1" customWidth="1"/>
    <col min="17" max="17" width="6.25" customWidth="1"/>
    <col min="18" max="18" width="10.125" bestFit="1" customWidth="1"/>
    <col min="20" max="21" width="6.25" bestFit="1" customWidth="1"/>
    <col min="22" max="22" width="6.25" customWidth="1"/>
    <col min="23" max="23" width="10.125" bestFit="1" customWidth="1"/>
    <col min="24" max="24" width="10" bestFit="1" customWidth="1"/>
    <col min="25" max="26" width="6.25" bestFit="1" customWidth="1"/>
    <col min="27" max="27" width="6.25" customWidth="1"/>
    <col min="29" max="29" width="15.25" bestFit="1" customWidth="1"/>
    <col min="30" max="30" width="17.25" bestFit="1" customWidth="1"/>
    <col min="32" max="32" width="11.625" bestFit="1" customWidth="1"/>
    <col min="40" max="40" width="10.125" bestFit="1" customWidth="1"/>
    <col min="41" max="41" width="10.125" customWidth="1"/>
    <col min="45" max="45" width="10.125" bestFit="1" customWidth="1"/>
    <col min="46" max="46" width="10.125" customWidth="1"/>
    <col min="50" max="50" width="10.125" bestFit="1" customWidth="1"/>
    <col min="51" max="51" width="10.125" customWidth="1"/>
    <col min="56" max="56" width="11.125" bestFit="1" customWidth="1"/>
    <col min="57" max="57" width="13" bestFit="1" customWidth="1"/>
    <col min="63" max="63" width="11.125" bestFit="1" customWidth="1"/>
  </cols>
  <sheetData>
    <row r="1" spans="1:6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30</v>
      </c>
      <c r="R1" t="s">
        <v>23</v>
      </c>
      <c r="S1" t="s">
        <v>24</v>
      </c>
      <c r="T1" t="s">
        <v>18</v>
      </c>
      <c r="U1" t="s">
        <v>19</v>
      </c>
      <c r="V1" t="s">
        <v>31</v>
      </c>
      <c r="W1" t="s">
        <v>25</v>
      </c>
      <c r="X1" t="s">
        <v>26</v>
      </c>
      <c r="Y1" t="s">
        <v>20</v>
      </c>
      <c r="Z1" t="s">
        <v>21</v>
      </c>
      <c r="AA1" t="s">
        <v>32</v>
      </c>
      <c r="AB1" t="s">
        <v>22</v>
      </c>
      <c r="AC1" t="s">
        <v>9</v>
      </c>
      <c r="AD1" t="s">
        <v>10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62</v>
      </c>
      <c r="AP1" t="s">
        <v>44</v>
      </c>
      <c r="AQ1" t="s">
        <v>45</v>
      </c>
      <c r="AR1" t="s">
        <v>46</v>
      </c>
      <c r="AS1" t="s">
        <v>47</v>
      </c>
      <c r="AT1" t="s">
        <v>63</v>
      </c>
      <c r="AU1" t="s">
        <v>48</v>
      </c>
      <c r="AV1" t="s">
        <v>49</v>
      </c>
      <c r="AW1" t="s">
        <v>50</v>
      </c>
      <c r="AX1" t="s">
        <v>51</v>
      </c>
      <c r="AY1" t="s">
        <v>64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69</v>
      </c>
      <c r="BJ1" t="s">
        <v>70</v>
      </c>
      <c r="BK1" t="s">
        <v>66</v>
      </c>
      <c r="BL1" t="s">
        <v>67</v>
      </c>
    </row>
    <row r="2" spans="1:64" s="7" customFormat="1">
      <c r="A2" s="2">
        <v>16</v>
      </c>
      <c r="B2" s="3" t="s">
        <v>27</v>
      </c>
      <c r="C2" s="4" t="s">
        <v>28</v>
      </c>
      <c r="D2" s="2" t="s">
        <v>29</v>
      </c>
      <c r="E2" s="5">
        <v>43398</v>
      </c>
      <c r="F2" s="2">
        <v>40</v>
      </c>
      <c r="G2" s="2">
        <v>2</v>
      </c>
      <c r="H2" s="2">
        <v>3</v>
      </c>
      <c r="I2" s="2">
        <v>1003</v>
      </c>
      <c r="J2" s="2">
        <v>86.24</v>
      </c>
      <c r="K2" s="2">
        <v>5454</v>
      </c>
      <c r="L2" s="2">
        <v>470353</v>
      </c>
      <c r="M2" s="2">
        <v>45</v>
      </c>
      <c r="N2" s="6" t="s">
        <v>68</v>
      </c>
      <c r="O2" s="2">
        <v>8.76</v>
      </c>
      <c r="P2" s="2">
        <v>2000</v>
      </c>
      <c r="Q2" s="2">
        <v>17520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>
        <v>487873</v>
      </c>
      <c r="AC2" s="2">
        <v>8</v>
      </c>
      <c r="AD2" s="2" t="s">
        <v>33</v>
      </c>
      <c r="AE2" s="7" t="s">
        <v>61</v>
      </c>
      <c r="AF2" s="8">
        <v>43403</v>
      </c>
      <c r="AG2" s="2">
        <v>40</v>
      </c>
      <c r="AH2" s="2">
        <v>2</v>
      </c>
      <c r="AI2" s="2">
        <v>3</v>
      </c>
      <c r="AJ2" s="2">
        <v>1003</v>
      </c>
      <c r="AK2" s="2">
        <v>86.24</v>
      </c>
      <c r="AL2" s="2">
        <v>5454</v>
      </c>
      <c r="AM2" s="2">
        <v>470353</v>
      </c>
      <c r="AN2" s="2">
        <v>45</v>
      </c>
      <c r="AO2" s="2">
        <v>2</v>
      </c>
      <c r="AP2" s="2">
        <v>8.76</v>
      </c>
      <c r="AQ2" s="2">
        <v>2000</v>
      </c>
      <c r="AR2" s="2">
        <v>17520</v>
      </c>
      <c r="BC2" s="7">
        <v>487873</v>
      </c>
      <c r="BD2" s="7">
        <v>4</v>
      </c>
      <c r="BE2" s="7" t="s">
        <v>65</v>
      </c>
      <c r="BF2" s="7">
        <v>35</v>
      </c>
      <c r="BG2" s="7">
        <v>187873</v>
      </c>
      <c r="BH2" s="7">
        <v>300000</v>
      </c>
      <c r="BI2" s="7">
        <v>10000</v>
      </c>
      <c r="BJ2" s="7">
        <v>0</v>
      </c>
      <c r="BK2" s="2">
        <v>8</v>
      </c>
      <c r="BL2" s="2" t="s">
        <v>33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2019-04-28T01:52:26Z</dcterms:modified>
</cp:coreProperties>
</file>