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4" i="1" l="1"/>
  <c r="H11" i="1"/>
  <c r="I6" i="1"/>
  <c r="I7" i="1"/>
  <c r="H6" i="1"/>
  <c r="H7" i="1"/>
  <c r="I9" i="1"/>
  <c r="F9" i="1"/>
  <c r="H9" i="1" s="1"/>
  <c r="J9" i="1" s="1"/>
  <c r="G9" i="1"/>
  <c r="I2" i="1"/>
  <c r="J2" i="1" s="1"/>
  <c r="G2" i="1"/>
  <c r="F2" i="1"/>
  <c r="H2" i="1" s="1"/>
  <c r="J7" i="1" l="1"/>
  <c r="K9" i="1" s="1"/>
  <c r="H4" i="1"/>
</calcChain>
</file>

<file path=xl/sharedStrings.xml><?xml version="1.0" encoding="utf-8"?>
<sst xmlns="http://schemas.openxmlformats.org/spreadsheetml/2006/main" count="11" uniqueCount="11">
  <si>
    <t>面积</t>
    <phoneticPr fontId="1" type="noConversion"/>
  </si>
  <si>
    <t>单价</t>
    <phoneticPr fontId="1" type="noConversion"/>
  </si>
  <si>
    <t>提点</t>
    <phoneticPr fontId="1" type="noConversion"/>
  </si>
  <si>
    <t>底价</t>
    <phoneticPr fontId="1" type="noConversion"/>
  </si>
  <si>
    <t>合同金额</t>
    <phoneticPr fontId="1" type="noConversion"/>
  </si>
  <si>
    <t>底价金额</t>
    <phoneticPr fontId="1" type="noConversion"/>
  </si>
  <si>
    <t>溢价分成</t>
    <phoneticPr fontId="1" type="noConversion"/>
  </si>
  <si>
    <t>应结总额</t>
    <phoneticPr fontId="1" type="noConversion"/>
  </si>
  <si>
    <t>佣金总额</t>
    <phoneticPr fontId="1" type="noConversion"/>
  </si>
  <si>
    <t>溢价总额</t>
    <phoneticPr fontId="1" type="noConversion"/>
  </si>
  <si>
    <t>差异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</si>
</sst>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B1" workbookViewId="0">
      <selection activeCell="B1" sqref="B1:K1"/>
    </sheetView>
  </sheetViews>
  <sheetFormatPr defaultRowHeight="13.5" x14ac:dyDescent="0.15"/>
  <cols>
    <col min="3" max="3" width="6.5" customWidth="1"/>
    <col min="4" max="4" width="7.625" customWidth="1"/>
    <col min="5" max="5" width="8.125" customWidth="1"/>
    <col min="6" max="6" width="12.25" customWidth="1"/>
    <col min="7" max="7" width="15.625" customWidth="1"/>
    <col min="8" max="8" width="21.25" customWidth="1"/>
    <col min="9" max="9" width="10.75" customWidth="1"/>
    <col min="10" max="10" width="13.625" customWidth="1"/>
  </cols>
  <sheetData>
    <row r="1" spans="1:11" ht="29.25" customHeight="1" x14ac:dyDescent="0.15">
      <c r="A1" t="s">
        <v>6</v>
      </c>
      <c r="B1" t="s">
        <v>2</v>
      </c>
      <c r="C1" t="s">
        <v>0</v>
      </c>
      <c r="D1" t="s">
        <v>1</v>
      </c>
      <c r="E1" t="s">
        <v>3</v>
      </c>
      <c r="F1" t="s">
        <v>5</v>
      </c>
      <c r="G1" t="s">
        <v>4</v>
      </c>
      <c r="H1" t="s">
        <v>8</v>
      </c>
      <c r="I1" t="s">
        <v>9</v>
      </c>
      <c r="J1" t="s">
        <v>7</v>
      </c>
      <c r="K1" t="s">
        <v>10</v>
      </c>
    </row>
    <row r="2" spans="1:11" ht="23.25" customHeight="1" x14ac:dyDescent="0.15">
      <c r="A2">
        <v>0.4</v>
      </c>
      <c r="B2">
        <v>0.01</v>
      </c>
      <c r="C2">
        <v>80</v>
      </c>
      <c r="D2">
        <v>5000</v>
      </c>
      <c r="E2">
        <v>4900</v>
      </c>
      <c r="F2">
        <f>E2*C2</f>
        <v>392000</v>
      </c>
      <c r="G2">
        <f>C2*D2</f>
        <v>400000</v>
      </c>
      <c r="H2">
        <f>F2*B2</f>
        <v>3920</v>
      </c>
      <c r="I2">
        <f>(D2-E2)*C2*A2</f>
        <v>3200</v>
      </c>
      <c r="J2">
        <f>H2+I2</f>
        <v>7120</v>
      </c>
    </row>
    <row r="3" spans="1:11" ht="30" customHeight="1" x14ac:dyDescent="0.15"/>
    <row r="4" spans="1:11" ht="27" customHeight="1" x14ac:dyDescent="0.15">
      <c r="G4">
        <v>120000</v>
      </c>
      <c r="H4">
        <f>G4/G2*H2</f>
        <v>1176</v>
      </c>
      <c r="I4">
        <f>G4/G2*I2</f>
        <v>960</v>
      </c>
    </row>
    <row r="5" spans="1:11" ht="27" customHeight="1" x14ac:dyDescent="0.15">
      <c r="C5">
        <v>81</v>
      </c>
      <c r="G5">
        <v>5000</v>
      </c>
      <c r="H5">
        <v>50</v>
      </c>
    </row>
    <row r="6" spans="1:11" ht="27" customHeight="1" x14ac:dyDescent="0.15">
      <c r="G6">
        <v>280000</v>
      </c>
      <c r="H6">
        <f>G6/G9*H9</f>
        <v>2744</v>
      </c>
      <c r="I6">
        <f>G6/G9*I9</f>
        <v>2240</v>
      </c>
    </row>
    <row r="7" spans="1:11" ht="27" customHeight="1" x14ac:dyDescent="0.15">
      <c r="H7">
        <f>H4+H5+H6</f>
        <v>3970</v>
      </c>
      <c r="I7">
        <f>I4+I5+I6</f>
        <v>3200</v>
      </c>
      <c r="J7">
        <f>H7+I7</f>
        <v>7170</v>
      </c>
    </row>
    <row r="8" spans="1:11" ht="33" customHeight="1" x14ac:dyDescent="0.15"/>
    <row r="9" spans="1:11" ht="33.75" customHeight="1" x14ac:dyDescent="0.15">
      <c r="A9">
        <v>0.4</v>
      </c>
      <c r="B9">
        <v>0.01</v>
      </c>
      <c r="C9">
        <v>81</v>
      </c>
      <c r="D9">
        <v>5000</v>
      </c>
      <c r="E9">
        <v>4900</v>
      </c>
      <c r="F9">
        <f>E9*C9</f>
        <v>396900</v>
      </c>
      <c r="G9">
        <f>C9*D9</f>
        <v>405000</v>
      </c>
      <c r="H9">
        <f>F9*B9</f>
        <v>3969</v>
      </c>
      <c r="I9">
        <f>(D9-E9)*C9*A9</f>
        <v>3240</v>
      </c>
      <c r="J9">
        <f>H9+I9</f>
        <v>7209</v>
      </c>
      <c r="K9">
        <f>J9-J7</f>
        <v>39</v>
      </c>
    </row>
    <row r="10" spans="1:11" ht="32.25" customHeight="1" x14ac:dyDescent="0.15"/>
    <row r="11" spans="1:11" ht="36.75" customHeight="1" x14ac:dyDescent="0.15">
      <c r="H11">
        <f>G4/G9*I9</f>
        <v>960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2017-07-13T05:39:32Z</dcterms:modified>
</cp:coreProperties>
</file>