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hill\Documents\GitHub\Orange6\Time Series I\Homework\HW2\"/>
    </mc:Choice>
  </mc:AlternateContent>
  <bookViews>
    <workbookView xWindow="120" yWindow="90" windowWidth="23895" windowHeight="14535" activeTab="2"/>
  </bookViews>
  <sheets>
    <sheet name="Sales A" sheetId="1" r:id="rId1"/>
    <sheet name="Sales NA" sheetId="3" r:id="rId2"/>
    <sheet name="Sheet1" sheetId="4" r:id="rId3"/>
    <sheet name="Sales E" sheetId="2" r:id="rId4"/>
  </sheets>
  <definedNames>
    <definedName name="solver_typ" localSheetId="0" hidden="1">2</definedName>
    <definedName name="solver_typ" localSheetId="3" hidden="1">2</definedName>
    <definedName name="solver_typ" localSheetId="1" hidden="1">2</definedName>
    <definedName name="solver_typ" localSheetId="2" hidden="1">2</definedName>
    <definedName name="solver_ver" localSheetId="0" hidden="1">12</definedName>
    <definedName name="solver_ver" localSheetId="3" hidden="1">12</definedName>
    <definedName name="solver_ver" localSheetId="1" hidden="1">12</definedName>
    <definedName name="solver_ver" localSheetId="2" hidden="1">12</definedName>
    <definedName name="ValDara">'Sales A'!$A$1:$B$17</definedName>
  </definedNames>
  <calcPr calcId="152511"/>
</workbook>
</file>

<file path=xl/calcChain.xml><?xml version="1.0" encoding="utf-8"?>
<calcChain xmlns="http://schemas.openxmlformats.org/spreadsheetml/2006/main">
  <c r="E24" i="2" l="1"/>
  <c r="E22" i="2"/>
  <c r="E23" i="2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7" i="3"/>
  <c r="G16" i="3"/>
  <c r="G15" i="3"/>
  <c r="G14" i="3"/>
  <c r="G13" i="3"/>
  <c r="G12" i="3"/>
  <c r="G11" i="3"/>
  <c r="G10" i="3"/>
  <c r="G9" i="3"/>
  <c r="G8" i="3"/>
  <c r="G7" i="3"/>
  <c r="G6" i="3"/>
  <c r="G5" i="3"/>
  <c r="G4" i="3"/>
  <c r="G3" i="3"/>
  <c r="G2" i="3"/>
  <c r="G18" i="3" s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2" i="2"/>
  <c r="G18" i="2" l="1"/>
</calcChain>
</file>

<file path=xl/sharedStrings.xml><?xml version="1.0" encoding="utf-8"?>
<sst xmlns="http://schemas.openxmlformats.org/spreadsheetml/2006/main" count="52" uniqueCount="26">
  <si>
    <t>Date</t>
  </si>
  <si>
    <t>Sales_NA</t>
  </si>
  <si>
    <t>Sales_E</t>
  </si>
  <si>
    <t>Sales_A</t>
  </si>
  <si>
    <t>Forecast</t>
  </si>
  <si>
    <t>Std Error</t>
  </si>
  <si>
    <t>Classification_NA</t>
  </si>
  <si>
    <t>Sales NA</t>
  </si>
  <si>
    <t>Forecast NA</t>
  </si>
  <si>
    <t xml:space="preserve">Lower </t>
  </si>
  <si>
    <t>Upper</t>
  </si>
  <si>
    <t>Lower</t>
  </si>
  <si>
    <t>MAPE</t>
  </si>
  <si>
    <t>Region</t>
  </si>
  <si>
    <t>Europe</t>
  </si>
  <si>
    <t>North America</t>
  </si>
  <si>
    <t>Asia</t>
  </si>
  <si>
    <t>Lower_E</t>
  </si>
  <si>
    <t>Upper_E</t>
  </si>
  <si>
    <t>Lower_A</t>
  </si>
  <si>
    <t>Upper_A</t>
  </si>
  <si>
    <t>Lower_NA</t>
  </si>
  <si>
    <t>Upper_NA</t>
  </si>
  <si>
    <t>Sales Forecast North America</t>
  </si>
  <si>
    <t>Sales Forecast Europe</t>
  </si>
  <si>
    <t>Sales Forecast Asia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</si>
</sst>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rgb="FFC1C1C1"/>
      </left>
      <right/>
      <top style="medium">
        <color rgb="FFC1C1C1"/>
      </top>
      <bottom/>
      <diagonal/>
    </border>
    <border>
      <left/>
      <right/>
      <top style="medium">
        <color rgb="FFC1C1C1"/>
      </top>
      <bottom/>
      <diagonal/>
    </border>
    <border>
      <left style="medium">
        <color rgb="FFC1C1C1"/>
      </left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6">
    <xf numFmtId="0" fontId="0" fillId="0" borderId="0" xfId="0"/>
    <xf numFmtId="14" fontId="0" fillId="0" borderId="0" xfId="0" applyNumberFormat="1" applyAlignment="1" applyProtection="1">
      <alignment vertical="center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2" fillId="0" borderId="0" xfId="0" applyFont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2" fillId="0" borderId="2" xfId="0" applyFont="1" applyBorder="1" applyAlignment="1">
      <alignment vertical="top" wrapText="1"/>
    </xf>
    <xf numFmtId="0" fontId="4" fillId="0" borderId="0" xfId="0" applyFont="1"/>
    <xf numFmtId="10" fontId="0" fillId="0" borderId="0" xfId="1" applyNumberFormat="1" applyFont="1"/>
    <xf numFmtId="10" fontId="4" fillId="0" borderId="0" xfId="1" applyNumberFormat="1" applyFont="1"/>
    <xf numFmtId="10" fontId="0" fillId="0" borderId="0" xfId="0" applyNumberFormat="1"/>
    <xf numFmtId="0" fontId="1" fillId="0" borderId="0" xfId="0" applyFont="1" applyAlignment="1">
      <alignment vertical="top"/>
    </xf>
    <xf numFmtId="0" fontId="1" fillId="0" borderId="0" xfId="0" applyFont="1" applyAlignment="1">
      <alignment vertical="top"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NA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NA'!$B$1</c:f>
              <c:strCache>
                <c:ptCount val="1"/>
                <c:pt idx="0">
                  <c:v>Sales_NA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NA'!$A$2:$A$17</c:f>
              <c:numCache>
                <c:formatCode>m/d/yyyy</c:formatCode>
                <c:ptCount val="16"/>
                <c:pt idx="0">
                  <c:v>40067</c:v>
                </c:pt>
                <c:pt idx="1">
                  <c:v>40074</c:v>
                </c:pt>
                <c:pt idx="2">
                  <c:v>40081</c:v>
                </c:pt>
                <c:pt idx="3">
                  <c:v>40088</c:v>
                </c:pt>
                <c:pt idx="4">
                  <c:v>40095</c:v>
                </c:pt>
                <c:pt idx="5">
                  <c:v>40102</c:v>
                </c:pt>
                <c:pt idx="6">
                  <c:v>40109</c:v>
                </c:pt>
                <c:pt idx="7">
                  <c:v>40116</c:v>
                </c:pt>
                <c:pt idx="8">
                  <c:v>40123</c:v>
                </c:pt>
                <c:pt idx="9">
                  <c:v>40130</c:v>
                </c:pt>
                <c:pt idx="10">
                  <c:v>40137</c:v>
                </c:pt>
                <c:pt idx="11">
                  <c:v>40144</c:v>
                </c:pt>
                <c:pt idx="12">
                  <c:v>40151</c:v>
                </c:pt>
                <c:pt idx="13">
                  <c:v>40158</c:v>
                </c:pt>
                <c:pt idx="14">
                  <c:v>40165</c:v>
                </c:pt>
                <c:pt idx="15">
                  <c:v>40172</c:v>
                </c:pt>
              </c:numCache>
            </c:numRef>
          </c:cat>
          <c:val>
            <c:numRef>
              <c:f>'Sales NA'!$B$2:$B$17</c:f>
              <c:numCache>
                <c:formatCode>General</c:formatCode>
                <c:ptCount val="16"/>
                <c:pt idx="0">
                  <c:v>88.924740970000002</c:v>
                </c:pt>
                <c:pt idx="1">
                  <c:v>66.132873649999993</c:v>
                </c:pt>
                <c:pt idx="2">
                  <c:v>79.881172399999997</c:v>
                </c:pt>
                <c:pt idx="3">
                  <c:v>67.057494009999999</c:v>
                </c:pt>
                <c:pt idx="4">
                  <c:v>94.668436600000007</c:v>
                </c:pt>
                <c:pt idx="5">
                  <c:v>80.707905100000005</c:v>
                </c:pt>
                <c:pt idx="6">
                  <c:v>96.619340679999993</c:v>
                </c:pt>
                <c:pt idx="7">
                  <c:v>91.201315949999994</c:v>
                </c:pt>
                <c:pt idx="8">
                  <c:v>83.111750000000001</c:v>
                </c:pt>
                <c:pt idx="9">
                  <c:v>95.663042430000004</c:v>
                </c:pt>
                <c:pt idx="10">
                  <c:v>90.84669135</c:v>
                </c:pt>
                <c:pt idx="11">
                  <c:v>99.793511760000001</c:v>
                </c:pt>
                <c:pt idx="12">
                  <c:v>99.662628100000006</c:v>
                </c:pt>
                <c:pt idx="13">
                  <c:v>105.33259769999999</c:v>
                </c:pt>
                <c:pt idx="14">
                  <c:v>113.7918133</c:v>
                </c:pt>
                <c:pt idx="15">
                  <c:v>102.6890069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NA'!#REF!</c:f>
              <c:strCache>
                <c:ptCount val="1"/>
                <c:pt idx="0">
                  <c:v>#REF!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NA'!$A$2:$A$17</c:f>
              <c:numCache>
                <c:formatCode>m/d/yyyy</c:formatCode>
                <c:ptCount val="16"/>
                <c:pt idx="0">
                  <c:v>40067</c:v>
                </c:pt>
                <c:pt idx="1">
                  <c:v>40074</c:v>
                </c:pt>
                <c:pt idx="2">
                  <c:v>40081</c:v>
                </c:pt>
                <c:pt idx="3">
                  <c:v>40088</c:v>
                </c:pt>
                <c:pt idx="4">
                  <c:v>40095</c:v>
                </c:pt>
                <c:pt idx="5">
                  <c:v>40102</c:v>
                </c:pt>
                <c:pt idx="6">
                  <c:v>40109</c:v>
                </c:pt>
                <c:pt idx="7">
                  <c:v>40116</c:v>
                </c:pt>
                <c:pt idx="8">
                  <c:v>40123</c:v>
                </c:pt>
                <c:pt idx="9">
                  <c:v>40130</c:v>
                </c:pt>
                <c:pt idx="10">
                  <c:v>40137</c:v>
                </c:pt>
                <c:pt idx="11">
                  <c:v>40144</c:v>
                </c:pt>
                <c:pt idx="12">
                  <c:v>40151</c:v>
                </c:pt>
                <c:pt idx="13">
                  <c:v>40158</c:v>
                </c:pt>
                <c:pt idx="14">
                  <c:v>40165</c:v>
                </c:pt>
                <c:pt idx="15">
                  <c:v>40172</c:v>
                </c:pt>
              </c:numCache>
            </c:numRef>
          </c:cat>
          <c:val>
            <c:numRef>
              <c:f>'Sales NA'!#REF!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47456"/>
        <c:axId val="1400248016"/>
      </c:lineChart>
      <c:dateAx>
        <c:axId val="1400247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48016"/>
        <c:crosses val="autoZero"/>
        <c:auto val="1"/>
        <c:lblOffset val="100"/>
        <c:baseTimeUnit val="days"/>
      </c:dateAx>
      <c:valAx>
        <c:axId val="140024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47456"/>
        <c:crosses val="autoZero"/>
        <c:crossBetween val="between"/>
      </c:valAx>
      <c:spPr>
        <a:noFill/>
        <a:ln w="25400"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</a:t>
            </a:r>
            <a:r>
              <a:rPr lang="en-US" baseline="0"/>
              <a:t> 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'Sales E'!$B$1</c:f>
              <c:strCache>
                <c:ptCount val="1"/>
                <c:pt idx="0">
                  <c:v>Sales_E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'Sales E'!$A$2:$A$17</c:f>
              <c:numCache>
                <c:formatCode>m/d/yyyy</c:formatCode>
                <c:ptCount val="16"/>
                <c:pt idx="0">
                  <c:v>40067</c:v>
                </c:pt>
                <c:pt idx="1">
                  <c:v>40074</c:v>
                </c:pt>
                <c:pt idx="2">
                  <c:v>40081</c:v>
                </c:pt>
                <c:pt idx="3">
                  <c:v>40088</c:v>
                </c:pt>
                <c:pt idx="4">
                  <c:v>40095</c:v>
                </c:pt>
                <c:pt idx="5">
                  <c:v>40102</c:v>
                </c:pt>
                <c:pt idx="6">
                  <c:v>40109</c:v>
                </c:pt>
                <c:pt idx="7">
                  <c:v>40116</c:v>
                </c:pt>
                <c:pt idx="8">
                  <c:v>40123</c:v>
                </c:pt>
                <c:pt idx="9">
                  <c:v>40130</c:v>
                </c:pt>
                <c:pt idx="10">
                  <c:v>40137</c:v>
                </c:pt>
                <c:pt idx="11">
                  <c:v>40144</c:v>
                </c:pt>
                <c:pt idx="12">
                  <c:v>40151</c:v>
                </c:pt>
                <c:pt idx="13">
                  <c:v>40158</c:v>
                </c:pt>
                <c:pt idx="14">
                  <c:v>40165</c:v>
                </c:pt>
                <c:pt idx="15">
                  <c:v>40172</c:v>
                </c:pt>
              </c:numCache>
            </c:numRef>
          </c:cat>
          <c:val>
            <c:numRef>
              <c:f>'Sales E'!$B$2:$B$17</c:f>
              <c:numCache>
                <c:formatCode>General</c:formatCode>
                <c:ptCount val="16"/>
                <c:pt idx="0">
                  <c:v>80.121122209999996</c:v>
                </c:pt>
                <c:pt idx="1">
                  <c:v>86.548027570000002</c:v>
                </c:pt>
                <c:pt idx="2">
                  <c:v>81.811328919999994</c:v>
                </c:pt>
                <c:pt idx="3">
                  <c:v>76.17855247</c:v>
                </c:pt>
                <c:pt idx="4">
                  <c:v>88.87771755</c:v>
                </c:pt>
                <c:pt idx="5">
                  <c:v>100.0792982</c:v>
                </c:pt>
                <c:pt idx="6">
                  <c:v>89.913360650000001</c:v>
                </c:pt>
                <c:pt idx="7">
                  <c:v>78.179912040000005</c:v>
                </c:pt>
                <c:pt idx="8">
                  <c:v>90.337174779999998</c:v>
                </c:pt>
                <c:pt idx="9">
                  <c:v>104.2765022</c:v>
                </c:pt>
                <c:pt idx="10">
                  <c:v>73.958686020000002</c:v>
                </c:pt>
                <c:pt idx="11">
                  <c:v>67.522507180000005</c:v>
                </c:pt>
                <c:pt idx="12">
                  <c:v>79.982980519999998</c:v>
                </c:pt>
                <c:pt idx="13">
                  <c:v>79.774759500000002</c:v>
                </c:pt>
                <c:pt idx="14">
                  <c:v>88.758607589999997</c:v>
                </c:pt>
                <c:pt idx="15">
                  <c:v>94.648072339999999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'Sales E'!$C$1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'Sales E'!$A$2:$A$17</c:f>
              <c:numCache>
                <c:formatCode>m/d/yyyy</c:formatCode>
                <c:ptCount val="16"/>
                <c:pt idx="0">
                  <c:v>40067</c:v>
                </c:pt>
                <c:pt idx="1">
                  <c:v>40074</c:v>
                </c:pt>
                <c:pt idx="2">
                  <c:v>40081</c:v>
                </c:pt>
                <c:pt idx="3">
                  <c:v>40088</c:v>
                </c:pt>
                <c:pt idx="4">
                  <c:v>40095</c:v>
                </c:pt>
                <c:pt idx="5">
                  <c:v>40102</c:v>
                </c:pt>
                <c:pt idx="6">
                  <c:v>40109</c:v>
                </c:pt>
                <c:pt idx="7">
                  <c:v>40116</c:v>
                </c:pt>
                <c:pt idx="8">
                  <c:v>40123</c:v>
                </c:pt>
                <c:pt idx="9">
                  <c:v>40130</c:v>
                </c:pt>
                <c:pt idx="10">
                  <c:v>40137</c:v>
                </c:pt>
                <c:pt idx="11">
                  <c:v>40144</c:v>
                </c:pt>
                <c:pt idx="12">
                  <c:v>40151</c:v>
                </c:pt>
                <c:pt idx="13">
                  <c:v>40158</c:v>
                </c:pt>
                <c:pt idx="14">
                  <c:v>40165</c:v>
                </c:pt>
                <c:pt idx="15">
                  <c:v>40172</c:v>
                </c:pt>
              </c:numCache>
            </c:numRef>
          </c:cat>
          <c:val>
            <c:numRef>
              <c:f>'Sales E'!$C$2:$C$17</c:f>
              <c:numCache>
                <c:formatCode>General</c:formatCode>
                <c:ptCount val="16"/>
                <c:pt idx="0">
                  <c:v>86.883099999999999</c:v>
                </c:pt>
                <c:pt idx="1">
                  <c:v>89.106700000000004</c:v>
                </c:pt>
                <c:pt idx="2">
                  <c:v>89.106700000000004</c:v>
                </c:pt>
                <c:pt idx="3">
                  <c:v>89.106700000000004</c:v>
                </c:pt>
                <c:pt idx="4">
                  <c:v>89.106700000000004</c:v>
                </c:pt>
                <c:pt idx="5">
                  <c:v>89.106700000000004</c:v>
                </c:pt>
                <c:pt idx="6">
                  <c:v>89.106700000000004</c:v>
                </c:pt>
                <c:pt idx="7">
                  <c:v>89.106700000000004</c:v>
                </c:pt>
                <c:pt idx="8">
                  <c:v>89.106700000000004</c:v>
                </c:pt>
                <c:pt idx="9">
                  <c:v>89.106700000000004</c:v>
                </c:pt>
                <c:pt idx="10">
                  <c:v>89.106700000000004</c:v>
                </c:pt>
                <c:pt idx="11">
                  <c:v>89.106700000000004</c:v>
                </c:pt>
                <c:pt idx="12">
                  <c:v>89.106700000000004</c:v>
                </c:pt>
                <c:pt idx="13">
                  <c:v>89.106700000000004</c:v>
                </c:pt>
                <c:pt idx="14">
                  <c:v>89.106700000000004</c:v>
                </c:pt>
                <c:pt idx="15">
                  <c:v>89.106700000000004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0250816"/>
        <c:axId val="1400251376"/>
      </c:lineChart>
      <c:dateAx>
        <c:axId val="140025081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51376"/>
        <c:crosses val="autoZero"/>
        <c:auto val="1"/>
        <c:lblOffset val="100"/>
        <c:baseTimeUnit val="days"/>
      </c:dateAx>
      <c:valAx>
        <c:axId val="140025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025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319087</xdr:colOff>
      <xdr:row>3</xdr:row>
      <xdr:rowOff>119062</xdr:rowOff>
    </xdr:from>
    <xdr:to>
      <xdr:col>25</xdr:col>
      <xdr:colOff>314325</xdr:colOff>
      <xdr:row>29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414337</xdr:colOff>
      <xdr:row>11</xdr:row>
      <xdr:rowOff>157162</xdr:rowOff>
    </xdr:from>
    <xdr:to>
      <xdr:col>16</xdr:col>
      <xdr:colOff>109537</xdr:colOff>
      <xdr:row>26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A17" sqref="A2:A17"/>
    </sheetView>
  </sheetViews>
  <sheetFormatPr defaultRowHeight="15" x14ac:dyDescent="0.25"/>
  <cols>
    <col min="1" max="1" width="10.7109375" bestFit="1" customWidth="1"/>
    <col min="3" max="3" width="10.42578125" customWidth="1"/>
    <col min="7" max="7" width="9.140625" style="11"/>
    <col min="10" max="10" width="10.7109375" bestFit="1" customWidth="1"/>
    <col min="12" max="12" width="10.42578125" customWidth="1"/>
  </cols>
  <sheetData>
    <row r="1" spans="1:15" ht="30" customHeight="1" thickBot="1" x14ac:dyDescent="0.3">
      <c r="A1" t="s">
        <v>0</v>
      </c>
      <c r="B1" t="s">
        <v>3</v>
      </c>
      <c r="C1" s="3" t="s">
        <v>4</v>
      </c>
      <c r="D1" s="3" t="s">
        <v>5</v>
      </c>
      <c r="E1" s="7" t="s">
        <v>9</v>
      </c>
      <c r="F1" s="7" t="s">
        <v>10</v>
      </c>
      <c r="G1" s="11" t="s">
        <v>12</v>
      </c>
      <c r="L1" s="4"/>
    </row>
    <row r="2" spans="1:15" x14ac:dyDescent="0.25">
      <c r="A2" s="1">
        <v>40067</v>
      </c>
      <c r="B2">
        <v>32.342599210000003</v>
      </c>
      <c r="C2" s="9">
        <v>34.335900000000002</v>
      </c>
      <c r="D2" s="6">
        <v>4.5427999999999997</v>
      </c>
      <c r="E2" s="6">
        <v>26.744</v>
      </c>
      <c r="F2" s="6">
        <v>44.551299999999998</v>
      </c>
      <c r="G2" s="11">
        <f>(1/COUNT(B$2:B$17)*ABS((B2-C2))/B2)</f>
        <v>3.8519260176368472E-3</v>
      </c>
      <c r="J2" s="1"/>
      <c r="K2" s="2"/>
      <c r="L2" s="9"/>
      <c r="M2" s="9"/>
      <c r="N2" s="9"/>
      <c r="O2" s="9"/>
    </row>
    <row r="3" spans="1:15" x14ac:dyDescent="0.25">
      <c r="A3" s="1">
        <v>40074</v>
      </c>
      <c r="B3">
        <v>21.909656739999999</v>
      </c>
      <c r="C3" s="6">
        <v>20.074100000000001</v>
      </c>
      <c r="D3" s="6">
        <v>5.0566000000000004</v>
      </c>
      <c r="E3" s="6">
        <v>9.3676999999999992</v>
      </c>
      <c r="F3" s="6">
        <v>29.189399999999999</v>
      </c>
      <c r="G3" s="11">
        <f t="shared" ref="G3:G17" si="0">(1/COUNT(B$2:B$17)*ABS((B3-C3))/B3)</f>
        <v>5.2361521502321748E-3</v>
      </c>
      <c r="J3" s="1"/>
      <c r="K3" s="5"/>
      <c r="L3" s="6"/>
      <c r="M3" s="6"/>
      <c r="N3" s="6"/>
      <c r="O3" s="6"/>
    </row>
    <row r="4" spans="1:15" x14ac:dyDescent="0.25">
      <c r="A4" s="1">
        <v>40081</v>
      </c>
      <c r="B4">
        <v>22.65836225</v>
      </c>
      <c r="C4" s="6">
        <v>26.983000000000001</v>
      </c>
      <c r="D4" s="6">
        <v>5.5007999999999999</v>
      </c>
      <c r="E4" s="6">
        <v>13.8767</v>
      </c>
      <c r="F4" s="6">
        <v>35.439599999999999</v>
      </c>
      <c r="G4" s="11">
        <f t="shared" si="0"/>
        <v>1.1928923034805838E-2</v>
      </c>
      <c r="J4" s="1"/>
      <c r="K4" s="5"/>
      <c r="L4" s="6"/>
      <c r="M4" s="6"/>
      <c r="N4" s="6"/>
      <c r="O4" s="6"/>
    </row>
    <row r="5" spans="1:15" x14ac:dyDescent="0.25">
      <c r="A5" s="1">
        <v>40088</v>
      </c>
      <c r="B5">
        <v>20.81348668</v>
      </c>
      <c r="C5" s="6">
        <v>24.152100000000001</v>
      </c>
      <c r="D5" s="6">
        <v>5.8621999999999996</v>
      </c>
      <c r="E5" s="6">
        <v>15.930899999999999</v>
      </c>
      <c r="F5" s="6">
        <v>38.910299999999999</v>
      </c>
      <c r="G5" s="11">
        <f t="shared" si="0"/>
        <v>1.0025390541629329E-2</v>
      </c>
      <c r="J5" s="1"/>
      <c r="K5" s="5"/>
      <c r="L5" s="6"/>
      <c r="M5" s="6"/>
      <c r="N5" s="6"/>
      <c r="O5" s="6"/>
    </row>
    <row r="6" spans="1:15" x14ac:dyDescent="0.25">
      <c r="A6" s="1">
        <v>40095</v>
      </c>
      <c r="B6">
        <v>24.47581306</v>
      </c>
      <c r="C6" s="6">
        <v>25.493600000000001</v>
      </c>
      <c r="D6" s="6">
        <v>5.9267000000000003</v>
      </c>
      <c r="E6" s="6">
        <v>12.967700000000001</v>
      </c>
      <c r="F6" s="6">
        <v>36.199800000000003</v>
      </c>
      <c r="G6" s="11">
        <f t="shared" si="0"/>
        <v>2.5989610066910699E-3</v>
      </c>
      <c r="J6" s="1"/>
      <c r="K6" s="5"/>
      <c r="L6" s="6"/>
      <c r="M6" s="6"/>
      <c r="N6" s="6"/>
      <c r="O6" s="6"/>
    </row>
    <row r="7" spans="1:15" x14ac:dyDescent="0.25">
      <c r="A7" s="1">
        <v>40102</v>
      </c>
      <c r="B7">
        <v>37.344553429999998</v>
      </c>
      <c r="C7" s="6">
        <v>24.857900000000001</v>
      </c>
      <c r="D7" s="6">
        <v>5.9379</v>
      </c>
      <c r="E7" s="6">
        <v>11.8599</v>
      </c>
      <c r="F7" s="6">
        <v>35.135899999999999</v>
      </c>
      <c r="G7" s="11">
        <f t="shared" si="0"/>
        <v>2.0897715133689841E-2</v>
      </c>
      <c r="J7" s="1"/>
      <c r="K7" s="5"/>
      <c r="L7" s="6"/>
      <c r="M7" s="6"/>
      <c r="N7" s="6"/>
      <c r="O7" s="6"/>
    </row>
    <row r="8" spans="1:15" x14ac:dyDescent="0.25">
      <c r="A8" s="1">
        <v>40109</v>
      </c>
      <c r="B8">
        <v>18.960151880000002</v>
      </c>
      <c r="C8" s="6">
        <v>25.159099999999999</v>
      </c>
      <c r="D8" s="6">
        <v>5.9433999999999996</v>
      </c>
      <c r="E8" s="6">
        <v>14.637499999999999</v>
      </c>
      <c r="F8" s="6">
        <v>37.935000000000002</v>
      </c>
      <c r="G8" s="11">
        <f t="shared" si="0"/>
        <v>2.0434132593034893E-2</v>
      </c>
      <c r="J8" s="1"/>
      <c r="K8" s="5"/>
      <c r="L8" s="6"/>
      <c r="M8" s="6"/>
      <c r="N8" s="6"/>
      <c r="O8" s="6"/>
    </row>
    <row r="9" spans="1:15" x14ac:dyDescent="0.25">
      <c r="A9" s="1">
        <v>40116</v>
      </c>
      <c r="B9">
        <v>19.20925137</v>
      </c>
      <c r="C9" s="6">
        <v>25.016400000000001</v>
      </c>
      <c r="D9" s="6">
        <v>5.9466000000000001</v>
      </c>
      <c r="E9" s="6">
        <v>14.482200000000001</v>
      </c>
      <c r="F9" s="6">
        <v>37.792400000000001</v>
      </c>
      <c r="G9" s="11">
        <f t="shared" si="0"/>
        <v>1.8894374506537578E-2</v>
      </c>
      <c r="J9" s="1"/>
      <c r="K9" s="5"/>
      <c r="L9" s="6"/>
      <c r="M9" s="6"/>
      <c r="N9" s="6"/>
      <c r="O9" s="6"/>
    </row>
    <row r="10" spans="1:15" x14ac:dyDescent="0.25">
      <c r="A10" s="1">
        <v>40123</v>
      </c>
      <c r="B10">
        <v>29.978468750000001</v>
      </c>
      <c r="C10" s="6">
        <v>25.084</v>
      </c>
      <c r="D10" s="6">
        <v>5.9480000000000004</v>
      </c>
      <c r="E10" s="6">
        <v>12.307</v>
      </c>
      <c r="F10" s="6">
        <v>35.622500000000002</v>
      </c>
      <c r="G10" s="11">
        <f t="shared" si="0"/>
        <v>1.0204133487471741E-2</v>
      </c>
      <c r="J10" s="1"/>
      <c r="K10" s="5"/>
      <c r="L10" s="6"/>
      <c r="M10" s="6"/>
      <c r="N10" s="6"/>
      <c r="O10" s="6"/>
    </row>
    <row r="11" spans="1:15" x14ac:dyDescent="0.25">
      <c r="A11" s="1">
        <v>40130</v>
      </c>
      <c r="B11">
        <v>26.398675059999999</v>
      </c>
      <c r="C11" s="6">
        <v>25.052</v>
      </c>
      <c r="D11" s="6">
        <v>5.9702999999999999</v>
      </c>
      <c r="E11" s="6">
        <v>12.4808</v>
      </c>
      <c r="F11" s="6">
        <v>35.884099999999997</v>
      </c>
      <c r="G11" s="11">
        <f t="shared" si="0"/>
        <v>3.1883111958725683E-3</v>
      </c>
      <c r="J11" s="1"/>
      <c r="K11" s="5"/>
      <c r="L11" s="6"/>
      <c r="M11" s="6"/>
      <c r="N11" s="6"/>
      <c r="O11" s="6"/>
    </row>
    <row r="12" spans="1:15" x14ac:dyDescent="0.25">
      <c r="A12" s="1">
        <v>40137</v>
      </c>
      <c r="B12">
        <v>14.978544510000001</v>
      </c>
      <c r="C12" s="6">
        <v>25.0672</v>
      </c>
      <c r="D12" s="6">
        <v>6.0166000000000004</v>
      </c>
      <c r="E12" s="6">
        <v>14.9839</v>
      </c>
      <c r="F12" s="6">
        <v>38.568399999999997</v>
      </c>
      <c r="G12" s="11">
        <f t="shared" si="0"/>
        <v>4.2096277625909319E-2</v>
      </c>
      <c r="J12" s="1"/>
      <c r="K12" s="5"/>
      <c r="L12" s="6"/>
      <c r="M12" s="6"/>
      <c r="N12" s="6"/>
      <c r="O12" s="6"/>
    </row>
    <row r="13" spans="1:15" x14ac:dyDescent="0.25">
      <c r="A13" s="1">
        <v>40144</v>
      </c>
      <c r="B13">
        <v>28.696695689999999</v>
      </c>
      <c r="C13" s="6">
        <v>25.06</v>
      </c>
      <c r="D13" s="6">
        <v>6.0194000000000001</v>
      </c>
      <c r="E13" s="6">
        <v>12.2332</v>
      </c>
      <c r="F13" s="6">
        <v>35.828800000000001</v>
      </c>
      <c r="G13" s="11">
        <f>(1/COUNT(B$2:B$17)*ABS((B13-C13))/B13)</f>
        <v>7.9205453854467797E-3</v>
      </c>
      <c r="J13" s="1"/>
      <c r="K13" s="5"/>
      <c r="L13" s="6"/>
      <c r="M13" s="6"/>
      <c r="N13" s="6"/>
      <c r="O13" s="6"/>
    </row>
    <row r="14" spans="1:15" x14ac:dyDescent="0.25">
      <c r="A14" s="1">
        <v>40151</v>
      </c>
      <c r="B14">
        <v>37.47783725</v>
      </c>
      <c r="C14" s="6">
        <v>25.063400000000001</v>
      </c>
      <c r="D14" s="6">
        <v>6.0255999999999998</v>
      </c>
      <c r="E14" s="6">
        <v>13.4123</v>
      </c>
      <c r="F14" s="6">
        <v>37.0321</v>
      </c>
      <c r="G14" s="11">
        <f t="shared" si="0"/>
        <v>2.0702964339944667E-2</v>
      </c>
      <c r="J14" s="1"/>
      <c r="K14" s="5"/>
      <c r="L14" s="6"/>
      <c r="M14" s="6"/>
      <c r="N14" s="6"/>
      <c r="O14" s="6"/>
    </row>
    <row r="15" spans="1:15" x14ac:dyDescent="0.25">
      <c r="A15" s="1">
        <v>40158</v>
      </c>
      <c r="B15">
        <v>17.564679309999999</v>
      </c>
      <c r="C15" s="6">
        <v>25.061800000000002</v>
      </c>
      <c r="D15" s="6">
        <v>6.0343</v>
      </c>
      <c r="E15" s="6">
        <v>13.296099999999999</v>
      </c>
      <c r="F15" s="6">
        <v>36.950000000000003</v>
      </c>
      <c r="G15" s="11">
        <f t="shared" si="0"/>
        <v>2.6676834507205142E-2</v>
      </c>
      <c r="J15" s="1"/>
      <c r="K15" s="5"/>
      <c r="L15" s="6"/>
      <c r="M15" s="6"/>
      <c r="N15" s="6"/>
      <c r="O15" s="6"/>
    </row>
    <row r="16" spans="1:15" x14ac:dyDescent="0.25">
      <c r="A16" s="1">
        <v>40165</v>
      </c>
      <c r="B16">
        <v>31.728024399999999</v>
      </c>
      <c r="C16" s="6">
        <v>25.0625</v>
      </c>
      <c r="D16" s="6">
        <v>6.0385</v>
      </c>
      <c r="E16" s="6">
        <v>13.438599999999999</v>
      </c>
      <c r="F16" s="6">
        <v>37.109099999999998</v>
      </c>
      <c r="G16" s="11">
        <f t="shared" si="0"/>
        <v>1.3130199023674476E-2</v>
      </c>
      <c r="J16" s="1"/>
      <c r="K16" s="5"/>
      <c r="L16" s="6"/>
      <c r="M16" s="6"/>
      <c r="N16" s="6"/>
      <c r="O16" s="6"/>
    </row>
    <row r="17" spans="1:15" x14ac:dyDescent="0.25">
      <c r="A17" s="1">
        <v>40172</v>
      </c>
      <c r="B17">
        <v>24.64441605</v>
      </c>
      <c r="C17" s="6">
        <v>25.062200000000001</v>
      </c>
      <c r="D17" s="6">
        <v>6.0404999999999998</v>
      </c>
      <c r="E17" s="6">
        <v>12.8552</v>
      </c>
      <c r="F17" s="6">
        <v>36.5336</v>
      </c>
      <c r="G17" s="11">
        <f t="shared" si="0"/>
        <v>1.059529948773123E-3</v>
      </c>
      <c r="J17" s="1"/>
      <c r="K17" s="5"/>
      <c r="L17" s="6"/>
      <c r="M17" s="6"/>
      <c r="N17" s="6"/>
      <c r="O17" s="6"/>
    </row>
    <row r="18" spans="1:15" x14ac:dyDescent="0.25">
      <c r="G18" s="12">
        <f>SUM(G2:G17)</f>
        <v>0.2188463704985554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5"/>
  <sheetViews>
    <sheetView workbookViewId="0">
      <selection activeCell="C22" sqref="C22"/>
    </sheetView>
  </sheetViews>
  <sheetFormatPr defaultRowHeight="15" x14ac:dyDescent="0.25"/>
  <cols>
    <col min="1" max="1" width="10.7109375" bestFit="1" customWidth="1"/>
    <col min="3" max="3" width="11.5703125" bestFit="1" customWidth="1"/>
    <col min="7" max="7" width="9.140625" style="11"/>
  </cols>
  <sheetData>
    <row r="1" spans="1:7" ht="30" customHeight="1" x14ac:dyDescent="0.25">
      <c r="A1" t="s">
        <v>0</v>
      </c>
      <c r="B1" t="s">
        <v>1</v>
      </c>
      <c r="C1" t="s">
        <v>8</v>
      </c>
      <c r="D1" s="7" t="s">
        <v>11</v>
      </c>
      <c r="E1" s="7" t="s">
        <v>10</v>
      </c>
      <c r="F1" s="3" t="s">
        <v>6</v>
      </c>
      <c r="G1" s="11" t="s">
        <v>12</v>
      </c>
    </row>
    <row r="2" spans="1:7" x14ac:dyDescent="0.25">
      <c r="A2" s="1">
        <v>40067</v>
      </c>
      <c r="B2">
        <v>88.924740970000002</v>
      </c>
      <c r="C2" s="6">
        <v>95.543499999999995</v>
      </c>
      <c r="D2" s="6">
        <v>76.561400000000006</v>
      </c>
      <c r="E2" s="6">
        <v>112.04770000000001</v>
      </c>
      <c r="F2" t="s">
        <v>7</v>
      </c>
      <c r="G2" s="11">
        <f>ABS(1/COUNT(B$2:B$17)*(B2-C2)/B2)</f>
        <v>4.6519386490488368E-3</v>
      </c>
    </row>
    <row r="3" spans="1:7" x14ac:dyDescent="0.25">
      <c r="A3" s="1">
        <v>40074</v>
      </c>
      <c r="B3">
        <v>66.132873649999993</v>
      </c>
      <c r="C3" s="6">
        <v>96.219399999999993</v>
      </c>
      <c r="D3" s="6">
        <v>75.233999999999995</v>
      </c>
      <c r="E3" s="6">
        <v>115.4529</v>
      </c>
      <c r="F3" t="s">
        <v>7</v>
      </c>
      <c r="G3" s="11">
        <f t="shared" ref="G3:G17" si="0">ABS(1/COUNT(B$2:B$17)*(B3-C3)/B3)</f>
        <v>2.8433784789495535E-2</v>
      </c>
    </row>
    <row r="4" spans="1:7" x14ac:dyDescent="0.25">
      <c r="A4" s="1">
        <v>40081</v>
      </c>
      <c r="B4">
        <v>79.881172399999997</v>
      </c>
      <c r="C4" s="6">
        <v>98.075100000000006</v>
      </c>
      <c r="D4" s="6">
        <v>73.698800000000006</v>
      </c>
      <c r="E4" s="6">
        <v>119.8077</v>
      </c>
      <c r="F4" t="s">
        <v>7</v>
      </c>
      <c r="G4" s="11">
        <f t="shared" si="0"/>
        <v>1.4235150046445745E-2</v>
      </c>
    </row>
    <row r="5" spans="1:7" x14ac:dyDescent="0.25">
      <c r="A5" s="1">
        <v>40088</v>
      </c>
      <c r="B5">
        <v>67.057494009999999</v>
      </c>
      <c r="C5" s="6">
        <v>99.115799999999993</v>
      </c>
      <c r="D5" s="6">
        <v>72.997100000000003</v>
      </c>
      <c r="E5" s="6">
        <v>122.7424</v>
      </c>
      <c r="F5" t="s">
        <v>7</v>
      </c>
      <c r="G5" s="11">
        <f t="shared" si="0"/>
        <v>2.9879496004968583E-2</v>
      </c>
    </row>
    <row r="6" spans="1:7" x14ac:dyDescent="0.25">
      <c r="A6" s="1">
        <v>40095</v>
      </c>
      <c r="B6">
        <v>94.668436600000007</v>
      </c>
      <c r="C6" s="6">
        <v>100.3691</v>
      </c>
      <c r="D6" s="6">
        <v>72.530900000000003</v>
      </c>
      <c r="E6" s="6">
        <v>125.3891</v>
      </c>
      <c r="F6" t="s">
        <v>7</v>
      </c>
      <c r="G6" s="11">
        <f t="shared" si="0"/>
        <v>3.7635718439655709E-3</v>
      </c>
    </row>
    <row r="7" spans="1:7" x14ac:dyDescent="0.25">
      <c r="A7" s="1">
        <v>40102</v>
      </c>
      <c r="B7">
        <v>80.707905100000005</v>
      </c>
      <c r="C7" s="6">
        <v>101.3425</v>
      </c>
      <c r="D7" s="6">
        <v>72.3078</v>
      </c>
      <c r="E7" s="6">
        <v>127.559</v>
      </c>
      <c r="F7" t="s">
        <v>7</v>
      </c>
      <c r="G7" s="11">
        <f t="shared" si="0"/>
        <v>1.5979378719495466E-2</v>
      </c>
    </row>
    <row r="8" spans="1:7" x14ac:dyDescent="0.25">
      <c r="A8" s="1">
        <v>40109</v>
      </c>
      <c r="B8">
        <v>96.619340679999993</v>
      </c>
      <c r="C8" s="6">
        <v>102.29900000000001</v>
      </c>
      <c r="D8" s="6">
        <v>72.229100000000003</v>
      </c>
      <c r="E8" s="6">
        <v>129.44130000000001</v>
      </c>
      <c r="F8" t="s">
        <v>7</v>
      </c>
      <c r="G8" s="11">
        <f t="shared" si="0"/>
        <v>3.673992235940404E-3</v>
      </c>
    </row>
    <row r="9" spans="1:7" x14ac:dyDescent="0.25">
      <c r="A9" s="1">
        <v>40116</v>
      </c>
      <c r="B9">
        <v>91.201315949999994</v>
      </c>
      <c r="C9" s="6">
        <v>103.1228</v>
      </c>
      <c r="D9" s="6">
        <v>72.258499999999998</v>
      </c>
      <c r="E9" s="6">
        <v>131.05699999999999</v>
      </c>
      <c r="F9" t="s">
        <v>7</v>
      </c>
      <c r="G9" s="11">
        <f t="shared" si="0"/>
        <v>8.169758795295105E-3</v>
      </c>
    </row>
    <row r="10" spans="1:7" x14ac:dyDescent="0.25">
      <c r="A10" s="1">
        <v>40123</v>
      </c>
      <c r="B10">
        <v>83.111750000000001</v>
      </c>
      <c r="C10" s="6">
        <v>103.88549999999999</v>
      </c>
      <c r="D10" s="6">
        <v>72.362200000000001</v>
      </c>
      <c r="E10" s="6">
        <v>132.46379999999999</v>
      </c>
      <c r="F10" t="s">
        <v>7</v>
      </c>
      <c r="G10" s="11">
        <f t="shared" si="0"/>
        <v>1.5621851001813817E-2</v>
      </c>
    </row>
    <row r="11" spans="1:7" x14ac:dyDescent="0.25">
      <c r="A11" s="1">
        <v>40130</v>
      </c>
      <c r="B11">
        <v>95.663042430000004</v>
      </c>
      <c r="C11" s="6">
        <v>104.5638</v>
      </c>
      <c r="D11" s="6">
        <v>72.517899999999997</v>
      </c>
      <c r="E11" s="6">
        <v>133.69110000000001</v>
      </c>
      <c r="F11" t="s">
        <v>7</v>
      </c>
      <c r="G11" s="11">
        <f t="shared" si="0"/>
        <v>5.8151751605857822E-3</v>
      </c>
    </row>
    <row r="12" spans="1:7" x14ac:dyDescent="0.25">
      <c r="A12" s="1">
        <v>40137</v>
      </c>
      <c r="B12">
        <v>90.84669135</v>
      </c>
      <c r="C12" s="6">
        <v>105.18049999999999</v>
      </c>
      <c r="D12" s="6">
        <v>72.708799999999997</v>
      </c>
      <c r="E12" s="6">
        <v>134.7679</v>
      </c>
      <c r="F12" t="s">
        <v>7</v>
      </c>
      <c r="G12" s="11">
        <f t="shared" si="0"/>
        <v>9.8612621694009507E-3</v>
      </c>
    </row>
    <row r="13" spans="1:7" x14ac:dyDescent="0.25">
      <c r="A13" s="1">
        <v>40144</v>
      </c>
      <c r="B13">
        <v>99.793511760000001</v>
      </c>
      <c r="C13" s="6">
        <v>105.7345</v>
      </c>
      <c r="D13" s="6">
        <v>72.922499999999999</v>
      </c>
      <c r="E13" s="6">
        <v>135.7157</v>
      </c>
      <c r="F13" t="s">
        <v>7</v>
      </c>
      <c r="G13" s="11">
        <f t="shared" si="0"/>
        <v>3.7208006658087339E-3</v>
      </c>
    </row>
    <row r="14" spans="1:7" x14ac:dyDescent="0.25">
      <c r="A14" s="1">
        <v>40151</v>
      </c>
      <c r="B14">
        <v>99.662628100000006</v>
      </c>
      <c r="C14" s="6">
        <v>106.2355</v>
      </c>
      <c r="D14" s="6">
        <v>73.149699999999996</v>
      </c>
      <c r="E14" s="6">
        <v>136.55289999999999</v>
      </c>
      <c r="F14" t="s">
        <v>7</v>
      </c>
      <c r="G14" s="11">
        <f t="shared" si="0"/>
        <v>4.1219512427246507E-3</v>
      </c>
    </row>
    <row r="15" spans="1:7" x14ac:dyDescent="0.25">
      <c r="A15" s="1">
        <v>40158</v>
      </c>
      <c r="B15">
        <v>105.33259769999999</v>
      </c>
      <c r="C15" s="6">
        <v>106.68680000000001</v>
      </c>
      <c r="D15" s="6">
        <v>73.383600000000001</v>
      </c>
      <c r="E15" s="6">
        <v>137.2944</v>
      </c>
      <c r="F15" t="s">
        <v>7</v>
      </c>
      <c r="G15" s="11">
        <f t="shared" si="0"/>
        <v>8.0352754605994797E-4</v>
      </c>
    </row>
    <row r="16" spans="1:7" x14ac:dyDescent="0.25">
      <c r="A16" s="1">
        <v>40165</v>
      </c>
      <c r="B16">
        <v>113.7918133</v>
      </c>
      <c r="C16" s="6">
        <v>107.0942</v>
      </c>
      <c r="D16" s="6">
        <v>73.618899999999996</v>
      </c>
      <c r="E16" s="6">
        <v>137.9528</v>
      </c>
      <c r="F16" t="s">
        <v>7</v>
      </c>
      <c r="G16" s="11">
        <f t="shared" si="0"/>
        <v>3.6786550728953012E-3</v>
      </c>
    </row>
    <row r="17" spans="1:7" x14ac:dyDescent="0.25">
      <c r="A17" s="1">
        <v>40172</v>
      </c>
      <c r="B17">
        <v>102.6890069</v>
      </c>
      <c r="C17" s="6">
        <v>107.4616</v>
      </c>
      <c r="D17" s="6">
        <v>73.851799999999997</v>
      </c>
      <c r="E17" s="6">
        <v>138.53890000000001</v>
      </c>
      <c r="F17" t="s">
        <v>7</v>
      </c>
      <c r="G17" s="11">
        <f t="shared" si="0"/>
        <v>2.904761451636948E-3</v>
      </c>
    </row>
    <row r="18" spans="1:7" x14ac:dyDescent="0.25">
      <c r="A18" s="1"/>
      <c r="G18" s="12">
        <f>SUM(G2:G17)</f>
        <v>0.15531505539558141</v>
      </c>
    </row>
    <row r="19" spans="1:7" x14ac:dyDescent="0.25">
      <c r="A19" s="1"/>
    </row>
    <row r="20" spans="1:7" x14ac:dyDescent="0.25">
      <c r="A20" s="1"/>
    </row>
    <row r="21" spans="1:7" ht="30" customHeight="1" x14ac:dyDescent="0.25">
      <c r="A21" s="1"/>
    </row>
    <row r="22" spans="1:7" x14ac:dyDescent="0.25">
      <c r="A22" s="1"/>
    </row>
    <row r="23" spans="1:7" x14ac:dyDescent="0.25">
      <c r="A23" s="1"/>
    </row>
    <row r="24" spans="1:7" x14ac:dyDescent="0.25">
      <c r="A24" s="1"/>
    </row>
    <row r="25" spans="1:7" x14ac:dyDescent="0.25">
      <c r="A25" s="1"/>
    </row>
    <row r="26" spans="1:7" x14ac:dyDescent="0.25">
      <c r="A26" s="1"/>
    </row>
    <row r="27" spans="1:7" x14ac:dyDescent="0.25">
      <c r="A27" s="1"/>
    </row>
    <row r="28" spans="1:7" x14ac:dyDescent="0.25">
      <c r="A28" s="1"/>
    </row>
    <row r="29" spans="1:7" x14ac:dyDescent="0.25">
      <c r="A29" s="1"/>
    </row>
    <row r="30" spans="1:7" x14ac:dyDescent="0.25">
      <c r="A30" s="1"/>
    </row>
    <row r="31" spans="1:7" x14ac:dyDescent="0.25">
      <c r="A31" s="1"/>
    </row>
    <row r="32" spans="1:7" x14ac:dyDescent="0.25">
      <c r="A32" s="1"/>
    </row>
    <row r="33" spans="1:5" x14ac:dyDescent="0.25">
      <c r="A33" s="1"/>
    </row>
    <row r="34" spans="1:5" x14ac:dyDescent="0.25">
      <c r="A34" s="1"/>
      <c r="B34" s="6"/>
      <c r="E34" s="6"/>
    </row>
    <row r="35" spans="1:5" x14ac:dyDescent="0.25">
      <c r="A35" s="1"/>
      <c r="B35" s="6"/>
      <c r="E35" s="6"/>
    </row>
    <row r="36" spans="1:5" x14ac:dyDescent="0.25">
      <c r="A36" s="1"/>
      <c r="B36" s="6"/>
      <c r="E36" s="6"/>
    </row>
    <row r="37" spans="1:5" x14ac:dyDescent="0.25">
      <c r="A37" s="1"/>
      <c r="B37" s="6"/>
      <c r="E37" s="6"/>
    </row>
    <row r="38" spans="1:5" x14ac:dyDescent="0.25">
      <c r="A38" s="1"/>
      <c r="B38" s="6"/>
    </row>
    <row r="39" spans="1:5" x14ac:dyDescent="0.25">
      <c r="A39" s="1"/>
      <c r="B39" s="6"/>
    </row>
    <row r="40" spans="1:5" x14ac:dyDescent="0.25">
      <c r="A40" s="1"/>
      <c r="B40" s="6"/>
    </row>
    <row r="41" spans="1:5" x14ac:dyDescent="0.25">
      <c r="A41" s="1"/>
      <c r="B41" s="6"/>
    </row>
    <row r="42" spans="1:5" x14ac:dyDescent="0.25">
      <c r="A42" s="1"/>
      <c r="B42" s="6"/>
    </row>
    <row r="43" spans="1:5" x14ac:dyDescent="0.25">
      <c r="A43" s="1"/>
      <c r="B43" s="6"/>
    </row>
    <row r="44" spans="1:5" x14ac:dyDescent="0.25">
      <c r="A44" s="1"/>
      <c r="B44" s="6"/>
    </row>
    <row r="45" spans="1:5" x14ac:dyDescent="0.25">
      <c r="A45" s="1"/>
      <c r="B45" s="6"/>
    </row>
    <row r="46" spans="1:5" x14ac:dyDescent="0.25">
      <c r="A46" s="1"/>
      <c r="B46" s="6"/>
    </row>
    <row r="47" spans="1:5" x14ac:dyDescent="0.25">
      <c r="A47" s="1"/>
      <c r="B47" s="6"/>
    </row>
    <row r="48" spans="1:5" x14ac:dyDescent="0.25">
      <c r="A48" s="1"/>
      <c r="B48" s="6"/>
    </row>
    <row r="49" spans="1:2" x14ac:dyDescent="0.25">
      <c r="A49" s="1"/>
      <c r="B49" s="6"/>
    </row>
    <row r="50" spans="1:2" x14ac:dyDescent="0.25">
      <c r="A50" s="1"/>
      <c r="B50" s="6"/>
    </row>
    <row r="51" spans="1:2" x14ac:dyDescent="0.25">
      <c r="A51" s="1"/>
      <c r="B51" s="6"/>
    </row>
    <row r="52" spans="1:2" x14ac:dyDescent="0.25">
      <c r="A52" s="1"/>
      <c r="B52" s="6"/>
    </row>
    <row r="53" spans="1:2" x14ac:dyDescent="0.25">
      <c r="A53" s="1"/>
      <c r="B53" s="6"/>
    </row>
    <row r="54" spans="1:2" x14ac:dyDescent="0.25">
      <c r="A54" s="1"/>
      <c r="B54" s="6"/>
    </row>
    <row r="55" spans="1:2" x14ac:dyDescent="0.25">
      <c r="A55" s="1"/>
      <c r="B55" s="6"/>
    </row>
    <row r="56" spans="1:2" x14ac:dyDescent="0.25">
      <c r="A56" s="1"/>
      <c r="B56" s="6"/>
    </row>
    <row r="57" spans="1:2" x14ac:dyDescent="0.25">
      <c r="A57" s="1"/>
      <c r="B57" s="6"/>
    </row>
    <row r="58" spans="1:2" x14ac:dyDescent="0.25">
      <c r="A58" s="1"/>
      <c r="B58" s="6"/>
    </row>
    <row r="59" spans="1:2" x14ac:dyDescent="0.25">
      <c r="A59" s="1"/>
      <c r="B59" s="6"/>
    </row>
    <row r="60" spans="1:2" x14ac:dyDescent="0.25">
      <c r="A60" s="1"/>
      <c r="B60" s="6"/>
    </row>
    <row r="61" spans="1:2" x14ac:dyDescent="0.25">
      <c r="A61" s="1"/>
      <c r="B61" s="6"/>
    </row>
    <row r="62" spans="1:2" x14ac:dyDescent="0.25">
      <c r="A62" s="1"/>
      <c r="B62" s="6"/>
    </row>
    <row r="63" spans="1:2" x14ac:dyDescent="0.25">
      <c r="A63" s="1"/>
      <c r="B63" s="6"/>
    </row>
    <row r="64" spans="1:2" x14ac:dyDescent="0.25">
      <c r="A64" s="1"/>
      <c r="B64" s="6"/>
    </row>
    <row r="65" spans="1:2" x14ac:dyDescent="0.25">
      <c r="A65" s="1"/>
      <c r="B65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2"/>
  <sheetViews>
    <sheetView tabSelected="1" workbookViewId="0">
      <selection activeCell="G2" sqref="G2"/>
    </sheetView>
  </sheetViews>
  <sheetFormatPr defaultRowHeight="15" x14ac:dyDescent="0.25"/>
  <cols>
    <col min="1" max="1" width="9.5703125" bestFit="1" customWidth="1"/>
    <col min="3" max="3" width="11.28515625" bestFit="1" customWidth="1"/>
    <col min="10" max="10" width="9.7109375" bestFit="1" customWidth="1"/>
    <col min="11" max="11" width="10.7109375" bestFit="1" customWidth="1"/>
  </cols>
  <sheetData>
    <row r="1" spans="1:11" ht="30" customHeight="1" x14ac:dyDescent="0.25">
      <c r="A1" s="8" t="s">
        <v>23</v>
      </c>
      <c r="B1" s="14" t="s">
        <v>21</v>
      </c>
      <c r="C1" s="14" t="s">
        <v>22</v>
      </c>
      <c r="D1" s="8" t="s">
        <v>24</v>
      </c>
      <c r="E1" s="15" t="s">
        <v>17</v>
      </c>
      <c r="F1" s="15" t="s">
        <v>18</v>
      </c>
      <c r="G1" s="8" t="s">
        <v>25</v>
      </c>
      <c r="H1" s="15" t="s">
        <v>19</v>
      </c>
      <c r="I1" s="15" t="s">
        <v>20</v>
      </c>
      <c r="J1" s="15" t="s">
        <v>0</v>
      </c>
      <c r="K1" s="1"/>
    </row>
    <row r="2" spans="1:11" x14ac:dyDescent="0.25">
      <c r="A2" s="6">
        <v>107.6981</v>
      </c>
      <c r="B2" s="6">
        <v>89.808700000000002</v>
      </c>
      <c r="C2" s="6">
        <v>125.5874</v>
      </c>
      <c r="D2" s="6">
        <v>91.066900000000004</v>
      </c>
      <c r="E2" s="6">
        <v>78.0625</v>
      </c>
      <c r="F2" s="6">
        <v>104.07129999999999</v>
      </c>
      <c r="G2" s="6">
        <v>20.4666</v>
      </c>
      <c r="H2" s="6">
        <v>11.436400000000001</v>
      </c>
      <c r="I2" s="6">
        <v>29.4969</v>
      </c>
      <c r="J2" s="1">
        <v>40179</v>
      </c>
      <c r="K2" s="1"/>
    </row>
    <row r="3" spans="1:11" x14ac:dyDescent="0.25">
      <c r="A3" s="6">
        <v>106.07899999999999</v>
      </c>
      <c r="B3" s="6">
        <v>85.9863</v>
      </c>
      <c r="C3" s="6">
        <v>126.1718</v>
      </c>
      <c r="D3" s="6">
        <v>88.875200000000007</v>
      </c>
      <c r="E3" s="6">
        <v>72.906000000000006</v>
      </c>
      <c r="F3" s="6">
        <v>104.8445</v>
      </c>
      <c r="G3" s="6">
        <v>26.9497</v>
      </c>
      <c r="H3" s="6">
        <v>16.962599999999998</v>
      </c>
      <c r="I3" s="6">
        <v>36.936700000000002</v>
      </c>
      <c r="J3" s="1">
        <v>40186</v>
      </c>
      <c r="K3" s="1"/>
    </row>
    <row r="4" spans="1:11" x14ac:dyDescent="0.25">
      <c r="A4" s="6">
        <v>107.13720000000001</v>
      </c>
      <c r="B4" s="6">
        <v>84.028800000000004</v>
      </c>
      <c r="C4" s="6">
        <v>130.24549999999999</v>
      </c>
      <c r="D4" s="6">
        <v>88.875200000000007</v>
      </c>
      <c r="E4" s="6">
        <v>72.906000000000006</v>
      </c>
      <c r="F4" s="6">
        <v>104.8445</v>
      </c>
      <c r="G4" s="6">
        <v>24.5654</v>
      </c>
      <c r="H4" s="6">
        <v>13.777100000000001</v>
      </c>
      <c r="I4" s="6">
        <v>35.353700000000003</v>
      </c>
      <c r="J4" s="1">
        <v>40193</v>
      </c>
      <c r="K4" s="1"/>
    </row>
    <row r="5" spans="1:11" x14ac:dyDescent="0.25">
      <c r="A5" s="6">
        <v>107.0686</v>
      </c>
      <c r="B5" s="6">
        <v>82.165999999999997</v>
      </c>
      <c r="C5" s="6">
        <v>131.97130000000001</v>
      </c>
      <c r="D5" s="6">
        <v>88.875200000000007</v>
      </c>
      <c r="E5" s="6">
        <v>72.906000000000006</v>
      </c>
      <c r="F5" s="6">
        <v>104.8445</v>
      </c>
      <c r="G5" s="6">
        <v>25.294499999999999</v>
      </c>
      <c r="H5" s="6">
        <v>13.956899999999999</v>
      </c>
      <c r="I5" s="6">
        <v>36.632100000000001</v>
      </c>
      <c r="J5" s="1">
        <v>40200</v>
      </c>
      <c r="K5" s="1"/>
    </row>
    <row r="6" spans="1:11" x14ac:dyDescent="0.25">
      <c r="A6" s="6">
        <v>107.432</v>
      </c>
      <c r="B6" s="6">
        <v>80.938000000000002</v>
      </c>
      <c r="C6" s="6">
        <v>133.92599999999999</v>
      </c>
      <c r="D6" s="6">
        <v>88.875200000000007</v>
      </c>
      <c r="E6" s="6">
        <v>72.906000000000006</v>
      </c>
      <c r="F6" s="6">
        <v>104.8445</v>
      </c>
      <c r="G6" s="6">
        <v>24.950099999999999</v>
      </c>
      <c r="H6" s="6">
        <v>13.493600000000001</v>
      </c>
      <c r="I6" s="6">
        <v>36.406599999999997</v>
      </c>
      <c r="J6" s="1">
        <v>40207</v>
      </c>
      <c r="K6" s="1"/>
    </row>
    <row r="7" spans="1:11" x14ac:dyDescent="0.25">
      <c r="A7" s="6">
        <v>107.592</v>
      </c>
      <c r="B7" s="6">
        <v>79.881699999999995</v>
      </c>
      <c r="C7" s="6">
        <v>135.3023</v>
      </c>
      <c r="D7" s="6">
        <v>88.875200000000007</v>
      </c>
      <c r="E7" s="6">
        <v>72.906000000000006</v>
      </c>
      <c r="F7" s="6">
        <v>104.8445</v>
      </c>
      <c r="G7" s="6">
        <v>25.1128</v>
      </c>
      <c r="H7" s="6">
        <v>13.629899999999999</v>
      </c>
      <c r="I7" s="6">
        <v>36.595700000000001</v>
      </c>
      <c r="J7" s="1">
        <v>40214</v>
      </c>
      <c r="K7" s="1"/>
    </row>
    <row r="8" spans="1:11" x14ac:dyDescent="0.25">
      <c r="A8" s="6">
        <v>107.8107</v>
      </c>
      <c r="B8" s="6">
        <v>79.088300000000004</v>
      </c>
      <c r="C8" s="6">
        <v>136.53309999999999</v>
      </c>
      <c r="D8" s="6">
        <v>88.875200000000007</v>
      </c>
      <c r="E8" s="6">
        <v>72.906000000000006</v>
      </c>
      <c r="F8" s="6">
        <v>104.8445</v>
      </c>
      <c r="G8" s="6">
        <v>25.035900000000002</v>
      </c>
      <c r="H8" s="6">
        <v>13.5471</v>
      </c>
      <c r="I8" s="6">
        <v>36.524700000000003</v>
      </c>
      <c r="J8" s="1">
        <v>40221</v>
      </c>
      <c r="K8" s="1"/>
    </row>
    <row r="9" spans="1:11" x14ac:dyDescent="0.25">
      <c r="A9" s="6">
        <v>107.98269999999999</v>
      </c>
      <c r="B9" s="6">
        <v>78.438100000000006</v>
      </c>
      <c r="C9" s="6">
        <v>137.5274</v>
      </c>
      <c r="D9" s="6">
        <v>88.875200000000007</v>
      </c>
      <c r="E9" s="6">
        <v>72.906000000000006</v>
      </c>
      <c r="F9" s="6">
        <v>104.8445</v>
      </c>
      <c r="G9" s="6">
        <v>25.072199999999999</v>
      </c>
      <c r="H9" s="6">
        <v>13.582100000000001</v>
      </c>
      <c r="I9" s="6">
        <v>36.5623</v>
      </c>
      <c r="J9" s="1">
        <v>40228</v>
      </c>
      <c r="K9" s="1"/>
    </row>
    <row r="10" spans="1:11" x14ac:dyDescent="0.25">
      <c r="A10" s="6">
        <v>108.15309999999999</v>
      </c>
      <c r="B10" s="6">
        <v>77.926199999999994</v>
      </c>
      <c r="C10" s="6">
        <v>138.37989999999999</v>
      </c>
      <c r="D10" s="6">
        <v>88.875200000000007</v>
      </c>
      <c r="E10" s="6">
        <v>72.906000000000006</v>
      </c>
      <c r="F10" s="6">
        <v>104.8445</v>
      </c>
      <c r="G10" s="6">
        <v>25.055099999999999</v>
      </c>
      <c r="H10" s="6">
        <v>13.5647</v>
      </c>
      <c r="I10" s="6">
        <v>36.545499999999997</v>
      </c>
      <c r="J10" s="1">
        <v>40235</v>
      </c>
      <c r="K10" s="1"/>
    </row>
    <row r="11" spans="1:11" x14ac:dyDescent="0.25">
      <c r="A11" s="6">
        <v>108.30500000000001</v>
      </c>
      <c r="B11" s="6">
        <v>77.513099999999994</v>
      </c>
      <c r="C11" s="6">
        <v>139.0968</v>
      </c>
      <c r="D11" s="6">
        <v>88.875200000000007</v>
      </c>
      <c r="E11" s="6">
        <v>72.906000000000006</v>
      </c>
      <c r="F11" s="6">
        <v>104.8445</v>
      </c>
      <c r="G11" s="6">
        <v>25.063199999999998</v>
      </c>
      <c r="H11" s="6">
        <v>13.572699999999999</v>
      </c>
      <c r="I11" s="6">
        <v>36.553600000000003</v>
      </c>
      <c r="J11" s="1">
        <v>40242</v>
      </c>
      <c r="K11" s="1"/>
    </row>
    <row r="12" spans="1:11" x14ac:dyDescent="0.25">
      <c r="A12" s="6">
        <v>108.4468</v>
      </c>
      <c r="B12" s="6">
        <v>77.183800000000005</v>
      </c>
      <c r="C12" s="6">
        <v>139.7097</v>
      </c>
      <c r="D12" s="6">
        <v>88.875200000000007</v>
      </c>
      <c r="E12" s="6">
        <v>72.906000000000006</v>
      </c>
      <c r="F12" s="6">
        <v>104.8445</v>
      </c>
      <c r="G12" s="6">
        <v>25.0594</v>
      </c>
      <c r="H12" s="6">
        <v>13.568899999999999</v>
      </c>
      <c r="I12" s="6">
        <v>36.549799999999998</v>
      </c>
      <c r="J12" s="1">
        <v>40249</v>
      </c>
      <c r="K12" s="1"/>
    </row>
    <row r="13" spans="1:11" x14ac:dyDescent="0.25">
      <c r="A13" s="6">
        <v>108.5765</v>
      </c>
      <c r="B13" s="6">
        <v>76.920100000000005</v>
      </c>
      <c r="C13" s="6">
        <v>140.2328</v>
      </c>
      <c r="D13" s="6">
        <v>88.875200000000007</v>
      </c>
      <c r="E13" s="6">
        <v>72.906000000000006</v>
      </c>
      <c r="F13" s="6">
        <v>104.8445</v>
      </c>
      <c r="G13" s="6">
        <v>25.061199999999999</v>
      </c>
      <c r="H13" s="6">
        <v>13.5707</v>
      </c>
      <c r="I13" s="6">
        <v>36.551600000000001</v>
      </c>
      <c r="J13" s="1">
        <v>40256</v>
      </c>
      <c r="K13" s="1"/>
    </row>
    <row r="14" spans="1:11" x14ac:dyDescent="0.25">
      <c r="A14" s="6"/>
      <c r="B14" s="6"/>
      <c r="C14" s="6"/>
      <c r="J14" s="1"/>
      <c r="K14" s="1"/>
    </row>
    <row r="15" spans="1:11" x14ac:dyDescent="0.25">
      <c r="A15" s="6"/>
      <c r="B15" s="6"/>
      <c r="C15" s="6"/>
      <c r="J15" s="1"/>
      <c r="K15" s="1"/>
    </row>
    <row r="16" spans="1:11" x14ac:dyDescent="0.25">
      <c r="A16" s="6"/>
      <c r="B16" s="6"/>
      <c r="C16" s="6"/>
      <c r="K16" s="1"/>
    </row>
    <row r="17" spans="1:11" x14ac:dyDescent="0.25">
      <c r="A17" s="6"/>
      <c r="B17" s="6"/>
      <c r="C17" s="6"/>
      <c r="K17" s="1"/>
    </row>
    <row r="18" spans="1:11" x14ac:dyDescent="0.25">
      <c r="K18" s="1"/>
    </row>
    <row r="19" spans="1:11" x14ac:dyDescent="0.25">
      <c r="K19" s="1"/>
    </row>
    <row r="20" spans="1:11" x14ac:dyDescent="0.25">
      <c r="K20" s="1"/>
    </row>
    <row r="21" spans="1:11" x14ac:dyDescent="0.25">
      <c r="K21" s="1"/>
    </row>
    <row r="22" spans="1:11" x14ac:dyDescent="0.25">
      <c r="K22" s="1"/>
    </row>
    <row r="23" spans="1:11" x14ac:dyDescent="0.25">
      <c r="K23" s="1"/>
    </row>
    <row r="24" spans="1:11" x14ac:dyDescent="0.25">
      <c r="K24" s="1"/>
    </row>
    <row r="25" spans="1:11" x14ac:dyDescent="0.25">
      <c r="K25" s="1"/>
    </row>
    <row r="26" spans="1:11" x14ac:dyDescent="0.25">
      <c r="K26" s="1"/>
    </row>
    <row r="27" spans="1:11" x14ac:dyDescent="0.25">
      <c r="K27" s="1"/>
    </row>
    <row r="28" spans="1:11" x14ac:dyDescent="0.25">
      <c r="K28" s="1"/>
    </row>
    <row r="29" spans="1:11" x14ac:dyDescent="0.25">
      <c r="K29" s="1"/>
    </row>
    <row r="30" spans="1:11" x14ac:dyDescent="0.25">
      <c r="K30" s="1"/>
    </row>
    <row r="31" spans="1:11" x14ac:dyDescent="0.25">
      <c r="K31" s="1"/>
    </row>
    <row r="32" spans="1:11" x14ac:dyDescent="0.25">
      <c r="K32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E24" sqref="D21:E24"/>
    </sheetView>
  </sheetViews>
  <sheetFormatPr defaultRowHeight="15" x14ac:dyDescent="0.25"/>
  <cols>
    <col min="1" max="1" width="10.7109375" bestFit="1" customWidth="1"/>
    <col min="7" max="7" width="9.140625" style="11"/>
  </cols>
  <sheetData>
    <row r="1" spans="1:7" ht="30" customHeight="1" x14ac:dyDescent="0.25">
      <c r="A1" t="s">
        <v>0</v>
      </c>
      <c r="B1" t="s">
        <v>2</v>
      </c>
      <c r="C1" s="3" t="s">
        <v>4</v>
      </c>
      <c r="D1" s="3" t="s">
        <v>5</v>
      </c>
      <c r="E1" s="7" t="s">
        <v>11</v>
      </c>
      <c r="F1" s="7" t="s">
        <v>10</v>
      </c>
      <c r="G1" s="11" t="s">
        <v>12</v>
      </c>
    </row>
    <row r="2" spans="1:7" x14ac:dyDescent="0.25">
      <c r="A2" s="1">
        <v>40067</v>
      </c>
      <c r="B2">
        <v>80.121122209999996</v>
      </c>
      <c r="C2" s="6">
        <v>86.883099999999999</v>
      </c>
      <c r="D2" s="6">
        <v>6.5092999999999996</v>
      </c>
      <c r="E2" s="6">
        <v>74.125200000000007</v>
      </c>
      <c r="F2" s="6">
        <v>99.641000000000005</v>
      </c>
      <c r="G2" s="11">
        <f>ABS(1/COUNT(B$2:B$17)*(B2-C2)/B2)</f>
        <v>5.2748089419827442E-3</v>
      </c>
    </row>
    <row r="3" spans="1:7" x14ac:dyDescent="0.25">
      <c r="A3" s="1">
        <v>40074</v>
      </c>
      <c r="B3">
        <v>86.548027570000002</v>
      </c>
      <c r="C3" s="6">
        <v>89.106700000000004</v>
      </c>
      <c r="D3" s="6">
        <v>7.9637000000000002</v>
      </c>
      <c r="E3" s="6">
        <v>73.498099999999994</v>
      </c>
      <c r="F3" s="6">
        <v>104.7152</v>
      </c>
      <c r="G3" s="11">
        <f t="shared" ref="G3:G17" si="0">ABS(1/COUNT(B$2:B$17)*(B3-C3)/B3)</f>
        <v>1.8477258392244616E-3</v>
      </c>
    </row>
    <row r="4" spans="1:7" x14ac:dyDescent="0.25">
      <c r="A4" s="1">
        <v>40081</v>
      </c>
      <c r="B4">
        <v>81.811328919999994</v>
      </c>
      <c r="C4" s="6">
        <v>89.106700000000004</v>
      </c>
      <c r="D4" s="6">
        <v>7.9637000000000002</v>
      </c>
      <c r="E4" s="6">
        <v>73.498099999999994</v>
      </c>
      <c r="F4" s="6">
        <v>104.7152</v>
      </c>
      <c r="G4" s="11">
        <f t="shared" si="0"/>
        <v>5.5733197164645277E-3</v>
      </c>
    </row>
    <row r="5" spans="1:7" x14ac:dyDescent="0.25">
      <c r="A5" s="1">
        <v>40088</v>
      </c>
      <c r="B5">
        <v>76.17855247</v>
      </c>
      <c r="C5" s="6">
        <v>89.106700000000004</v>
      </c>
      <c r="D5" s="6">
        <v>7.9637000000000002</v>
      </c>
      <c r="E5" s="6">
        <v>73.498099999999994</v>
      </c>
      <c r="F5" s="6">
        <v>104.7152</v>
      </c>
      <c r="G5" s="11">
        <f t="shared" si="0"/>
        <v>1.0606780969528185E-2</v>
      </c>
    </row>
    <row r="6" spans="1:7" x14ac:dyDescent="0.25">
      <c r="A6" s="1">
        <v>40095</v>
      </c>
      <c r="B6">
        <v>88.87771755</v>
      </c>
      <c r="C6" s="6">
        <v>89.106700000000004</v>
      </c>
      <c r="D6" s="6">
        <v>7.9637000000000002</v>
      </c>
      <c r="E6" s="6">
        <v>73.498099999999994</v>
      </c>
      <c r="F6" s="6">
        <v>104.7152</v>
      </c>
      <c r="G6" s="11">
        <f t="shared" si="0"/>
        <v>1.610235222000279E-4</v>
      </c>
    </row>
    <row r="7" spans="1:7" x14ac:dyDescent="0.25">
      <c r="A7" s="1">
        <v>40102</v>
      </c>
      <c r="B7">
        <v>100.0792982</v>
      </c>
      <c r="C7" s="6">
        <v>89.106700000000004</v>
      </c>
      <c r="D7" s="6">
        <v>7.9637000000000002</v>
      </c>
      <c r="E7" s="6">
        <v>73.498099999999994</v>
      </c>
      <c r="F7" s="6">
        <v>104.7152</v>
      </c>
      <c r="G7" s="11">
        <f t="shared" si="0"/>
        <v>6.8524400134132796E-3</v>
      </c>
    </row>
    <row r="8" spans="1:7" x14ac:dyDescent="0.25">
      <c r="A8" s="1">
        <v>40109</v>
      </c>
      <c r="B8">
        <v>89.913360650000001</v>
      </c>
      <c r="C8" s="6">
        <v>89.106700000000004</v>
      </c>
      <c r="D8" s="6">
        <v>7.9637000000000002</v>
      </c>
      <c r="E8" s="6">
        <v>73.498099999999994</v>
      </c>
      <c r="F8" s="6">
        <v>104.7152</v>
      </c>
      <c r="G8" s="11">
        <f t="shared" si="0"/>
        <v>5.6072079010873745E-4</v>
      </c>
    </row>
    <row r="9" spans="1:7" x14ac:dyDescent="0.25">
      <c r="A9" s="1">
        <v>40116</v>
      </c>
      <c r="B9">
        <v>78.179912040000005</v>
      </c>
      <c r="C9" s="6">
        <v>89.106700000000004</v>
      </c>
      <c r="D9" s="6">
        <v>7.9637000000000002</v>
      </c>
      <c r="E9" s="6">
        <v>73.498099999999994</v>
      </c>
      <c r="F9" s="6">
        <v>104.7152</v>
      </c>
      <c r="G9" s="11">
        <f t="shared" si="0"/>
        <v>8.7352905584056964E-3</v>
      </c>
    </row>
    <row r="10" spans="1:7" x14ac:dyDescent="0.25">
      <c r="A10" s="1">
        <v>40123</v>
      </c>
      <c r="B10">
        <v>90.337174779999998</v>
      </c>
      <c r="C10" s="6">
        <v>89.106700000000004</v>
      </c>
      <c r="D10" s="6">
        <v>7.9637000000000002</v>
      </c>
      <c r="E10" s="6">
        <v>73.498099999999994</v>
      </c>
      <c r="F10" s="6">
        <v>104.7152</v>
      </c>
      <c r="G10" s="11">
        <f t="shared" si="0"/>
        <v>8.5130704980853342E-4</v>
      </c>
    </row>
    <row r="11" spans="1:7" x14ac:dyDescent="0.25">
      <c r="A11" s="1">
        <v>40130</v>
      </c>
      <c r="B11">
        <v>104.2765022</v>
      </c>
      <c r="C11" s="6">
        <v>89.106700000000004</v>
      </c>
      <c r="D11" s="6">
        <v>7.9637000000000002</v>
      </c>
      <c r="E11" s="6">
        <v>73.498099999999994</v>
      </c>
      <c r="F11" s="6">
        <v>104.7152</v>
      </c>
      <c r="G11" s="11">
        <f t="shared" si="0"/>
        <v>9.0922942129526042E-3</v>
      </c>
    </row>
    <row r="12" spans="1:7" x14ac:dyDescent="0.25">
      <c r="A12" s="1">
        <v>40137</v>
      </c>
      <c r="B12">
        <v>73.958686020000002</v>
      </c>
      <c r="C12" s="6">
        <v>89.106700000000004</v>
      </c>
      <c r="D12" s="6">
        <v>7.9637000000000002</v>
      </c>
      <c r="E12" s="6">
        <v>73.498099999999994</v>
      </c>
      <c r="F12" s="6">
        <v>104.7152</v>
      </c>
      <c r="G12" s="11">
        <f t="shared" si="0"/>
        <v>1.2801077529879027E-2</v>
      </c>
    </row>
    <row r="13" spans="1:7" x14ac:dyDescent="0.25">
      <c r="A13" s="1">
        <v>40144</v>
      </c>
      <c r="B13">
        <v>67.522507180000005</v>
      </c>
      <c r="C13" s="6">
        <v>89.106700000000004</v>
      </c>
      <c r="D13" s="6">
        <v>7.9637000000000002</v>
      </c>
      <c r="E13" s="6">
        <v>73.498099999999994</v>
      </c>
      <c r="F13" s="6">
        <v>104.7152</v>
      </c>
      <c r="G13" s="11">
        <f t="shared" si="0"/>
        <v>1.997870202973704E-2</v>
      </c>
    </row>
    <row r="14" spans="1:7" x14ac:dyDescent="0.25">
      <c r="A14" s="1">
        <v>40151</v>
      </c>
      <c r="B14">
        <v>79.982980519999998</v>
      </c>
      <c r="C14" s="6">
        <v>89.106700000000004</v>
      </c>
      <c r="D14" s="6">
        <v>7.9637000000000002</v>
      </c>
      <c r="E14" s="6">
        <v>73.498099999999994</v>
      </c>
      <c r="F14" s="6">
        <v>104.7152</v>
      </c>
      <c r="G14" s="11">
        <f t="shared" si="0"/>
        <v>7.1294225820630911E-3</v>
      </c>
    </row>
    <row r="15" spans="1:7" x14ac:dyDescent="0.25">
      <c r="A15" s="1">
        <v>40158</v>
      </c>
      <c r="B15">
        <v>79.774759500000002</v>
      </c>
      <c r="C15" s="6">
        <v>89.106700000000004</v>
      </c>
      <c r="D15" s="6">
        <v>7.9637000000000002</v>
      </c>
      <c r="E15" s="6">
        <v>73.498099999999994</v>
      </c>
      <c r="F15" s="6">
        <v>104.7152</v>
      </c>
      <c r="G15" s="11">
        <f t="shared" si="0"/>
        <v>7.3111631411436609E-3</v>
      </c>
    </row>
    <row r="16" spans="1:7" x14ac:dyDescent="0.25">
      <c r="A16" s="1">
        <v>40165</v>
      </c>
      <c r="B16">
        <v>88.758607589999997</v>
      </c>
      <c r="C16" s="6">
        <v>89.106700000000004</v>
      </c>
      <c r="D16" s="6">
        <v>7.9637000000000002</v>
      </c>
      <c r="E16" s="6">
        <v>73.498099999999994</v>
      </c>
      <c r="F16" s="6">
        <v>104.7152</v>
      </c>
      <c r="G16" s="11">
        <f t="shared" si="0"/>
        <v>2.4511172736616405E-4</v>
      </c>
    </row>
    <row r="17" spans="1:7" x14ac:dyDescent="0.25">
      <c r="A17" s="1">
        <v>40172</v>
      </c>
      <c r="B17">
        <v>94.648072339999999</v>
      </c>
      <c r="C17" s="6">
        <v>89.106700000000004</v>
      </c>
      <c r="D17" s="6">
        <v>7.9637000000000002</v>
      </c>
      <c r="E17" s="6">
        <v>73.498099999999994</v>
      </c>
      <c r="F17" s="6">
        <v>104.7152</v>
      </c>
      <c r="G17" s="11">
        <f t="shared" si="0"/>
        <v>3.6591951921204832E-3</v>
      </c>
    </row>
    <row r="18" spans="1:7" x14ac:dyDescent="0.25">
      <c r="G18" s="12">
        <f>SUM(G2:G17)</f>
        <v>0.10068038381639827</v>
      </c>
    </row>
    <row r="21" spans="1:7" x14ac:dyDescent="0.25">
      <c r="D21" s="10" t="s">
        <v>13</v>
      </c>
      <c r="E21" s="12" t="s">
        <v>12</v>
      </c>
    </row>
    <row r="22" spans="1:7" x14ac:dyDescent="0.25">
      <c r="D22" s="10" t="s">
        <v>16</v>
      </c>
      <c r="E22" s="11">
        <f>'Sales A'!G18</f>
        <v>0.2188463704985554</v>
      </c>
    </row>
    <row r="23" spans="1:7" x14ac:dyDescent="0.25">
      <c r="D23" s="10" t="s">
        <v>15</v>
      </c>
      <c r="E23" s="11">
        <f>'Sales NA'!G18</f>
        <v>0.15531505539558141</v>
      </c>
    </row>
    <row r="24" spans="1:7" x14ac:dyDescent="0.25">
      <c r="D24" s="10" t="s">
        <v>14</v>
      </c>
      <c r="E24" s="13">
        <f>G18</f>
        <v>0.10068038381639827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Sales A</vt:lpstr>
      <vt:lpstr>Sales NA</vt:lpstr>
      <vt:lpstr>Sheet1</vt:lpstr>
      <vt:lpstr>Sales E</vt:lpstr>
      <vt:lpstr>ValDara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 Domschke</dc:creator>
  <cp:lastModifiedBy>Phillip Domschke</cp:lastModifiedBy>
  <dcterms:created xsi:type="dcterms:W3CDTF">2013-10-04T14:08:40Z</dcterms:created>
  <dcterms:modified xsi:type="dcterms:W3CDTF">2013-10-07T02:56:12Z</dcterms:modified>
</cp:coreProperties>
</file>