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3475" windowHeight="14745" activeTab="1"/>
  </bookViews>
  <sheets>
    <sheet name="Sheet2" sheetId="2" r:id="rId1"/>
    <sheet name="degression" sheetId="1" r:id="rId2"/>
    <sheet name="degression (2)" sheetId="4" r:id="rId3"/>
  </sheets>
  <definedNames>
    <definedName name="alpha">degression!$F$1</definedName>
    <definedName name="beta">degression!$F$2</definedName>
  </definedNames>
  <calcPr calcId="125725"/>
</workbook>
</file>

<file path=xl/calcChain.xml><?xml version="1.0" encoding="utf-8"?>
<calcChain xmlns="http://schemas.openxmlformats.org/spreadsheetml/2006/main">
  <c r="G4" i="1"/>
  <c r="A2"/>
  <c r="B2" s="1"/>
  <c r="F6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F4"/>
  <c r="F9" s="1"/>
  <c r="J9" i="4"/>
  <c r="I10" s="1"/>
  <c r="I9"/>
  <c r="I6" a="1"/>
  <c r="I7" s="1"/>
  <c r="I5"/>
  <c r="G5"/>
  <c r="J10" s="1"/>
  <c r="F5"/>
  <c r="E5"/>
  <c r="D5"/>
  <c r="A2"/>
  <c r="B2" s="1"/>
  <c r="G9" i="1"/>
  <c r="C5"/>
  <c r="G5" l="1"/>
  <c r="G10" s="1"/>
  <c r="F7"/>
  <c r="F5"/>
  <c r="F10" s="1"/>
  <c r="F15" s="1" a="1"/>
  <c r="F15" s="1"/>
  <c r="J6" i="4"/>
  <c r="J7"/>
  <c r="I6"/>
  <c r="O6"/>
  <c r="S6"/>
  <c r="U6"/>
  <c r="W6"/>
  <c r="Y6"/>
  <c r="AA6"/>
  <c r="AC6"/>
  <c r="AE6"/>
  <c r="AG6"/>
  <c r="N7"/>
  <c r="P7"/>
  <c r="R7"/>
  <c r="T7"/>
  <c r="V7"/>
  <c r="X7"/>
  <c r="Z7"/>
  <c r="AB7"/>
  <c r="AD7"/>
  <c r="AF7"/>
  <c r="M8"/>
  <c r="O8"/>
  <c r="Q8"/>
  <c r="S8"/>
  <c r="U8"/>
  <c r="W8"/>
  <c r="Y8"/>
  <c r="AA8"/>
  <c r="AC8"/>
  <c r="AE8"/>
  <c r="AG8"/>
  <c r="N9"/>
  <c r="P9"/>
  <c r="R9"/>
  <c r="T9"/>
  <c r="V9"/>
  <c r="X9"/>
  <c r="Z9"/>
  <c r="AB9"/>
  <c r="AD9"/>
  <c r="AF9"/>
  <c r="M10"/>
  <c r="O10"/>
  <c r="Q10"/>
  <c r="S10"/>
  <c r="U10"/>
  <c r="W10"/>
  <c r="Y10"/>
  <c r="AA10"/>
  <c r="AC10"/>
  <c r="AE10"/>
  <c r="AG10"/>
  <c r="N11"/>
  <c r="P11"/>
  <c r="R11"/>
  <c r="T11"/>
  <c r="V11"/>
  <c r="X11"/>
  <c r="Z11"/>
  <c r="AB11"/>
  <c r="AD11"/>
  <c r="AF11"/>
  <c r="M12"/>
  <c r="O12"/>
  <c r="Q12"/>
  <c r="S12"/>
  <c r="U12"/>
  <c r="W12"/>
  <c r="Y12"/>
  <c r="AA12"/>
  <c r="AC12"/>
  <c r="AE12"/>
  <c r="AG12"/>
  <c r="N13"/>
  <c r="P13"/>
  <c r="R13"/>
  <c r="T13"/>
  <c r="V13"/>
  <c r="X13"/>
  <c r="Z13"/>
  <c r="AB13"/>
  <c r="AD13"/>
  <c r="AF13"/>
  <c r="M14"/>
  <c r="O14"/>
  <c r="Q14"/>
  <c r="S14"/>
  <c r="U14"/>
  <c r="W14"/>
  <c r="Y14"/>
  <c r="AA14"/>
  <c r="AC14"/>
  <c r="AE14"/>
  <c r="AG14"/>
  <c r="N15"/>
  <c r="P15"/>
  <c r="R15"/>
  <c r="T15"/>
  <c r="V15"/>
  <c r="X15"/>
  <c r="Z15"/>
  <c r="AB15"/>
  <c r="AD15"/>
  <c r="AF15"/>
  <c r="M16"/>
  <c r="O16"/>
  <c r="Q16"/>
  <c r="S16"/>
  <c r="U16"/>
  <c r="W16"/>
  <c r="Y16"/>
  <c r="AA16"/>
  <c r="AC16"/>
  <c r="AE16"/>
  <c r="AG16"/>
  <c r="N17"/>
  <c r="P17"/>
  <c r="R17"/>
  <c r="T17"/>
  <c r="V17"/>
  <c r="X17"/>
  <c r="Z17"/>
  <c r="AB17"/>
  <c r="AD17"/>
  <c r="AF17"/>
  <c r="M18"/>
  <c r="O18"/>
  <c r="Q18"/>
  <c r="S18"/>
  <c r="U18"/>
  <c r="W18"/>
  <c r="Y18"/>
  <c r="AA18"/>
  <c r="AC18"/>
  <c r="AE18"/>
  <c r="AG18"/>
  <c r="N19"/>
  <c r="P19"/>
  <c r="R19"/>
  <c r="T19"/>
  <c r="V19"/>
  <c r="X19"/>
  <c r="Z19"/>
  <c r="AB19"/>
  <c r="AD19"/>
  <c r="AF19"/>
  <c r="M20"/>
  <c r="O20"/>
  <c r="Q20"/>
  <c r="S20"/>
  <c r="U20"/>
  <c r="W20"/>
  <c r="Y20"/>
  <c r="AA20"/>
  <c r="AC20"/>
  <c r="AE20"/>
  <c r="AG20"/>
  <c r="N21"/>
  <c r="P21"/>
  <c r="R21"/>
  <c r="T21"/>
  <c r="V21"/>
  <c r="X21"/>
  <c r="Z21"/>
  <c r="AB21"/>
  <c r="AD21"/>
  <c r="AF21"/>
  <c r="M22"/>
  <c r="O22"/>
  <c r="Q22"/>
  <c r="S22"/>
  <c r="U22"/>
  <c r="W22"/>
  <c r="Y22"/>
  <c r="AA22"/>
  <c r="AC22"/>
  <c r="AE22"/>
  <c r="AG22"/>
  <c r="N23"/>
  <c r="P23"/>
  <c r="R23"/>
  <c r="T23"/>
  <c r="V23"/>
  <c r="X23"/>
  <c r="Z23"/>
  <c r="AB23"/>
  <c r="AD23"/>
  <c r="G16" i="1" l="1"/>
  <c r="F16"/>
  <c r="G15"/>
  <c r="F13" s="1"/>
  <c r="AF4" i="4"/>
  <c r="AD4"/>
  <c r="AB4"/>
  <c r="Z4"/>
  <c r="X4"/>
  <c r="V4"/>
  <c r="T4"/>
  <c r="R4"/>
  <c r="P4"/>
  <c r="N4"/>
  <c r="AG3"/>
  <c r="AE3"/>
  <c r="AC3"/>
  <c r="AA3"/>
  <c r="Y3"/>
  <c r="W3"/>
  <c r="U3"/>
  <c r="S3"/>
  <c r="Q3"/>
  <c r="O3"/>
  <c r="M3"/>
  <c r="AE5"/>
  <c r="AA5"/>
  <c r="W5"/>
  <c r="S5"/>
  <c r="O5"/>
  <c r="AG4"/>
  <c r="AC4"/>
  <c r="Y4"/>
  <c r="U4"/>
  <c r="Q4"/>
  <c r="M4"/>
  <c r="AD3"/>
  <c r="Z3"/>
  <c r="V3"/>
  <c r="R3"/>
  <c r="N3"/>
  <c r="AE23"/>
  <c r="AA23"/>
  <c r="W23"/>
  <c r="S23"/>
  <c r="O23"/>
  <c r="AF22"/>
  <c r="AB22"/>
  <c r="X22"/>
  <c r="T22"/>
  <c r="P22"/>
  <c r="AG21"/>
  <c r="AC21"/>
  <c r="Y21"/>
  <c r="U21"/>
  <c r="Q21"/>
  <c r="M21"/>
  <c r="AD20"/>
  <c r="Z20"/>
  <c r="V20"/>
  <c r="R20"/>
  <c r="N20"/>
  <c r="AE19"/>
  <c r="AA19"/>
  <c r="W19"/>
  <c r="S19"/>
  <c r="O19"/>
  <c r="AF18"/>
  <c r="AB18"/>
  <c r="X18"/>
  <c r="T18"/>
  <c r="P18"/>
  <c r="AG17"/>
  <c r="AC17"/>
  <c r="Y17"/>
  <c r="U17"/>
  <c r="Q17"/>
  <c r="M17"/>
  <c r="AD16"/>
  <c r="Z16"/>
  <c r="V16"/>
  <c r="R16"/>
  <c r="N16"/>
  <c r="AE15"/>
  <c r="AA15"/>
  <c r="W15"/>
  <c r="S15"/>
  <c r="O15"/>
  <c r="AF14"/>
  <c r="AB14"/>
  <c r="X14"/>
  <c r="T14"/>
  <c r="P14"/>
  <c r="AG13"/>
  <c r="AC13"/>
  <c r="Y13"/>
  <c r="U13"/>
  <c r="Q13"/>
  <c r="M13"/>
  <c r="AD12"/>
  <c r="Z12"/>
  <c r="V12"/>
  <c r="R12"/>
  <c r="N12"/>
  <c r="AE11"/>
  <c r="AA11"/>
  <c r="W11"/>
  <c r="S11"/>
  <c r="O11"/>
  <c r="AF10"/>
  <c r="AB10"/>
  <c r="X10"/>
  <c r="T10"/>
  <c r="P10"/>
  <c r="AG9"/>
  <c r="AC9"/>
  <c r="Y9"/>
  <c r="U9"/>
  <c r="Q9"/>
  <c r="M9"/>
  <c r="AD8"/>
  <c r="Z8"/>
  <c r="V8"/>
  <c r="R8"/>
  <c r="N8"/>
  <c r="AE7"/>
  <c r="AA7"/>
  <c r="W7"/>
  <c r="S7"/>
  <c r="O7"/>
  <c r="AF6"/>
  <c r="AB6"/>
  <c r="X6"/>
  <c r="T6"/>
  <c r="P6"/>
  <c r="AF5"/>
  <c r="AB5"/>
  <c r="X5"/>
  <c r="T5"/>
  <c r="P5"/>
  <c r="AF23"/>
  <c r="Q6"/>
  <c r="M6"/>
  <c r="AG5"/>
  <c r="AC5"/>
  <c r="Y5"/>
  <c r="U5"/>
  <c r="Q5"/>
  <c r="M5"/>
  <c r="AE4"/>
  <c r="AA4"/>
  <c r="W4"/>
  <c r="S4"/>
  <c r="O4"/>
  <c r="AF3"/>
  <c r="AB3"/>
  <c r="X3"/>
  <c r="T3"/>
  <c r="P3"/>
  <c r="AG23"/>
  <c r="AC23"/>
  <c r="Y23"/>
  <c r="U23"/>
  <c r="Q23"/>
  <c r="M23"/>
  <c r="AD22"/>
  <c r="Z22"/>
  <c r="V22"/>
  <c r="R22"/>
  <c r="N22"/>
  <c r="AE21"/>
  <c r="AA21"/>
  <c r="W21"/>
  <c r="S21"/>
  <c r="O21"/>
  <c r="AF20"/>
  <c r="AB20"/>
  <c r="X20"/>
  <c r="T20"/>
  <c r="P20"/>
  <c r="AG19"/>
  <c r="AC19"/>
  <c r="Y19"/>
  <c r="U19"/>
  <c r="Q19"/>
  <c r="M19"/>
  <c r="AD18"/>
  <c r="Z18"/>
  <c r="V18"/>
  <c r="R18"/>
  <c r="N18"/>
  <c r="AE17"/>
  <c r="AA17"/>
  <c r="W17"/>
  <c r="S17"/>
  <c r="O17"/>
  <c r="AF16"/>
  <c r="AB16"/>
  <c r="X16"/>
  <c r="T16"/>
  <c r="P16"/>
  <c r="AG15"/>
  <c r="AC15"/>
  <c r="Y15"/>
  <c r="U15"/>
  <c r="Q15"/>
  <c r="M15"/>
  <c r="AD14"/>
  <c r="Z14"/>
  <c r="V14"/>
  <c r="R14"/>
  <c r="N14"/>
  <c r="AE13"/>
  <c r="AA13"/>
  <c r="W13"/>
  <c r="S13"/>
  <c r="O13"/>
  <c r="AF12"/>
  <c r="AB12"/>
  <c r="X12"/>
  <c r="T12"/>
  <c r="P12"/>
  <c r="AG11"/>
  <c r="AC11"/>
  <c r="Y11"/>
  <c r="U11"/>
  <c r="Q11"/>
  <c r="M11"/>
  <c r="AD10"/>
  <c r="Z10"/>
  <c r="V10"/>
  <c r="R10"/>
  <c r="N10"/>
  <c r="AE9"/>
  <c r="AA9"/>
  <c r="W9"/>
  <c r="S9"/>
  <c r="O9"/>
  <c r="AF8"/>
  <c r="AB8"/>
  <c r="X8"/>
  <c r="T8"/>
  <c r="P8"/>
  <c r="AG7"/>
  <c r="AC7"/>
  <c r="Y7"/>
  <c r="U7"/>
  <c r="Q7"/>
  <c r="M7"/>
  <c r="AD6"/>
  <c r="Z6"/>
  <c r="V6"/>
  <c r="R6"/>
  <c r="N6"/>
  <c r="AD5"/>
  <c r="Z5"/>
  <c r="V5"/>
  <c r="R5"/>
  <c r="N5"/>
  <c r="F14" i="1" l="1"/>
  <c r="F11"/>
  <c r="L3" l="1"/>
  <c r="W23"/>
  <c r="AB22"/>
  <c r="L22"/>
  <c r="Q21"/>
  <c r="V20"/>
  <c r="Y23"/>
  <c r="Q23"/>
  <c r="AD22"/>
  <c r="V22"/>
  <c r="N22"/>
  <c r="AA21"/>
  <c r="S21"/>
  <c r="K21"/>
  <c r="X20"/>
  <c r="P20"/>
  <c r="AC19"/>
  <c r="U19"/>
  <c r="M19"/>
  <c r="Z18"/>
  <c r="R18"/>
  <c r="J18"/>
  <c r="W17"/>
  <c r="O17"/>
  <c r="AB16"/>
  <c r="T16"/>
  <c r="L16"/>
  <c r="Y15"/>
  <c r="Q15"/>
  <c r="AD14"/>
  <c r="V14"/>
  <c r="N14"/>
  <c r="AA13"/>
  <c r="S13"/>
  <c r="K13"/>
  <c r="X12"/>
  <c r="P12"/>
  <c r="AC11"/>
  <c r="U11"/>
  <c r="M11"/>
  <c r="Z10"/>
  <c r="R10"/>
  <c r="J10"/>
  <c r="W9"/>
  <c r="O9"/>
  <c r="AB8"/>
  <c r="T8"/>
  <c r="L8"/>
  <c r="Y7"/>
  <c r="Q7"/>
  <c r="AD6"/>
  <c r="V6"/>
  <c r="N6"/>
  <c r="AA5"/>
  <c r="S5"/>
  <c r="K5"/>
  <c r="X4"/>
  <c r="P4"/>
  <c r="AC3"/>
  <c r="U3"/>
  <c r="M3"/>
  <c r="Z23"/>
  <c r="R23"/>
  <c r="J23"/>
  <c r="W22"/>
  <c r="O22"/>
  <c r="AB21"/>
  <c r="T21"/>
  <c r="L21"/>
  <c r="Y20"/>
  <c r="Q20"/>
  <c r="AD19"/>
  <c r="V19"/>
  <c r="N19"/>
  <c r="AA18"/>
  <c r="S18"/>
  <c r="K18"/>
  <c r="X17"/>
  <c r="P17"/>
  <c r="AC16"/>
  <c r="U16"/>
  <c r="M16"/>
  <c r="Z15"/>
  <c r="R15"/>
  <c r="J15"/>
  <c r="W14"/>
  <c r="O14"/>
  <c r="AB13"/>
  <c r="T13"/>
  <c r="L13"/>
  <c r="Y12"/>
  <c r="Q12"/>
  <c r="AD11"/>
  <c r="V11"/>
  <c r="N11"/>
  <c r="AA10"/>
  <c r="S10"/>
  <c r="K10"/>
  <c r="X9"/>
  <c r="P9"/>
  <c r="AC8"/>
  <c r="U8"/>
  <c r="M8"/>
  <c r="Z7"/>
  <c r="R7"/>
  <c r="J7"/>
  <c r="W6"/>
  <c r="O6"/>
  <c r="AB5"/>
  <c r="T5"/>
  <c r="L5"/>
  <c r="Y4"/>
  <c r="Q4"/>
  <c r="AD3"/>
  <c r="V3"/>
  <c r="N3"/>
  <c r="AA23"/>
  <c r="K23"/>
  <c r="P22"/>
  <c r="U21"/>
  <c r="Z20"/>
  <c r="N20"/>
  <c r="AA19"/>
  <c r="S19"/>
  <c r="K19"/>
  <c r="X18"/>
  <c r="P18"/>
  <c r="AC17"/>
  <c r="U17"/>
  <c r="M17"/>
  <c r="Z16"/>
  <c r="R16"/>
  <c r="J16"/>
  <c r="W15"/>
  <c r="O15"/>
  <c r="AB14"/>
  <c r="T14"/>
  <c r="L14"/>
  <c r="Y13"/>
  <c r="Q13"/>
  <c r="AD12"/>
  <c r="V12"/>
  <c r="N12"/>
  <c r="AA11"/>
  <c r="S11"/>
  <c r="K11"/>
  <c r="X10"/>
  <c r="P10"/>
  <c r="AC9"/>
  <c r="U9"/>
  <c r="M9"/>
  <c r="Z8"/>
  <c r="R8"/>
  <c r="J8"/>
  <c r="W7"/>
  <c r="O7"/>
  <c r="AB6"/>
  <c r="T6"/>
  <c r="L6"/>
  <c r="Y5"/>
  <c r="Q5"/>
  <c r="AD4"/>
  <c r="V4"/>
  <c r="N4"/>
  <c r="AA3"/>
  <c r="S3"/>
  <c r="K3"/>
  <c r="X23"/>
  <c r="P23"/>
  <c r="AC22"/>
  <c r="U22"/>
  <c r="M22"/>
  <c r="Z21"/>
  <c r="R21"/>
  <c r="J21"/>
  <c r="W20"/>
  <c r="O20"/>
  <c r="AB19"/>
  <c r="T19"/>
  <c r="L19"/>
  <c r="Y18"/>
  <c r="Q18"/>
  <c r="AD17"/>
  <c r="V17"/>
  <c r="N17"/>
  <c r="AA16"/>
  <c r="S16"/>
  <c r="K16"/>
  <c r="X15"/>
  <c r="P15"/>
  <c r="AC14"/>
  <c r="U14"/>
  <c r="M14"/>
  <c r="Z13"/>
  <c r="R13"/>
  <c r="J13"/>
  <c r="W12"/>
  <c r="O12"/>
  <c r="AB11"/>
  <c r="T11"/>
  <c r="L11"/>
  <c r="Y10"/>
  <c r="Q10"/>
  <c r="AD9"/>
  <c r="V9"/>
  <c r="N9"/>
  <c r="AA8"/>
  <c r="S8"/>
  <c r="K8"/>
  <c r="X7"/>
  <c r="P7"/>
  <c r="AC6"/>
  <c r="U6"/>
  <c r="M6"/>
  <c r="Z5"/>
  <c r="R5"/>
  <c r="J5"/>
  <c r="W4"/>
  <c r="O4"/>
  <c r="AB3"/>
  <c r="T3"/>
  <c r="O23"/>
  <c r="T22"/>
  <c r="Y21"/>
  <c r="AD20"/>
  <c r="AC23"/>
  <c r="U23"/>
  <c r="M23"/>
  <c r="Z22"/>
  <c r="R22"/>
  <c r="J22"/>
  <c r="W21"/>
  <c r="O21"/>
  <c r="AB20"/>
  <c r="T20"/>
  <c r="L20"/>
  <c r="Y19"/>
  <c r="Q19"/>
  <c r="AD18"/>
  <c r="V18"/>
  <c r="N18"/>
  <c r="AA17"/>
  <c r="S17"/>
  <c r="K17"/>
  <c r="X16"/>
  <c r="P16"/>
  <c r="AC15"/>
  <c r="U15"/>
  <c r="M15"/>
  <c r="Z14"/>
  <c r="R14"/>
  <c r="J14"/>
  <c r="W13"/>
  <c r="O13"/>
  <c r="AB12"/>
  <c r="T12"/>
  <c r="L12"/>
  <c r="Y11"/>
  <c r="Q11"/>
  <c r="AD10"/>
  <c r="V10"/>
  <c r="N10"/>
  <c r="AA9"/>
  <c r="S9"/>
  <c r="K9"/>
  <c r="X8"/>
  <c r="P8"/>
  <c r="AC7"/>
  <c r="U7"/>
  <c r="M7"/>
  <c r="Z6"/>
  <c r="R6"/>
  <c r="J6"/>
  <c r="W5"/>
  <c r="O5"/>
  <c r="AB4"/>
  <c r="T4"/>
  <c r="L4"/>
  <c r="Y3"/>
  <c r="Q3"/>
  <c r="AD23"/>
  <c r="V23"/>
  <c r="N23"/>
  <c r="AA22"/>
  <c r="S22"/>
  <c r="K22"/>
  <c r="X21"/>
  <c r="P21"/>
  <c r="AC20"/>
  <c r="U20"/>
  <c r="M20"/>
  <c r="Z19"/>
  <c r="R19"/>
  <c r="J19"/>
  <c r="W18"/>
  <c r="O18"/>
  <c r="AB17"/>
  <c r="T17"/>
  <c r="L17"/>
  <c r="Y16"/>
  <c r="Q16"/>
  <c r="AD15"/>
  <c r="V15"/>
  <c r="N15"/>
  <c r="AA14"/>
  <c r="S14"/>
  <c r="K14"/>
  <c r="X13"/>
  <c r="P13"/>
  <c r="AC12"/>
  <c r="U12"/>
  <c r="M12"/>
  <c r="Z11"/>
  <c r="R11"/>
  <c r="J11"/>
  <c r="W10"/>
  <c r="O10"/>
  <c r="AB9"/>
  <c r="T9"/>
  <c r="L9"/>
  <c r="Y8"/>
  <c r="Q8"/>
  <c r="AD7"/>
  <c r="V7"/>
  <c r="N7"/>
  <c r="AA6"/>
  <c r="S6"/>
  <c r="K6"/>
  <c r="X5"/>
  <c r="P5"/>
  <c r="AC4"/>
  <c r="U4"/>
  <c r="M4"/>
  <c r="Z3"/>
  <c r="R3"/>
  <c r="J3"/>
  <c r="S23"/>
  <c r="X22"/>
  <c r="AC21"/>
  <c r="M21"/>
  <c r="R20"/>
  <c r="J20"/>
  <c r="W19"/>
  <c r="O19"/>
  <c r="AB18"/>
  <c r="T18"/>
  <c r="L18"/>
  <c r="Y17"/>
  <c r="Q17"/>
  <c r="AD16"/>
  <c r="V16"/>
  <c r="N16"/>
  <c r="AA15"/>
  <c r="S15"/>
  <c r="K15"/>
  <c r="X14"/>
  <c r="P14"/>
  <c r="AC13"/>
  <c r="U13"/>
  <c r="M13"/>
  <c r="Z12"/>
  <c r="R12"/>
  <c r="J12"/>
  <c r="W11"/>
  <c r="O11"/>
  <c r="AB10"/>
  <c r="T10"/>
  <c r="L10"/>
  <c r="Y9"/>
  <c r="Q9"/>
  <c r="AD8"/>
  <c r="V8"/>
  <c r="N8"/>
  <c r="AA7"/>
  <c r="S7"/>
  <c r="K7"/>
  <c r="X6"/>
  <c r="P6"/>
  <c r="AC5"/>
  <c r="U5"/>
  <c r="M5"/>
  <c r="Z4"/>
  <c r="R4"/>
  <c r="J4"/>
  <c r="W3"/>
  <c r="O3"/>
  <c r="AB23"/>
  <c r="T23"/>
  <c r="L23"/>
  <c r="Y22"/>
  <c r="Q22"/>
  <c r="AD21"/>
  <c r="V21"/>
  <c r="N21"/>
  <c r="AA20"/>
  <c r="S20"/>
  <c r="K20"/>
  <c r="X19"/>
  <c r="P19"/>
  <c r="AC18"/>
  <c r="U18"/>
  <c r="M18"/>
  <c r="Z17"/>
  <c r="R17"/>
  <c r="J17"/>
  <c r="W16"/>
  <c r="O16"/>
  <c r="AB15"/>
  <c r="T15"/>
  <c r="L15"/>
  <c r="Y14"/>
  <c r="Q14"/>
  <c r="AD13"/>
  <c r="V13"/>
  <c r="N13"/>
  <c r="AA12"/>
  <c r="S12"/>
  <c r="K12"/>
  <c r="X11"/>
  <c r="P11"/>
  <c r="AC10"/>
  <c r="U10"/>
  <c r="M10"/>
  <c r="Z9"/>
  <c r="R9"/>
  <c r="J9"/>
  <c r="W8"/>
  <c r="O8"/>
  <c r="AB7"/>
  <c r="T7"/>
  <c r="L7"/>
  <c r="Y6"/>
  <c r="Q6"/>
  <c r="AD5"/>
  <c r="V5"/>
  <c r="N5"/>
  <c r="AA4"/>
  <c r="S4"/>
  <c r="K4"/>
  <c r="X3"/>
  <c r="P3"/>
</calcChain>
</file>

<file path=xl/sharedStrings.xml><?xml version="1.0" encoding="utf-8"?>
<sst xmlns="http://schemas.openxmlformats.org/spreadsheetml/2006/main" count="34" uniqueCount="23">
  <si>
    <t>x</t>
    <phoneticPr fontId="1"/>
  </si>
  <si>
    <t>w0</t>
    <phoneticPr fontId="1"/>
  </si>
  <si>
    <t>w1</t>
    <phoneticPr fontId="1"/>
  </si>
  <si>
    <t>m</t>
    <phoneticPr fontId="1"/>
  </si>
  <si>
    <t>S</t>
    <phoneticPr fontId="1"/>
  </si>
  <si>
    <t>|S|</t>
    <phoneticPr fontId="1"/>
  </si>
  <si>
    <t>S^-1</t>
    <phoneticPr fontId="1"/>
  </si>
  <si>
    <t>t</t>
    <phoneticPr fontId="1"/>
  </si>
  <si>
    <t>rand_x</t>
    <phoneticPr fontId="1"/>
  </si>
  <si>
    <t>rand_t</t>
    <phoneticPr fontId="1"/>
  </si>
  <si>
    <t>φ0(x)</t>
    <phoneticPr fontId="1"/>
  </si>
  <si>
    <t>φ1(x)</t>
    <phoneticPr fontId="1"/>
  </si>
  <si>
    <t>φ0・φ0</t>
    <phoneticPr fontId="1"/>
  </si>
  <si>
    <t>φ0・φ1</t>
    <phoneticPr fontId="1"/>
  </si>
  <si>
    <t>φ1・φ1</t>
    <phoneticPr fontId="1"/>
  </si>
  <si>
    <t>φ^Tφ</t>
    <phoneticPr fontId="1"/>
  </si>
  <si>
    <t>α</t>
    <phoneticPr fontId="1"/>
  </si>
  <si>
    <t>β</t>
    <phoneticPr fontId="1"/>
  </si>
  <si>
    <t>φ^T t</t>
    <phoneticPr fontId="1"/>
  </si>
  <si>
    <t>φ1×φ1</t>
    <phoneticPr fontId="1"/>
  </si>
  <si>
    <t>t×φ1</t>
    <phoneticPr fontId="1"/>
  </si>
  <si>
    <t>p(w|m,S)</t>
    <phoneticPr fontId="1"/>
  </si>
  <si>
    <t>真の値</t>
    <rPh sb="0" eb="1">
      <t>シン</t>
    </rPh>
    <rPh sb="2" eb="3">
      <t>アタイ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</si>
</sst>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0" borderId="0" xfId="0" applyFont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view3D>
      <c:rotX val="80"/>
      <c:rotY val="0"/>
      <c:perspective val="0"/>
    </c:view3D>
    <c:plotArea>
      <c:layout>
        <c:manualLayout>
          <c:layoutTarget val="inner"/>
          <c:xMode val="edge"/>
          <c:yMode val="edge"/>
          <c:x val="3.0569356506974218E-2"/>
          <c:y val="2.2334967563016898E-2"/>
          <c:w val="0.87527463395093852"/>
          <c:h val="0.86294532758876863"/>
        </c:manualLayout>
      </c:layout>
      <c:surface3DChart>
        <c:ser>
          <c:idx val="0"/>
          <c:order val="0"/>
          <c:tx>
            <c:strRef>
              <c:f>degression!$I$3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degression!$J$3:$AD$3</c:f>
              <c:numCache>
                <c:formatCode>General</c:formatCode>
                <c:ptCount val="21"/>
                <c:pt idx="0">
                  <c:v>1.2872973707523191E-153</c:v>
                </c:pt>
                <c:pt idx="1">
                  <c:v>3.7257037417635664E-138</c:v>
                </c:pt>
                <c:pt idx="2">
                  <c:v>2.6199015550540518E-125</c:v>
                </c:pt>
                <c:pt idx="3">
                  <c:v>4.4761934385561901E-115</c:v>
                </c:pt>
                <c:pt idx="4">
                  <c:v>1.8581464452287135E-107</c:v>
                </c:pt>
                <c:pt idx="5">
                  <c:v>1.8741236897237074E-102</c:v>
                </c:pt>
                <c:pt idx="6">
                  <c:v>4.5926545596469753E-100</c:v>
                </c:pt>
                <c:pt idx="7">
                  <c:v>2.7344912008391483E-100</c:v>
                </c:pt>
                <c:pt idx="8">
                  <c:v>3.9558197878176083E-103</c:v>
                </c:pt>
                <c:pt idx="9">
                  <c:v>1.390412571573475E-108</c:v>
                </c:pt>
                <c:pt idx="10">
                  <c:v>1.1874028639093723E-116</c:v>
                </c:pt>
                <c:pt idx="11">
                  <c:v>2.4637674726055239E-127</c:v>
                </c:pt>
                <c:pt idx="12">
                  <c:v>1.2420771186424214E-140</c:v>
                </c:pt>
                <c:pt idx="13">
                  <c:v>1.521404247517038E-156</c:v>
                </c:pt>
                <c:pt idx="14">
                  <c:v>4.5278069983060553E-175</c:v>
                </c:pt>
                <c:pt idx="15">
                  <c:v>3.2739979815835672E-196</c:v>
                </c:pt>
                <c:pt idx="16">
                  <c:v>5.7519635756922535E-220</c:v>
                </c:pt>
                <c:pt idx="17">
                  <c:v>2.4552802251980389E-246</c:v>
                </c:pt>
                <c:pt idx="18">
                  <c:v>2.5464386874669724E-275</c:v>
                </c:pt>
                <c:pt idx="19">
                  <c:v>6.4167127850238656E-307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degression!$I$4</c:f>
              <c:strCache>
                <c:ptCount val="1"/>
                <c:pt idx="0">
                  <c:v>-0.9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degression!$J$4:$AD$4</c:f>
              <c:numCache>
                <c:formatCode>General</c:formatCode>
                <c:ptCount val="21"/>
                <c:pt idx="0">
                  <c:v>6.0228724680971742E-141</c:v>
                </c:pt>
                <c:pt idx="1">
                  <c:v>2.1298972554006937E-125</c:v>
                </c:pt>
                <c:pt idx="2">
                  <c:v>1.8300411676939832E-112</c:v>
                </c:pt>
                <c:pt idx="3">
                  <c:v>3.820412734800367E-102</c:v>
                </c:pt>
                <c:pt idx="4">
                  <c:v>1.937790968892158E-94</c:v>
                </c:pt>
                <c:pt idx="5">
                  <c:v>2.3880905495083937E-89</c:v>
                </c:pt>
                <c:pt idx="6">
                  <c:v>7.1505899032355773E-87</c:v>
                </c:pt>
                <c:pt idx="7">
                  <c:v>5.2021176710855944E-87</c:v>
                </c:pt>
                <c:pt idx="8">
                  <c:v>9.1952955129687174E-90</c:v>
                </c:pt>
                <c:pt idx="9">
                  <c:v>3.9491027089839295E-95</c:v>
                </c:pt>
                <c:pt idx="10">
                  <c:v>4.1207701052788762E-103</c:v>
                </c:pt>
                <c:pt idx="11">
                  <c:v>1.0447335997681672E-113</c:v>
                </c:pt>
                <c:pt idx="12">
                  <c:v>6.4354653651878461E-127</c:v>
                </c:pt>
                <c:pt idx="13">
                  <c:v>9.6316694880966197E-143</c:v>
                </c:pt>
                <c:pt idx="14">
                  <c:v>3.5024375810038523E-161</c:v>
                </c:pt>
                <c:pt idx="15">
                  <c:v>3.0944712780742116E-182</c:v>
                </c:pt>
                <c:pt idx="16">
                  <c:v>6.6427778192623656E-206</c:v>
                </c:pt>
                <c:pt idx="17">
                  <c:v>3.4646567649446235E-232</c:v>
                </c:pt>
                <c:pt idx="18">
                  <c:v>4.3905398697948047E-261</c:v>
                </c:pt>
                <c:pt idx="19">
                  <c:v>1.3518324053397364E-292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degression!$I$5</c:f>
              <c:strCache>
                <c:ptCount val="1"/>
                <c:pt idx="0">
                  <c:v>-0.8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degression!$J$5:$AD$5</c:f>
              <c:numCache>
                <c:formatCode>General</c:formatCode>
                <c:ptCount val="21"/>
                <c:pt idx="0">
                  <c:v>3.2917325466635787E-129</c:v>
                </c:pt>
                <c:pt idx="1">
                  <c:v>1.4223454214660933E-113</c:v>
                </c:pt>
                <c:pt idx="2">
                  <c:v>1.4932510734512777E-100</c:v>
                </c:pt>
                <c:pt idx="3">
                  <c:v>3.8089722712585658E-90</c:v>
                </c:pt>
                <c:pt idx="4">
                  <c:v>2.3606413246118423E-82</c:v>
                </c:pt>
                <c:pt idx="5">
                  <c:v>3.5546710629916942E-77</c:v>
                </c:pt>
                <c:pt idx="6">
                  <c:v>1.3005170525410534E-74</c:v>
                </c:pt>
                <c:pt idx="7">
                  <c:v>1.1560587424558776E-74</c:v>
                </c:pt>
                <c:pt idx="8">
                  <c:v>2.4968414905586357E-77</c:v>
                </c:pt>
                <c:pt idx="9">
                  <c:v>1.3102351965070253E-82</c:v>
                </c:pt>
                <c:pt idx="10">
                  <c:v>1.6705318862562245E-90</c:v>
                </c:pt>
                <c:pt idx="11">
                  <c:v>5.1749659505938557E-101</c:v>
                </c:pt>
                <c:pt idx="12">
                  <c:v>3.8949998256985811E-114</c:v>
                </c:pt>
                <c:pt idx="13">
                  <c:v>7.122863265333161E-130</c:v>
                </c:pt>
                <c:pt idx="14">
                  <c:v>3.1648198311906539E-148</c:v>
                </c:pt>
                <c:pt idx="15">
                  <c:v>3.4165721311172854E-169</c:v>
                </c:pt>
                <c:pt idx="16">
                  <c:v>8.9614733115773485E-193</c:v>
                </c:pt>
                <c:pt idx="17">
                  <c:v>5.7110433457589756E-219</c:v>
                </c:pt>
                <c:pt idx="18">
                  <c:v>8.8429814905175617E-248</c:v>
                </c:pt>
                <c:pt idx="19">
                  <c:v>3.3268191637127541E-279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degression!$I$6</c:f>
              <c:strCache>
                <c:ptCount val="1"/>
                <c:pt idx="0">
                  <c:v>-0.7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degression!$J$6:$AD$6</c:f>
              <c:numCache>
                <c:formatCode>General</c:formatCode>
                <c:ptCount val="21"/>
                <c:pt idx="0">
                  <c:v>2.1015586032096709E-118</c:v>
                </c:pt>
                <c:pt idx="1">
                  <c:v>1.1095518287382603E-102</c:v>
                </c:pt>
                <c:pt idx="2">
                  <c:v>1.4233145892402958E-89</c:v>
                </c:pt>
                <c:pt idx="3">
                  <c:v>4.436101018907996E-79</c:v>
                </c:pt>
                <c:pt idx="4">
                  <c:v>3.3593029602797122E-71</c:v>
                </c:pt>
                <c:pt idx="5">
                  <c:v>6.1807921170975849E-66</c:v>
                </c:pt>
                <c:pt idx="6">
                  <c:v>2.7630345791002599E-63</c:v>
                </c:pt>
                <c:pt idx="7">
                  <c:v>3.0010672136052243E-63</c:v>
                </c:pt>
                <c:pt idx="8">
                  <c:v>7.9197658786794139E-66</c:v>
                </c:pt>
                <c:pt idx="9">
                  <c:v>5.0780407697092969E-71</c:v>
                </c:pt>
                <c:pt idx="10">
                  <c:v>7.9109245469447809E-79</c:v>
                </c:pt>
                <c:pt idx="11">
                  <c:v>2.9943703943476291E-89</c:v>
                </c:pt>
                <c:pt idx="12">
                  <c:v>2.7537912589149964E-102</c:v>
                </c:pt>
                <c:pt idx="13">
                  <c:v>6.1532382754588217E-118</c:v>
                </c:pt>
                <c:pt idx="14">
                  <c:v>3.3405937757066271E-136</c:v>
                </c:pt>
                <c:pt idx="15">
                  <c:v>4.4064700359935195E-157</c:v>
                </c:pt>
                <c:pt idx="16">
                  <c:v>1.4122292225318896E-180</c:v>
                </c:pt>
                <c:pt idx="17">
                  <c:v>1.0996811619343864E-206</c:v>
                </c:pt>
                <c:pt idx="18">
                  <c:v>2.0805377296812636E-235</c:v>
                </c:pt>
                <c:pt idx="19">
                  <c:v>9.5638251024165666E-267</c:v>
                </c:pt>
                <c:pt idx="20">
                  <c:v>1.0681564659601572E-300</c:v>
                </c:pt>
              </c:numCache>
            </c:numRef>
          </c:val>
        </c:ser>
        <c:ser>
          <c:idx val="4"/>
          <c:order val="4"/>
          <c:tx>
            <c:strRef>
              <c:f>degression!$I$7</c:f>
              <c:strCache>
                <c:ptCount val="1"/>
                <c:pt idx="0">
                  <c:v>-0.6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degression!$J$7:$AD$7</c:f>
              <c:numCache>
                <c:formatCode>General</c:formatCode>
                <c:ptCount val="21"/>
                <c:pt idx="0">
                  <c:v>1.5673087487898978E-108</c:v>
                </c:pt>
                <c:pt idx="1">
                  <c:v>1.01108157723763E-92</c:v>
                </c:pt>
                <c:pt idx="2">
                  <c:v>1.5847656731432356E-79</c:v>
                </c:pt>
                <c:pt idx="3">
                  <c:v>6.0351925812583103E-69</c:v>
                </c:pt>
                <c:pt idx="4">
                  <c:v>5.5842445508163613E-61</c:v>
                </c:pt>
                <c:pt idx="5">
                  <c:v>1.2554081515296659E-55</c:v>
                </c:pt>
                <c:pt idx="6">
                  <c:v>6.8572925557760829E-53</c:v>
                </c:pt>
                <c:pt idx="7">
                  <c:v>9.1005498180595231E-53</c:v>
                </c:pt>
                <c:pt idx="8">
                  <c:v>2.9344708747509939E-55</c:v>
                </c:pt>
                <c:pt idx="9">
                  <c:v>2.2990011808612778E-60</c:v>
                </c:pt>
                <c:pt idx="10">
                  <c:v>4.376186320281785E-68</c:v>
                </c:pt>
                <c:pt idx="11">
                  <c:v>2.0239493178308368E-78</c:v>
                </c:pt>
                <c:pt idx="12">
                  <c:v>2.2743153408607954E-91</c:v>
                </c:pt>
                <c:pt idx="13">
                  <c:v>6.2093901371262382E-107</c:v>
                </c:pt>
                <c:pt idx="14">
                  <c:v>4.1190250501015663E-125</c:v>
                </c:pt>
                <c:pt idx="15">
                  <c:v>6.6387625854451134E-146</c:v>
                </c:pt>
                <c:pt idx="16">
                  <c:v>2.5997229092184746E-169</c:v>
                </c:pt>
                <c:pt idx="17">
                  <c:v>2.4735130371844518E-195</c:v>
                </c:pt>
                <c:pt idx="18">
                  <c:v>5.7180581177171578E-224</c:v>
                </c:pt>
                <c:pt idx="19">
                  <c:v>3.211664309494448E-255</c:v>
                </c:pt>
                <c:pt idx="20">
                  <c:v>4.3828735882925767E-289</c:v>
                </c:pt>
              </c:numCache>
            </c:numRef>
          </c:val>
        </c:ser>
        <c:ser>
          <c:idx val="5"/>
          <c:order val="5"/>
          <c:tx>
            <c:strRef>
              <c:f>degression!$I$8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degression!$J$8:$AD$8</c:f>
              <c:numCache>
                <c:formatCode>General</c:formatCode>
                <c:ptCount val="21"/>
                <c:pt idx="0">
                  <c:v>1.3654119513643668E-99</c:v>
                </c:pt>
                <c:pt idx="1">
                  <c:v>1.0762691457473981E-83</c:v>
                </c:pt>
                <c:pt idx="2">
                  <c:v>2.0612245168026968E-70</c:v>
                </c:pt>
                <c:pt idx="3">
                  <c:v>9.5912879068466405E-60</c:v>
                </c:pt>
                <c:pt idx="4">
                  <c:v>1.0843657074624234E-51</c:v>
                </c:pt>
                <c:pt idx="5">
                  <c:v>2.9786662240423386E-46</c:v>
                </c:pt>
                <c:pt idx="6">
                  <c:v>1.9879942589142278E-43</c:v>
                </c:pt>
                <c:pt idx="7">
                  <c:v>3.2237075015461044E-43</c:v>
                </c:pt>
                <c:pt idx="8">
                  <c:v>1.2701158998505199E-45</c:v>
                </c:pt>
                <c:pt idx="9">
                  <c:v>1.215845228006393E-50</c:v>
                </c:pt>
                <c:pt idx="10">
                  <c:v>2.8278766074449799E-58</c:v>
                </c:pt>
                <c:pt idx="11">
                  <c:v>1.5980480558987194E-68</c:v>
                </c:pt>
                <c:pt idx="12">
                  <c:v>2.1941506042476127E-81</c:v>
                </c:pt>
                <c:pt idx="13">
                  <c:v>7.3196489262612418E-97</c:v>
                </c:pt>
                <c:pt idx="14">
                  <c:v>5.9328215818740505E-115</c:v>
                </c:pt>
                <c:pt idx="15">
                  <c:v>1.1683677033644512E-135</c:v>
                </c:pt>
                <c:pt idx="16">
                  <c:v>5.5904274775982034E-159</c:v>
                </c:pt>
                <c:pt idx="17">
                  <c:v>6.4991672205115517E-185</c:v>
                </c:pt>
                <c:pt idx="18">
                  <c:v>1.8357672746676531E-213</c:v>
                </c:pt>
                <c:pt idx="19">
                  <c:v>1.2598671578206338E-244</c:v>
                </c:pt>
                <c:pt idx="20">
                  <c:v>2.1007728939242222E-278</c:v>
                </c:pt>
              </c:numCache>
            </c:numRef>
          </c:val>
        </c:ser>
        <c:ser>
          <c:idx val="6"/>
          <c:order val="6"/>
          <c:tx>
            <c:strRef>
              <c:f>degression!$I$9</c:f>
              <c:strCache>
                <c:ptCount val="1"/>
                <c:pt idx="0">
                  <c:v>-0.4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degression!$J$9:$AD$9</c:f>
              <c:numCache>
                <c:formatCode>General</c:formatCode>
                <c:ptCount val="21"/>
                <c:pt idx="0">
                  <c:v>1.3895332107771758E-91</c:v>
                </c:pt>
                <c:pt idx="1">
                  <c:v>1.338294436051346E-75</c:v>
                </c:pt>
                <c:pt idx="2">
                  <c:v>3.1317106740963179E-62</c:v>
                </c:pt>
                <c:pt idx="3">
                  <c:v>1.7805690151396064E-51</c:v>
                </c:pt>
                <c:pt idx="4">
                  <c:v>2.45970605207421E-43</c:v>
                </c:pt>
                <c:pt idx="5">
                  <c:v>8.2557175600705702E-38</c:v>
                </c:pt>
                <c:pt idx="6">
                  <c:v>6.7324581528562679E-35</c:v>
                </c:pt>
                <c:pt idx="7">
                  <c:v>1.3339505103034645E-34</c:v>
                </c:pt>
                <c:pt idx="8">
                  <c:v>6.4217440401114407E-37</c:v>
                </c:pt>
                <c:pt idx="9">
                  <c:v>7.5112719143722286E-42</c:v>
                </c:pt>
                <c:pt idx="10">
                  <c:v>2.1346230553967154E-49</c:v>
                </c:pt>
                <c:pt idx="11">
                  <c:v>1.4739275156220369E-59</c:v>
                </c:pt>
                <c:pt idx="12">
                  <c:v>2.4727389854959157E-72</c:v>
                </c:pt>
                <c:pt idx="13">
                  <c:v>1.0079236706979873E-87</c:v>
                </c:pt>
                <c:pt idx="14">
                  <c:v>9.9821532267836843E-106</c:v>
                </c:pt>
                <c:pt idx="15">
                  <c:v>2.4019725418024967E-126</c:v>
                </c:pt>
                <c:pt idx="16">
                  <c:v>1.4042973095851739E-149</c:v>
                </c:pt>
                <c:pt idx="17">
                  <c:v>1.9947905773622161E-175</c:v>
                </c:pt>
                <c:pt idx="18">
                  <c:v>6.8846643424595539E-204</c:v>
                </c:pt>
                <c:pt idx="19">
                  <c:v>5.7731847205369266E-235</c:v>
                </c:pt>
                <c:pt idx="20">
                  <c:v>1.1762384032414685E-268</c:v>
                </c:pt>
              </c:numCache>
            </c:numRef>
          </c:val>
        </c:ser>
        <c:ser>
          <c:idx val="7"/>
          <c:order val="7"/>
          <c:tx>
            <c:strRef>
              <c:f>degression!$I$10</c:f>
              <c:strCache>
                <c:ptCount val="1"/>
                <c:pt idx="0">
                  <c:v>-0.3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degression!$J$10:$AD$10</c:f>
              <c:numCache>
                <c:formatCode>General</c:formatCode>
                <c:ptCount val="21"/>
                <c:pt idx="0">
                  <c:v>1.6518486460404812E-84</c:v>
                </c:pt>
                <c:pt idx="1">
                  <c:v>1.9439206974294445E-68</c:v>
                </c:pt>
                <c:pt idx="2">
                  <c:v>5.5581985285549937E-55</c:v>
                </c:pt>
                <c:pt idx="3">
                  <c:v>3.8613288060058399E-44</c:v>
                </c:pt>
                <c:pt idx="4">
                  <c:v>6.5175854517924112E-36</c:v>
                </c:pt>
                <c:pt idx="5">
                  <c:v>2.6729073288954729E-30</c:v>
                </c:pt>
                <c:pt idx="6">
                  <c:v>2.6633502840778954E-27</c:v>
                </c:pt>
                <c:pt idx="7">
                  <c:v>6.4479237702334667E-27</c:v>
                </c:pt>
                <c:pt idx="8">
                  <c:v>3.7927893180036434E-29</c:v>
                </c:pt>
                <c:pt idx="9">
                  <c:v>5.4205675744903063E-34</c:v>
                </c:pt>
                <c:pt idx="10">
                  <c:v>1.8822531189762209E-41</c:v>
                </c:pt>
                <c:pt idx="11">
                  <c:v>1.5880292849504591E-51</c:v>
                </c:pt>
                <c:pt idx="12">
                  <c:v>3.2552639412268142E-64</c:v>
                </c:pt>
                <c:pt idx="13">
                  <c:v>1.6212915789409573E-79</c:v>
                </c:pt>
                <c:pt idx="14">
                  <c:v>1.9619289035467006E-97</c:v>
                </c:pt>
                <c:pt idx="15">
                  <c:v>5.7683635337723145E-118</c:v>
                </c:pt>
                <c:pt idx="16">
                  <c:v>4.1206829333697405E-141</c:v>
                </c:pt>
                <c:pt idx="17">
                  <c:v>7.1520903836191253E-167</c:v>
                </c:pt>
                <c:pt idx="18">
                  <c:v>3.0160879971103228E-195</c:v>
                </c:pt>
                <c:pt idx="19">
                  <c:v>3.0903113817387455E-226</c:v>
                </c:pt>
                <c:pt idx="20">
                  <c:v>7.6932118778941111E-260</c:v>
                </c:pt>
              </c:numCache>
            </c:numRef>
          </c:val>
        </c:ser>
        <c:ser>
          <c:idx val="8"/>
          <c:order val="8"/>
          <c:tx>
            <c:strRef>
              <c:f>degression!$I$11</c:f>
              <c:strCache>
                <c:ptCount val="1"/>
                <c:pt idx="0">
                  <c:v>-0.2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degression!$J$11:$AD$11</c:f>
              <c:numCache>
                <c:formatCode>General</c:formatCode>
                <c:ptCount val="21"/>
                <c:pt idx="0">
                  <c:v>2.293863978188375E-78</c:v>
                </c:pt>
                <c:pt idx="1">
                  <c:v>3.2983861982097226E-62</c:v>
                </c:pt>
                <c:pt idx="2">
                  <c:v>1.152345118758094E-48</c:v>
                </c:pt>
                <c:pt idx="3">
                  <c:v>9.7816213575836515E-38</c:v>
                </c:pt>
                <c:pt idx="4">
                  <c:v>2.0173736655825677E-29</c:v>
                </c:pt>
                <c:pt idx="5">
                  <c:v>1.0109020241642254E-23</c:v>
                </c:pt>
                <c:pt idx="6">
                  <c:v>1.2307759573374404E-20</c:v>
                </c:pt>
                <c:pt idx="7">
                  <c:v>3.6407944512327767E-20</c:v>
                </c:pt>
                <c:pt idx="8">
                  <c:v>2.6167397776082364E-22</c:v>
                </c:pt>
                <c:pt idx="9">
                  <c:v>4.5695362912534723E-27</c:v>
                </c:pt>
                <c:pt idx="10">
                  <c:v>1.9387907738497416E-34</c:v>
                </c:pt>
                <c:pt idx="11">
                  <c:v>1.9986510535881925E-44</c:v>
                </c:pt>
                <c:pt idx="12">
                  <c:v>5.0059928878565415E-57</c:v>
                </c:pt>
                <c:pt idx="13">
                  <c:v>3.0464264585499709E-72</c:v>
                </c:pt>
                <c:pt idx="14">
                  <c:v>4.5044149158162091E-90</c:v>
                </c:pt>
                <c:pt idx="15">
                  <c:v>1.6182040961226516E-110</c:v>
                </c:pt>
                <c:pt idx="16">
                  <c:v>1.4124576116012526E-133</c:v>
                </c:pt>
                <c:pt idx="17">
                  <c:v>2.9954685862757703E-159</c:v>
                </c:pt>
                <c:pt idx="18">
                  <c:v>1.5434811662594956E-187</c:v>
                </c:pt>
                <c:pt idx="19">
                  <c:v>1.9323470058173135E-218</c:v>
                </c:pt>
                <c:pt idx="20">
                  <c:v>5.8778178240126338E-252</c:v>
                </c:pt>
              </c:numCache>
            </c:numRef>
          </c:val>
        </c:ser>
        <c:ser>
          <c:idx val="9"/>
          <c:order val="9"/>
          <c:tx>
            <c:strRef>
              <c:f>degression!$I$12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degression!$J$12:$AD$12</c:f>
              <c:numCache>
                <c:formatCode>General</c:formatCode>
                <c:ptCount val="21"/>
                <c:pt idx="0">
                  <c:v>3.7210127704789496E-73</c:v>
                </c:pt>
                <c:pt idx="1">
                  <c:v>6.5376332609356883E-57</c:v>
                </c:pt>
                <c:pt idx="2">
                  <c:v>2.7907900593977421E-43</c:v>
                </c:pt>
                <c:pt idx="3">
                  <c:v>2.8945496222749311E-32</c:v>
                </c:pt>
                <c:pt idx="4">
                  <c:v>7.2942736140397218E-24</c:v>
                </c:pt>
                <c:pt idx="5">
                  <c:v>4.4661192988029761E-18</c:v>
                </c:pt>
                <c:pt idx="6">
                  <c:v>6.6439416314652193E-15</c:v>
                </c:pt>
                <c:pt idx="7">
                  <c:v>2.4014221716610811E-14</c:v>
                </c:pt>
                <c:pt idx="8">
                  <c:v>2.1089119251043717E-16</c:v>
                </c:pt>
                <c:pt idx="9">
                  <c:v>4.4998246257238024E-21</c:v>
                </c:pt>
                <c:pt idx="10">
                  <c:v>2.3328131381125099E-28</c:v>
                </c:pt>
                <c:pt idx="11">
                  <c:v>2.9384041988293827E-38</c:v>
                </c:pt>
                <c:pt idx="12">
                  <c:v>8.992704821066563E-51</c:v>
                </c:pt>
                <c:pt idx="13">
                  <c:v>6.6867696024055198E-66</c:v>
                </c:pt>
                <c:pt idx="14">
                  <c:v>1.2080630461034179E-83</c:v>
                </c:pt>
                <c:pt idx="15">
                  <c:v>5.3028587467355749E-104</c:v>
                </c:pt>
                <c:pt idx="16">
                  <c:v>5.6555876439706937E-127</c:v>
                </c:pt>
                <c:pt idx="17">
                  <c:v>1.4655229843239339E-152</c:v>
                </c:pt>
                <c:pt idx="18">
                  <c:v>9.2268773988207271E-181</c:v>
                </c:pt>
                <c:pt idx="19">
                  <c:v>1.4114454073518099E-211</c:v>
                </c:pt>
                <c:pt idx="20">
                  <c:v>5.2459076244271836E-245</c:v>
                </c:pt>
              </c:numCache>
            </c:numRef>
          </c:val>
        </c:ser>
        <c:ser>
          <c:idx val="10"/>
          <c:order val="10"/>
          <c:tx>
            <c:strRef>
              <c:f>degression!$I$13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degression!$J$13:$AD$13</c:f>
              <c:numCache>
                <c:formatCode>General</c:formatCode>
                <c:ptCount val="21"/>
                <c:pt idx="0">
                  <c:v>7.0510005540528057E-69</c:v>
                </c:pt>
                <c:pt idx="1">
                  <c:v>1.5136856497092867E-52</c:v>
                </c:pt>
                <c:pt idx="2">
                  <c:v>7.8952858348756799E-39</c:v>
                </c:pt>
                <c:pt idx="3">
                  <c:v>1.0005694537965546E-27</c:v>
                </c:pt>
                <c:pt idx="4">
                  <c:v>3.0808733248361406E-19</c:v>
                </c:pt>
                <c:pt idx="5">
                  <c:v>2.3048765139860754E-13</c:v>
                </c:pt>
                <c:pt idx="6">
                  <c:v>4.1895627755346056E-10</c:v>
                </c:pt>
                <c:pt idx="7">
                  <c:v>1.8502778963126361E-9</c:v>
                </c:pt>
                <c:pt idx="8">
                  <c:v>1.9854202092875785E-11</c:v>
                </c:pt>
                <c:pt idx="9">
                  <c:v>5.1762487018787041E-16</c:v>
                </c:pt>
                <c:pt idx="10">
                  <c:v>3.2788764307238524E-23</c:v>
                </c:pt>
                <c:pt idx="11">
                  <c:v>5.0464059563128095E-33</c:v>
                </c:pt>
                <c:pt idx="12">
                  <c:v>1.8870635999324532E-45</c:v>
                </c:pt>
                <c:pt idx="13">
                  <c:v>1.7145024485074996E-60</c:v>
                </c:pt>
                <c:pt idx="14">
                  <c:v>3.7847474130173E-78</c:v>
                </c:pt>
                <c:pt idx="15">
                  <c:v>2.0299386418636793E-98</c:v>
                </c:pt>
                <c:pt idx="16">
                  <c:v>2.6453073576474457E-121</c:v>
                </c:pt>
                <c:pt idx="17">
                  <c:v>8.3756127207798633E-147</c:v>
                </c:pt>
                <c:pt idx="18">
                  <c:v>6.4432392037359003E-175</c:v>
                </c:pt>
                <c:pt idx="19">
                  <c:v>1.2043123516030725E-205</c:v>
                </c:pt>
                <c:pt idx="20">
                  <c:v>5.4691677639683888E-239</c:v>
                </c:pt>
              </c:numCache>
            </c:numRef>
          </c:val>
        </c:ser>
        <c:ser>
          <c:idx val="11"/>
          <c:order val="11"/>
          <c:tx>
            <c:strRef>
              <c:f>degression!$I$14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degression!$J$14:$AD$14</c:f>
              <c:numCache>
                <c:formatCode>General</c:formatCode>
                <c:ptCount val="21"/>
                <c:pt idx="0">
                  <c:v>1.5607610786466724E-65</c:v>
                </c:pt>
                <c:pt idx="1">
                  <c:v>4.09399136317595E-49</c:v>
                </c:pt>
                <c:pt idx="2">
                  <c:v>2.6091835804712603E-35</c:v>
                </c:pt>
                <c:pt idx="3">
                  <c:v>4.0402623878145238E-24</c:v>
                </c:pt>
                <c:pt idx="4">
                  <c:v>1.5200634732294631E-15</c:v>
                </c:pt>
                <c:pt idx="5">
                  <c:v>1.3895081380733209E-9</c:v>
                </c:pt>
                <c:pt idx="6">
                  <c:v>3.0860835897296741E-6</c:v>
                </c:pt>
                <c:pt idx="7">
                  <c:v>1.6653345590765784E-5</c:v>
                </c:pt>
                <c:pt idx="8">
                  <c:v>2.1834463388930035E-7</c:v>
                </c:pt>
                <c:pt idx="9">
                  <c:v>6.955538684215692E-12</c:v>
                </c:pt>
                <c:pt idx="10">
                  <c:v>5.3835188323396966E-19</c:v>
                </c:pt>
                <c:pt idx="11">
                  <c:v>1.0123925062203151E-28</c:v>
                </c:pt>
                <c:pt idx="12">
                  <c:v>4.6257145155581589E-41</c:v>
                </c:pt>
                <c:pt idx="13">
                  <c:v>5.135183285316787E-56</c:v>
                </c:pt>
                <c:pt idx="14">
                  <c:v>1.3850973268702239E-73</c:v>
                </c:pt>
                <c:pt idx="15">
                  <c:v>9.0771989055972019E-94</c:v>
                </c:pt>
                <c:pt idx="16">
                  <c:v>1.4453420301331798E-116</c:v>
                </c:pt>
                <c:pt idx="17">
                  <c:v>5.5916068840100062E-142</c:v>
                </c:pt>
                <c:pt idx="18">
                  <c:v>5.2559333422150337E-170</c:v>
                </c:pt>
                <c:pt idx="19">
                  <c:v>1.2003566020099051E-200</c:v>
                </c:pt>
                <c:pt idx="20">
                  <c:v>6.6606703662558601E-234</c:v>
                </c:pt>
              </c:numCache>
            </c:numRef>
          </c:val>
        </c:ser>
        <c:ser>
          <c:idx val="12"/>
          <c:order val="12"/>
          <c:tx>
            <c:strRef>
              <c:f>degression!$I$15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degression!$J$15:$AD$15</c:f>
              <c:numCache>
                <c:formatCode>General</c:formatCode>
                <c:ptCount val="21"/>
                <c:pt idx="0">
                  <c:v>4.0356936653754162E-63</c:v>
                </c:pt>
                <c:pt idx="1">
                  <c:v>1.2934636842714091E-46</c:v>
                </c:pt>
                <c:pt idx="2">
                  <c:v>1.0072505320554268E-32</c:v>
                </c:pt>
                <c:pt idx="3">
                  <c:v>1.9057590466731992E-21</c:v>
                </c:pt>
                <c:pt idx="4">
                  <c:v>8.7608388850678671E-13</c:v>
                </c:pt>
                <c:pt idx="5">
                  <c:v>9.7852204900612857E-7</c:v>
                </c:pt>
                <c:pt idx="6">
                  <c:v>2.6554783039868884E-3</c:v>
                </c:pt>
                <c:pt idx="7">
                  <c:v>1.7509031248698327E-2</c:v>
                </c:pt>
                <c:pt idx="8">
                  <c:v>2.804973076952182E-4</c:v>
                </c:pt>
                <c:pt idx="9">
                  <c:v>1.0917985051522896E-8</c:v>
                </c:pt>
                <c:pt idx="10">
                  <c:v>1.0325319820241519E-15</c:v>
                </c:pt>
                <c:pt idx="11">
                  <c:v>2.3725301965970563E-25</c:v>
                </c:pt>
                <c:pt idx="12">
                  <c:v>1.3245464826983237E-37</c:v>
                </c:pt>
                <c:pt idx="13">
                  <c:v>1.7966764600223947E-52</c:v>
                </c:pt>
                <c:pt idx="14">
                  <c:v>5.9213368905854928E-70</c:v>
                </c:pt>
                <c:pt idx="15">
                  <c:v>4.741512311738506E-90</c:v>
                </c:pt>
                <c:pt idx="16">
                  <c:v>9.2248903652322427E-113</c:v>
                </c:pt>
                <c:pt idx="17">
                  <c:v>4.3606653926714861E-138</c:v>
                </c:pt>
                <c:pt idx="18">
                  <c:v>5.0083137975171541E-166</c:v>
                </c:pt>
                <c:pt idx="19">
                  <c:v>1.3975827112394525E-196</c:v>
                </c:pt>
                <c:pt idx="20">
                  <c:v>9.475687424861106E-230</c:v>
                </c:pt>
              </c:numCache>
            </c:numRef>
          </c:val>
        </c:ser>
        <c:ser>
          <c:idx val="13"/>
          <c:order val="13"/>
          <c:tx>
            <c:strRef>
              <c:f>degression!$I$16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degression!$J$16:$AD$16</c:f>
              <c:numCache>
                <c:formatCode>General</c:formatCode>
                <c:ptCount val="21"/>
                <c:pt idx="0">
                  <c:v>1.218978509647202E-61</c:v>
                </c:pt>
                <c:pt idx="1">
                  <c:v>4.7737277456174402E-45</c:v>
                </c:pt>
                <c:pt idx="2">
                  <c:v>4.54220220026066E-31</c:v>
                </c:pt>
                <c:pt idx="3">
                  <c:v>1.0500802705940731E-19</c:v>
                </c:pt>
                <c:pt idx="4">
                  <c:v>5.8982849974442591E-11</c:v>
                </c:pt>
                <c:pt idx="5">
                  <c:v>8.0496357106437841E-5</c:v>
                </c:pt>
                <c:pt idx="6">
                  <c:v>0.26691557659148912</c:v>
                </c:pt>
                <c:pt idx="7">
                  <c:v>2.1503979147756538</c:v>
                </c:pt>
                <c:pt idx="8">
                  <c:v>4.2093104783682472E-2</c:v>
                </c:pt>
                <c:pt idx="9">
                  <c:v>2.0019365541835746E-6</c:v>
                </c:pt>
                <c:pt idx="10">
                  <c:v>2.3133262061006569E-13</c:v>
                </c:pt>
                <c:pt idx="11">
                  <c:v>6.4948730207750208E-23</c:v>
                </c:pt>
                <c:pt idx="12">
                  <c:v>4.430489082499597E-35</c:v>
                </c:pt>
                <c:pt idx="13">
                  <c:v>7.3431076605646496E-50</c:v>
                </c:pt>
                <c:pt idx="14">
                  <c:v>2.9570273370801486E-67</c:v>
                </c:pt>
                <c:pt idx="15">
                  <c:v>2.893196974763882E-87</c:v>
                </c:pt>
                <c:pt idx="16">
                  <c:v>6.8777737311826724E-110</c:v>
                </c:pt>
                <c:pt idx="17">
                  <c:v>3.9725098684806715E-135</c:v>
                </c:pt>
                <c:pt idx="18">
                  <c:v>5.5748001670881998E-163</c:v>
                </c:pt>
                <c:pt idx="19">
                  <c:v>1.9008193438708436E-193</c:v>
                </c:pt>
                <c:pt idx="20">
                  <c:v>1.5747064286800036E-226</c:v>
                </c:pt>
              </c:numCache>
            </c:numRef>
          </c:val>
        </c:ser>
        <c:ser>
          <c:idx val="14"/>
          <c:order val="14"/>
          <c:tx>
            <c:strRef>
              <c:f>degression!$I$17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degression!$J$17:$AD$17</c:f>
              <c:numCache>
                <c:formatCode>General</c:formatCode>
                <c:ptCount val="21"/>
                <c:pt idx="0">
                  <c:v>4.301005465612616E-61</c:v>
                </c:pt>
                <c:pt idx="1">
                  <c:v>2.0580557875520291E-44</c:v>
                </c:pt>
                <c:pt idx="2">
                  <c:v>2.3927179653771475E-30</c:v>
                </c:pt>
                <c:pt idx="3">
                  <c:v>6.7588544922451E-19</c:v>
                </c:pt>
                <c:pt idx="4">
                  <c:v>4.6387599852276867E-10</c:v>
                </c:pt>
                <c:pt idx="5">
                  <c:v>7.7353136218478232E-4</c:v>
                </c:pt>
                <c:pt idx="6">
                  <c:v>3.1340157143020129</c:v>
                </c:pt>
                <c:pt idx="7">
                  <c:v>30.85116950633752</c:v>
                </c:pt>
                <c:pt idx="8">
                  <c:v>0.7378860722790439</c:v>
                </c:pt>
                <c:pt idx="9">
                  <c:v>4.2879944355386432E-5</c:v>
                </c:pt>
                <c:pt idx="10">
                  <c:v>6.054333387603793E-12</c:v>
                </c:pt>
                <c:pt idx="11">
                  <c:v>2.0769482233925233E-21</c:v>
                </c:pt>
                <c:pt idx="12">
                  <c:v>1.7311401418633811E-33</c:v>
                </c:pt>
                <c:pt idx="13">
                  <c:v>3.5057908467203806E-48</c:v>
                </c:pt>
                <c:pt idx="14">
                  <c:v>1.7249916516093596E-65</c:v>
                </c:pt>
                <c:pt idx="15">
                  <c:v>2.062221029646224E-85</c:v>
                </c:pt>
                <c:pt idx="16">
                  <c:v>5.9900527091182796E-108</c:v>
                </c:pt>
                <c:pt idx="17">
                  <c:v>4.2273995375622689E-133</c:v>
                </c:pt>
                <c:pt idx="18">
                  <c:v>7.2487507402573279E-161</c:v>
                </c:pt>
                <c:pt idx="19">
                  <c:v>3.0199534977474548E-191</c:v>
                </c:pt>
                <c:pt idx="20">
                  <c:v>3.0569234539398551E-224</c:v>
                </c:pt>
              </c:numCache>
            </c:numRef>
          </c:val>
        </c:ser>
        <c:ser>
          <c:idx val="15"/>
          <c:order val="15"/>
          <c:tx>
            <c:strRef>
              <c:f>degression!$I$18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degression!$J$18:$AD$18</c:f>
              <c:numCache>
                <c:formatCode>General</c:formatCode>
                <c:ptCount val="21"/>
                <c:pt idx="0">
                  <c:v>1.772719528556505E-61</c:v>
                </c:pt>
                <c:pt idx="1">
                  <c:v>1.0364604351910705E-44</c:v>
                </c:pt>
                <c:pt idx="2">
                  <c:v>1.4723553772967213E-30</c:v>
                </c:pt>
                <c:pt idx="3">
                  <c:v>5.0818259210597978E-19</c:v>
                </c:pt>
                <c:pt idx="4">
                  <c:v>4.2616142933598104E-10</c:v>
                </c:pt>
                <c:pt idx="5">
                  <c:v>8.6831182530420505E-4</c:v>
                </c:pt>
                <c:pt idx="6">
                  <c:v>4.2985750118604038</c:v>
                </c:pt>
                <c:pt idx="7">
                  <c:v>51.703569022430564</c:v>
                </c:pt>
                <c:pt idx="8">
                  <c:v>1.5109975316600273</c:v>
                </c:pt>
                <c:pt idx="9">
                  <c:v>1.0728875504472707E-4</c:v>
                </c:pt>
                <c:pt idx="10">
                  <c:v>1.8509380176644497E-11</c:v>
                </c:pt>
                <c:pt idx="11">
                  <c:v>7.7584821386065272E-21</c:v>
                </c:pt>
                <c:pt idx="12">
                  <c:v>7.9014877739440319E-33</c:v>
                </c:pt>
                <c:pt idx="13">
                  <c:v>1.9551865418972356E-47</c:v>
                </c:pt>
                <c:pt idx="14">
                  <c:v>1.1754786482916113E-64</c:v>
                </c:pt>
                <c:pt idx="15">
                  <c:v>1.7170720127004862E-84</c:v>
                </c:pt>
                <c:pt idx="16">
                  <c:v>6.0940988308482621E-107</c:v>
                </c:pt>
                <c:pt idx="17">
                  <c:v>5.2550602013398701E-132</c:v>
                </c:pt>
                <c:pt idx="18">
                  <c:v>1.1010146991468525E-159</c:v>
                </c:pt>
                <c:pt idx="19">
                  <c:v>5.6047437000157286E-190</c:v>
                </c:pt>
                <c:pt idx="20">
                  <c:v>6.9321127337002756E-223</c:v>
                </c:pt>
              </c:numCache>
            </c:numRef>
          </c:val>
        </c:ser>
        <c:ser>
          <c:idx val="16"/>
          <c:order val="16"/>
          <c:tx>
            <c:strRef>
              <c:f>degression!$I$19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degression!$J$19:$AD$19</c:f>
              <c:numCache>
                <c:formatCode>General</c:formatCode>
                <c:ptCount val="21"/>
                <c:pt idx="0">
                  <c:v>8.5350516336923524E-63</c:v>
                </c:pt>
                <c:pt idx="1">
                  <c:v>6.0973960224532768E-46</c:v>
                </c:pt>
                <c:pt idx="2">
                  <c:v>1.058351360491709E-31</c:v>
                </c:pt>
                <c:pt idx="3">
                  <c:v>4.463366614752231E-20</c:v>
                </c:pt>
                <c:pt idx="4">
                  <c:v>4.5734345448946268E-11</c:v>
                </c:pt>
                <c:pt idx="5">
                  <c:v>1.1385958432098077E-4</c:v>
                </c:pt>
                <c:pt idx="6">
                  <c:v>0.68872197311475802</c:v>
                </c:pt>
                <c:pt idx="7">
                  <c:v>10.121980656634147</c:v>
                </c:pt>
                <c:pt idx="8">
                  <c:v>0.3614383957642901</c:v>
                </c:pt>
                <c:pt idx="9">
                  <c:v>3.1358139505797099E-5</c:v>
                </c:pt>
                <c:pt idx="10">
                  <c:v>6.6101833926495975E-12</c:v>
                </c:pt>
                <c:pt idx="11">
                  <c:v>3.3855088114945438E-21</c:v>
                </c:pt>
                <c:pt idx="12">
                  <c:v>4.2129044295622199E-33</c:v>
                </c:pt>
                <c:pt idx="13">
                  <c:v>1.2737567100727953E-47</c:v>
                </c:pt>
                <c:pt idx="14">
                  <c:v>9.3570420561608575E-65</c:v>
                </c:pt>
                <c:pt idx="15">
                  <c:v>1.6700823912574652E-84</c:v>
                </c:pt>
                <c:pt idx="16">
                  <c:v>7.2424320873887456E-107</c:v>
                </c:pt>
                <c:pt idx="17">
                  <c:v>7.6309425670767002E-132</c:v>
                </c:pt>
                <c:pt idx="18">
                  <c:v>1.9535258270900524E-159</c:v>
                </c:pt>
                <c:pt idx="19">
                  <c:v>1.2150869277202359E-189</c:v>
                </c:pt>
                <c:pt idx="20">
                  <c:v>1.8362962988417401E-222</c:v>
                </c:pt>
              </c:numCache>
            </c:numRef>
          </c:val>
        </c:ser>
        <c:ser>
          <c:idx val="17"/>
          <c:order val="17"/>
          <c:tx>
            <c:strRef>
              <c:f>degression!$I$20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degression!$J$20:$AD$20</c:f>
              <c:numCache>
                <c:formatCode>General</c:formatCode>
                <c:ptCount val="21"/>
                <c:pt idx="0">
                  <c:v>4.8002998438610904E-65</c:v>
                </c:pt>
                <c:pt idx="1">
                  <c:v>4.1901750549276944E-48</c:v>
                </c:pt>
                <c:pt idx="2">
                  <c:v>8.8867545920172613E-34</c:v>
                </c:pt>
                <c:pt idx="3">
                  <c:v>4.5793245721708161E-22</c:v>
                </c:pt>
                <c:pt idx="4">
                  <c:v>5.7333292716878761E-13</c:v>
                </c:pt>
                <c:pt idx="5">
                  <c:v>1.7440525301140961E-6</c:v>
                </c:pt>
                <c:pt idx="6">
                  <c:v>1.2890194116141005E-2</c:v>
                </c:pt>
                <c:pt idx="7">
                  <c:v>0.23147632165326984</c:v>
                </c:pt>
                <c:pt idx="8">
                  <c:v>1.0099524017586401E-2</c:v>
                </c:pt>
                <c:pt idx="9">
                  <c:v>1.0706375203861415E-6</c:v>
                </c:pt>
                <c:pt idx="10">
                  <c:v>2.7575997489908681E-13</c:v>
                </c:pt>
                <c:pt idx="11">
                  <c:v>1.7257076390286463E-22</c:v>
                </c:pt>
                <c:pt idx="12">
                  <c:v>2.6239190416114319E-34</c:v>
                </c:pt>
                <c:pt idx="13">
                  <c:v>9.693505471209833E-49</c:v>
                </c:pt>
                <c:pt idx="14">
                  <c:v>8.7007864041875335E-66</c:v>
                </c:pt>
                <c:pt idx="15">
                  <c:v>1.8975069433558952E-85</c:v>
                </c:pt>
                <c:pt idx="16">
                  <c:v>1.0054383796973391E-107</c:v>
                </c:pt>
                <c:pt idx="17">
                  <c:v>1.294418655521896E-132</c:v>
                </c:pt>
                <c:pt idx="18">
                  <c:v>4.0489394931380888E-160</c:v>
                </c:pt>
                <c:pt idx="19">
                  <c:v>3.0771950772431892E-190</c:v>
                </c:pt>
                <c:pt idx="20">
                  <c:v>5.6821931229060973E-223</c:v>
                </c:pt>
              </c:numCache>
            </c:numRef>
          </c:val>
        </c:ser>
        <c:ser>
          <c:idx val="18"/>
          <c:order val="18"/>
          <c:tx>
            <c:strRef>
              <c:f>degression!$I$21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degression!$J$21:$AD$21</c:f>
              <c:numCache>
                <c:formatCode>General</c:formatCode>
                <c:ptCount val="21"/>
                <c:pt idx="0">
                  <c:v>3.1537456761112507E-68</c:v>
                </c:pt>
                <c:pt idx="1">
                  <c:v>3.3636904351439807E-51</c:v>
                </c:pt>
                <c:pt idx="2">
                  <c:v>8.7167098775348849E-37</c:v>
                </c:pt>
                <c:pt idx="3">
                  <c:v>5.4882815346811009E-25</c:v>
                </c:pt>
                <c:pt idx="4">
                  <c:v>8.3959025754082075E-16</c:v>
                </c:pt>
                <c:pt idx="5">
                  <c:v>3.120653993724148E-9</c:v>
                </c:pt>
                <c:pt idx="6">
                  <c:v>2.818195163862676E-5</c:v>
                </c:pt>
                <c:pt idx="7">
                  <c:v>6.1836333550026659E-4</c:v>
                </c:pt>
                <c:pt idx="8">
                  <c:v>3.2965799728830962E-5</c:v>
                </c:pt>
                <c:pt idx="9">
                  <c:v>4.2700279683228366E-9</c:v>
                </c:pt>
                <c:pt idx="10">
                  <c:v>1.3438321973300306E-15</c:v>
                </c:pt>
                <c:pt idx="11">
                  <c:v>1.0275585657520365E-24</c:v>
                </c:pt>
                <c:pt idx="12">
                  <c:v>1.9090413899260343E-36</c:v>
                </c:pt>
                <c:pt idx="13">
                  <c:v>8.6173022088213348E-51</c:v>
                </c:pt>
                <c:pt idx="14">
                  <c:v>9.4509294745334169E-68</c:v>
                </c:pt>
                <c:pt idx="15">
                  <c:v>2.5184013281932346E-87</c:v>
                </c:pt>
                <c:pt idx="16">
                  <c:v>1.6305066561149096E-109</c:v>
                </c:pt>
                <c:pt idx="17">
                  <c:v>2.5648822453700433E-134</c:v>
                </c:pt>
                <c:pt idx="18">
                  <c:v>9.8030113506250907E-162</c:v>
                </c:pt>
                <c:pt idx="19">
                  <c:v>9.103298814857776E-192</c:v>
                </c:pt>
                <c:pt idx="20">
                  <c:v>2.0539284506711036E-224</c:v>
                </c:pt>
              </c:numCache>
            </c:numRef>
          </c:val>
        </c:ser>
        <c:ser>
          <c:idx val="19"/>
          <c:order val="19"/>
          <c:tx>
            <c:strRef>
              <c:f>degression!$I$22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degression!$J$22:$AD$22</c:f>
              <c:numCache>
                <c:formatCode>General</c:formatCode>
                <c:ptCount val="21"/>
                <c:pt idx="0">
                  <c:v>2.4203660895284532E-72</c:v>
                </c:pt>
                <c:pt idx="1">
                  <c:v>3.1542489177668498E-55</c:v>
                </c:pt>
                <c:pt idx="2">
                  <c:v>9.9875297222715653E-41</c:v>
                </c:pt>
                <c:pt idx="3">
                  <c:v>7.6836473772628044E-29</c:v>
                </c:pt>
                <c:pt idx="4">
                  <c:v>1.4362299722705251E-19</c:v>
                </c:pt>
                <c:pt idx="5">
                  <c:v>6.5227054088951777E-13</c:v>
                </c:pt>
                <c:pt idx="6">
                  <c:v>7.1974517527149523E-9</c:v>
                </c:pt>
                <c:pt idx="7">
                  <c:v>1.9296430476038229E-7</c:v>
                </c:pt>
                <c:pt idx="8">
                  <c:v>1.2569627707235693E-8</c:v>
                </c:pt>
                <c:pt idx="9">
                  <c:v>1.9893677323446982E-12</c:v>
                </c:pt>
                <c:pt idx="10">
                  <c:v>7.6498856422376129E-19</c:v>
                </c:pt>
                <c:pt idx="11">
                  <c:v>7.1473003942750935E-28</c:v>
                </c:pt>
                <c:pt idx="12">
                  <c:v>1.6224687732481521E-39</c:v>
                </c:pt>
                <c:pt idx="13">
                  <c:v>8.9486573160437658E-54</c:v>
                </c:pt>
                <c:pt idx="14">
                  <c:v>1.1991862126447474E-70</c:v>
                </c:pt>
                <c:pt idx="15">
                  <c:v>3.9044745372853186E-90</c:v>
                </c:pt>
                <c:pt idx="16">
                  <c:v>3.0887715054977207E-112</c:v>
                </c:pt>
                <c:pt idx="17">
                  <c:v>5.9368515329985577E-137</c:v>
                </c:pt>
                <c:pt idx="18">
                  <c:v>2.7725144190540293E-164</c:v>
                </c:pt>
                <c:pt idx="19">
                  <c:v>3.1458546845331759E-194</c:v>
                </c:pt>
                <c:pt idx="20">
                  <c:v>8.6726280433943055E-227</c:v>
                </c:pt>
              </c:numCache>
            </c:numRef>
          </c:val>
        </c:ser>
        <c:ser>
          <c:idx val="20"/>
          <c:order val="20"/>
          <c:tx>
            <c:strRef>
              <c:f>degression!$I$23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degression!$J$2:$AD$2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degression!$J$23:$AD$23</c:f>
              <c:numCache>
                <c:formatCode>General</c:formatCode>
                <c:ptCount val="21"/>
                <c:pt idx="0">
                  <c:v>2.1698591330199895E-77</c:v>
                </c:pt>
                <c:pt idx="1">
                  <c:v>3.4551904798808352E-60</c:v>
                </c:pt>
                <c:pt idx="2">
                  <c:v>1.3367791629529557E-45</c:v>
                </c:pt>
                <c:pt idx="3">
                  <c:v>1.2565927776809186E-33</c:v>
                </c:pt>
                <c:pt idx="4">
                  <c:v>2.8699654603748536E-24</c:v>
                </c:pt>
                <c:pt idx="5">
                  <c:v>1.5925973907789084E-17</c:v>
                </c:pt>
                <c:pt idx="6">
                  <c:v>2.1472496893576726E-13</c:v>
                </c:pt>
                <c:pt idx="7">
                  <c:v>7.0340640126431963E-12</c:v>
                </c:pt>
                <c:pt idx="8">
                  <c:v>5.5985724518808735E-13</c:v>
                </c:pt>
                <c:pt idx="9">
                  <c:v>1.0826685177669419E-16</c:v>
                </c:pt>
                <c:pt idx="10">
                  <c:v>5.0869905736900152E-23</c:v>
                </c:pt>
                <c:pt idx="11">
                  <c:v>5.8072908325688895E-32</c:v>
                </c:pt>
                <c:pt idx="12">
                  <c:v>1.6107696522460857E-43</c:v>
                </c:pt>
                <c:pt idx="13">
                  <c:v>1.0855267250071324E-57</c:v>
                </c:pt>
                <c:pt idx="14">
                  <c:v>1.7774394712990251E-74</c:v>
                </c:pt>
                <c:pt idx="15">
                  <c:v>7.071252404771733E-94</c:v>
                </c:pt>
                <c:pt idx="16">
                  <c:v>6.8351032223806512E-116</c:v>
                </c:pt>
                <c:pt idx="17">
                  <c:v>1.6052439237051303E-140</c:v>
                </c:pt>
                <c:pt idx="18">
                  <c:v>9.1597624480005855E-168</c:v>
                </c:pt>
                <c:pt idx="19">
                  <c:v>1.2699148614867035E-197</c:v>
                </c:pt>
                <c:pt idx="20">
                  <c:v>4.2777186735899366E-230</c:v>
                </c:pt>
              </c:numCache>
            </c:numRef>
          </c:val>
        </c:ser>
        <c:bandFmts/>
        <c:axId val="94063616"/>
        <c:axId val="113017600"/>
        <c:axId val="52132480"/>
      </c:surface3DChart>
      <c:catAx>
        <c:axId val="94063616"/>
        <c:scaling>
          <c:orientation val="minMax"/>
        </c:scaling>
        <c:axPos val="b"/>
        <c:numFmt formatCode="General" sourceLinked="1"/>
        <c:tickLblPos val="nextTo"/>
        <c:crossAx val="113017600"/>
        <c:crosses val="autoZero"/>
        <c:auto val="1"/>
        <c:lblAlgn val="ctr"/>
        <c:lblOffset val="100"/>
      </c:catAx>
      <c:valAx>
        <c:axId val="113017600"/>
        <c:scaling>
          <c:orientation val="minMax"/>
        </c:scaling>
        <c:axPos val="l"/>
        <c:majorGridlines/>
        <c:numFmt formatCode="#,##0;\-#,##0" sourceLinked="0"/>
        <c:tickLblPos val="none"/>
        <c:spPr>
          <a:noFill/>
          <a:ln>
            <a:noFill/>
          </a:ln>
        </c:spPr>
        <c:crossAx val="94063616"/>
        <c:crosses val="autoZero"/>
        <c:crossBetween val="midCat"/>
      </c:valAx>
      <c:serAx>
        <c:axId val="52132480"/>
        <c:scaling>
          <c:orientation val="minMax"/>
        </c:scaling>
        <c:axPos val="b"/>
        <c:tickLblPos val="nextTo"/>
        <c:crossAx val="113017600"/>
        <c:crosses val="autoZero"/>
      </c:ser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>
        <c:manualLayout>
          <c:layoutTarget val="inner"/>
          <c:xMode val="edge"/>
          <c:yMode val="edge"/>
          <c:x val="0.12338653190739217"/>
          <c:y val="6.853407212987267E-2"/>
          <c:w val="0.84264347553570751"/>
          <c:h val="0.76183095168659498"/>
        </c:manualLayout>
      </c:layout>
      <c:scatterChart>
        <c:scatterStyle val="lineMarker"/>
        <c:ser>
          <c:idx val="0"/>
          <c:order val="0"/>
          <c:tx>
            <c:strRef>
              <c:f>degression!$B$4</c:f>
              <c:strCache>
                <c:ptCount val="1"/>
                <c:pt idx="0">
                  <c:v>t</c:v>
                </c:pt>
              </c:strCache>
            </c:strRef>
          </c:tx>
          <c:spPr>
            <a:ln w="28575">
              <a:noFill/>
            </a:ln>
          </c:spPr>
          <c:xVal>
            <c:numRef>
              <c:f>degression!$A$5:$A$36</c:f>
              <c:numCache>
                <c:formatCode>General</c:formatCode>
                <c:ptCount val="32"/>
                <c:pt idx="0">
                  <c:v>-0.45494882977728679</c:v>
                </c:pt>
                <c:pt idx="1">
                  <c:v>0.61245415944821646</c:v>
                </c:pt>
                <c:pt idx="2">
                  <c:v>-0.40013015396556018</c:v>
                </c:pt>
                <c:pt idx="3">
                  <c:v>0.40711583958763065</c:v>
                </c:pt>
                <c:pt idx="4">
                  <c:v>-0.72179757715011306</c:v>
                </c:pt>
                <c:pt idx="5">
                  <c:v>-1.92227788780297E-2</c:v>
                </c:pt>
                <c:pt idx="6">
                  <c:v>-0.79092925887351306</c:v>
                </c:pt>
                <c:pt idx="7">
                  <c:v>0.52658354694356468</c:v>
                </c:pt>
                <c:pt idx="8">
                  <c:v>-0.5724823042613294</c:v>
                </c:pt>
                <c:pt idx="9">
                  <c:v>-0.89412247177136051</c:v>
                </c:pt>
                <c:pt idx="10">
                  <c:v>-6.8107009131336493E-2</c:v>
                </c:pt>
                <c:pt idx="11">
                  <c:v>0.52958047529711738</c:v>
                </c:pt>
                <c:pt idx="12">
                  <c:v>0.9413393073183336</c:v>
                </c:pt>
                <c:pt idx="13">
                  <c:v>0.58183040090739979</c:v>
                </c:pt>
                <c:pt idx="14">
                  <c:v>0.62363716663285551</c:v>
                </c:pt>
                <c:pt idx="15">
                  <c:v>-0.40719050806303336</c:v>
                </c:pt>
                <c:pt idx="16">
                  <c:v>0.76702734208103074</c:v>
                </c:pt>
                <c:pt idx="17">
                  <c:v>-0.37665271132266209</c:v>
                </c:pt>
                <c:pt idx="18">
                  <c:v>-0.99816658225921095</c:v>
                </c:pt>
                <c:pt idx="19">
                  <c:v>-6.7242189519467033E-2</c:v>
                </c:pt>
                <c:pt idx="20">
                  <c:v>0.46482500501671886</c:v>
                </c:pt>
                <c:pt idx="21">
                  <c:v>-0.94454481735111351</c:v>
                </c:pt>
                <c:pt idx="22">
                  <c:v>8.8437196991796085E-2</c:v>
                </c:pt>
                <c:pt idx="23">
                  <c:v>0.37117180713146958</c:v>
                </c:pt>
              </c:numCache>
            </c:numRef>
          </c:xVal>
          <c:yVal>
            <c:numRef>
              <c:f>degression!$B$5:$B$36</c:f>
              <c:numCache>
                <c:formatCode>General</c:formatCode>
                <c:ptCount val="32"/>
                <c:pt idx="0">
                  <c:v>-0.56966465033530134</c:v>
                </c:pt>
                <c:pt idx="1">
                  <c:v>-7.6977469893933261E-3</c:v>
                </c:pt>
                <c:pt idx="2">
                  <c:v>-0.5343094440234416</c:v>
                </c:pt>
                <c:pt idx="3">
                  <c:v>-7.881263461610942E-2</c:v>
                </c:pt>
                <c:pt idx="4">
                  <c:v>-0.62484266596713844</c:v>
                </c:pt>
                <c:pt idx="5">
                  <c:v>-0.32974631893424444</c:v>
                </c:pt>
                <c:pt idx="6">
                  <c:v>-0.67811096348764388</c:v>
                </c:pt>
                <c:pt idx="7">
                  <c:v>-3.7377359443756912E-2</c:v>
                </c:pt>
                <c:pt idx="8">
                  <c:v>-0.59624171435886308</c:v>
                </c:pt>
                <c:pt idx="9">
                  <c:v>-0.70650224014981111</c:v>
                </c:pt>
                <c:pt idx="10">
                  <c:v>-0.33107151128583484</c:v>
                </c:pt>
                <c:pt idx="11">
                  <c:v>-0.15822202665347207</c:v>
                </c:pt>
                <c:pt idx="12">
                  <c:v>0.12979249187972794</c:v>
                </c:pt>
                <c:pt idx="13">
                  <c:v>7.4200098251752215E-3</c:v>
                </c:pt>
                <c:pt idx="14">
                  <c:v>-5.019525356813416E-2</c:v>
                </c:pt>
                <c:pt idx="15">
                  <c:v>-0.47519508165434982</c:v>
                </c:pt>
                <c:pt idx="16">
                  <c:v>1.0287248361482773E-2</c:v>
                </c:pt>
                <c:pt idx="17">
                  <c:v>-0.53890257123321139</c:v>
                </c:pt>
                <c:pt idx="18">
                  <c:v>-0.79888424331675523</c:v>
                </c:pt>
                <c:pt idx="19">
                  <c:v>-0.2781014385031913</c:v>
                </c:pt>
                <c:pt idx="20">
                  <c:v>-2.8489030374808495E-2</c:v>
                </c:pt>
                <c:pt idx="21">
                  <c:v>-0.79186250015112303</c:v>
                </c:pt>
                <c:pt idx="22">
                  <c:v>-0.26822094475340125</c:v>
                </c:pt>
                <c:pt idx="23">
                  <c:v>-9.8919587845817156E-2</c:v>
                </c:pt>
              </c:numCache>
            </c:numRef>
          </c:yVal>
        </c:ser>
        <c:axId val="52579328"/>
        <c:axId val="51679616"/>
      </c:scatterChart>
      <c:valAx>
        <c:axId val="52579328"/>
        <c:scaling>
          <c:orientation val="minMax"/>
          <c:max val="1"/>
          <c:min val="-1"/>
        </c:scaling>
        <c:axPos val="b"/>
        <c:numFmt formatCode="General" sourceLinked="1"/>
        <c:tickLblPos val="nextTo"/>
        <c:crossAx val="51679616"/>
        <c:crossesAt val="-1"/>
        <c:crossBetween val="midCat"/>
      </c:valAx>
      <c:valAx>
        <c:axId val="51679616"/>
        <c:scaling>
          <c:orientation val="minMax"/>
          <c:max val="0.4"/>
          <c:min val="-1"/>
        </c:scaling>
        <c:axPos val="l"/>
        <c:majorGridlines/>
        <c:numFmt formatCode="General" sourceLinked="1"/>
        <c:tickLblPos val="nextTo"/>
        <c:crossAx val="52579328"/>
        <c:crossesAt val="-1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view3D>
      <c:rotX val="80"/>
      <c:rotY val="0"/>
      <c:perspective val="0"/>
    </c:view3D>
    <c:plotArea>
      <c:layout>
        <c:manualLayout>
          <c:layoutTarget val="inner"/>
          <c:xMode val="edge"/>
          <c:yMode val="edge"/>
          <c:x val="5.7800594308971345E-2"/>
          <c:y val="2.2334967563016915E-2"/>
          <c:w val="0.79441185476815401"/>
          <c:h val="0.86294532758876885"/>
        </c:manualLayout>
      </c:layout>
      <c:surface3DChart>
        <c:ser>
          <c:idx val="0"/>
          <c:order val="0"/>
          <c:tx>
            <c:strRef>
              <c:f>'degression (2)'!$L$3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(2)'!$M$3:$AG$3</c:f>
              <c:numCache>
                <c:formatCode>General</c:formatCode>
                <c:ptCount val="21"/>
                <c:pt idx="0">
                  <c:v>1.9081543764035425E-2</c:v>
                </c:pt>
                <c:pt idx="1">
                  <c:v>2.3953214337673605E-2</c:v>
                </c:pt>
                <c:pt idx="2">
                  <c:v>2.880722819706295E-2</c:v>
                </c:pt>
                <c:pt idx="3">
                  <c:v>3.3191472860549055E-2</c:v>
                </c:pt>
                <c:pt idx="4">
                  <c:v>3.6638607171049019E-2</c:v>
                </c:pt>
                <c:pt idx="5">
                  <c:v>3.8747060937365567E-2</c:v>
                </c:pt>
                <c:pt idx="6">
                  <c:v>3.9257799750350639E-2</c:v>
                </c:pt>
                <c:pt idx="7">
                  <c:v>3.8106628351385716E-2</c:v>
                </c:pt>
                <c:pt idx="8">
                  <c:v>3.5437450755074096E-2</c:v>
                </c:pt>
                <c:pt idx="9">
                  <c:v>3.1572705627471151E-2</c:v>
                </c:pt>
                <c:pt idx="10">
                  <c:v>2.6949363197752162E-2</c:v>
                </c:pt>
                <c:pt idx="11">
                  <c:v>2.2038021063795619E-2</c:v>
                </c:pt>
                <c:pt idx="12">
                  <c:v>1.7265694791589976E-2</c:v>
                </c:pt>
                <c:pt idx="13">
                  <c:v>1.2959340611754107E-2</c:v>
                </c:pt>
                <c:pt idx="14">
                  <c:v>9.3189960798857746E-3</c:v>
                </c:pt>
                <c:pt idx="15">
                  <c:v>6.4201138971020809E-3</c:v>
                </c:pt>
                <c:pt idx="16">
                  <c:v>4.2374415031713108E-3</c:v>
                </c:pt>
                <c:pt idx="17">
                  <c:v>2.6794896163248338E-3</c:v>
                </c:pt>
                <c:pt idx="18">
                  <c:v>1.6232590027637245E-3</c:v>
                </c:pt>
                <c:pt idx="19">
                  <c:v>9.4213023474086987E-4</c:v>
                </c:pt>
                <c:pt idx="20">
                  <c:v>5.2386748261042961E-4</c:v>
                </c:pt>
              </c:numCache>
            </c:numRef>
          </c:val>
        </c:ser>
        <c:ser>
          <c:idx val="1"/>
          <c:order val="1"/>
          <c:tx>
            <c:strRef>
              <c:f>'degression (2)'!$L$4</c:f>
              <c:strCache>
                <c:ptCount val="1"/>
                <c:pt idx="0">
                  <c:v>-1.8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(2)'!$M$4:$AG$4</c:f>
              <c:numCache>
                <c:formatCode>General</c:formatCode>
                <c:ptCount val="21"/>
                <c:pt idx="0">
                  <c:v>2.2595916223145506E-2</c:v>
                </c:pt>
                <c:pt idx="1">
                  <c:v>2.9117536467834611E-2</c:v>
                </c:pt>
                <c:pt idx="2">
                  <c:v>3.5947333399016394E-2</c:v>
                </c:pt>
                <c:pt idx="3">
                  <c:v>4.2517342392932089E-2</c:v>
                </c:pt>
                <c:pt idx="4">
                  <c:v>4.817846076106358E-2</c:v>
                </c:pt>
                <c:pt idx="5">
                  <c:v>5.2303061473987007E-2</c:v>
                </c:pt>
                <c:pt idx="6">
                  <c:v>5.439871979641734E-2</c:v>
                </c:pt>
                <c:pt idx="7">
                  <c:v>5.4204785172254098E-2</c:v>
                </c:pt>
                <c:pt idx="8">
                  <c:v>5.174566292552165E-2</c:v>
                </c:pt>
                <c:pt idx="9">
                  <c:v>4.7325767099498456E-2</c:v>
                </c:pt>
                <c:pt idx="10">
                  <c:v>4.1467585468929091E-2</c:v>
                </c:pt>
                <c:pt idx="11">
                  <c:v>3.4810255756239687E-2</c:v>
                </c:pt>
                <c:pt idx="12">
                  <c:v>2.7995811400482837E-2</c:v>
                </c:pt>
                <c:pt idx="13">
                  <c:v>2.1570801556736269E-2</c:v>
                </c:pt>
                <c:pt idx="14">
                  <c:v>1.5923073038732485E-2</c:v>
                </c:pt>
                <c:pt idx="15">
                  <c:v>1.1260945854044115E-2</c:v>
                </c:pt>
                <c:pt idx="16">
                  <c:v>7.6297486784156366E-3</c:v>
                </c:pt>
                <c:pt idx="17">
                  <c:v>4.9525968194080909E-3</c:v>
                </c:pt>
                <c:pt idx="18">
                  <c:v>3.079945952686076E-3</c:v>
                </c:pt>
                <c:pt idx="19">
                  <c:v>1.8350191293116237E-3</c:v>
                </c:pt>
                <c:pt idx="20">
                  <c:v>1.0474311266428517E-3</c:v>
                </c:pt>
              </c:numCache>
            </c:numRef>
          </c:val>
        </c:ser>
        <c:ser>
          <c:idx val="2"/>
          <c:order val="2"/>
          <c:tx>
            <c:strRef>
              <c:f>'degression (2)'!$L$5</c:f>
              <c:strCache>
                <c:ptCount val="1"/>
                <c:pt idx="0">
                  <c:v>-1.6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(2)'!$M$5:$AG$5</c:f>
              <c:numCache>
                <c:formatCode>General</c:formatCode>
                <c:ptCount val="21"/>
                <c:pt idx="0">
                  <c:v>2.5271415977511359E-2</c:v>
                </c:pt>
                <c:pt idx="1">
                  <c:v>3.3429403550407528E-2</c:v>
                </c:pt>
                <c:pt idx="2">
                  <c:v>4.236576557553174E-2</c:v>
                </c:pt>
                <c:pt idx="3">
                  <c:v>5.1438567907143413E-2</c:v>
                </c:pt>
                <c:pt idx="4">
                  <c:v>5.983427849258955E-2</c:v>
                </c:pt>
                <c:pt idx="5">
                  <c:v>6.6680466169493122E-2</c:v>
                </c:pt>
                <c:pt idx="6">
                  <c:v>7.1192554368848443E-2</c:v>
                </c:pt>
                <c:pt idx="7">
                  <c:v>7.2821212051673828E-2</c:v>
                </c:pt>
                <c:pt idx="8">
                  <c:v>7.1362262403882104E-2</c:v>
                </c:pt>
                <c:pt idx="9">
                  <c:v>6.6998749414680078E-2</c:v>
                </c:pt>
                <c:pt idx="10">
                  <c:v>6.0263196221511661E-2</c:v>
                </c:pt>
                <c:pt idx="11">
                  <c:v>5.1930799268367557E-2</c:v>
                </c:pt>
                <c:pt idx="12">
                  <c:v>4.2873133985532275E-2</c:v>
                </c:pt>
                <c:pt idx="13">
                  <c:v>3.391039392371354E-2</c:v>
                </c:pt>
                <c:pt idx="14">
                  <c:v>2.569613574375804E-2</c:v>
                </c:pt>
                <c:pt idx="15">
                  <c:v>1.8654782083257389E-2</c:v>
                </c:pt>
                <c:pt idx="16">
                  <c:v>1.297477758504809E-2</c:v>
                </c:pt>
                <c:pt idx="17">
                  <c:v>8.6456379122353422E-3</c:v>
                </c:pt>
                <c:pt idx="18">
                  <c:v>5.5192687701345047E-3</c:v>
                </c:pt>
                <c:pt idx="19">
                  <c:v>3.3756190025457928E-3</c:v>
                </c:pt>
                <c:pt idx="20">
                  <c:v>1.977938036055114E-3</c:v>
                </c:pt>
              </c:numCache>
            </c:numRef>
          </c:val>
        </c:ser>
        <c:ser>
          <c:idx val="3"/>
          <c:order val="3"/>
          <c:tx>
            <c:strRef>
              <c:f>'degression (2)'!$L$6</c:f>
              <c:strCache>
                <c:ptCount val="1"/>
                <c:pt idx="0">
                  <c:v>-1.4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(2)'!$M$6:$AG$6</c:f>
              <c:numCache>
                <c:formatCode>General</c:formatCode>
                <c:ptCount val="21"/>
                <c:pt idx="0">
                  <c:v>2.6693920918452716E-2</c:v>
                </c:pt>
                <c:pt idx="1">
                  <c:v>3.6248146156351205E-2</c:v>
                </c:pt>
                <c:pt idx="2">
                  <c:v>4.7157047966216871E-2</c:v>
                </c:pt>
                <c:pt idx="3">
                  <c:v>5.8775292605348708E-2</c:v>
                </c:pt>
                <c:pt idx="4">
                  <c:v>7.0182747954345717E-2</c:v>
                </c:pt>
                <c:pt idx="5">
                  <c:v>8.0288494939518729E-2</c:v>
                </c:pt>
                <c:pt idx="6">
                  <c:v>8.7996144532106718E-2</c:v>
                </c:pt>
                <c:pt idx="7">
                  <c:v>9.2397740528398956E-2</c:v>
                </c:pt>
                <c:pt idx="8">
                  <c:v>9.2949367196483862E-2</c:v>
                </c:pt>
                <c:pt idx="9">
                  <c:v>8.958161813947467E-2</c:v>
                </c:pt>
                <c:pt idx="10">
                  <c:v>8.2713947493023188E-2</c:v>
                </c:pt>
                <c:pt idx="11">
                  <c:v>7.3168806677532325E-2</c:v>
                </c:pt>
                <c:pt idx="12">
                  <c:v>6.2009834992942103E-2</c:v>
                </c:pt>
                <c:pt idx="13">
                  <c:v>5.0348038849573201E-2</c:v>
                </c:pt>
                <c:pt idx="14">
                  <c:v>3.9164439985245783E-2</c:v>
                </c:pt>
                <c:pt idx="15">
                  <c:v>2.9186946533856065E-2</c:v>
                </c:pt>
                <c:pt idx="16">
                  <c:v>2.0838803693754696E-2</c:v>
                </c:pt>
                <c:pt idx="17">
                  <c:v>1.4254247124673866E-2</c:v>
                </c:pt>
                <c:pt idx="18">
                  <c:v>9.3412106011545263E-3</c:v>
                </c:pt>
                <c:pt idx="19">
                  <c:v>5.8647489009398344E-3</c:v>
                </c:pt>
                <c:pt idx="20">
                  <c:v>3.5276302728809161E-3</c:v>
                </c:pt>
              </c:numCache>
            </c:numRef>
          </c:val>
        </c:ser>
        <c:ser>
          <c:idx val="4"/>
          <c:order val="4"/>
          <c:tx>
            <c:strRef>
              <c:f>'degression (2)'!$L$7</c:f>
              <c:strCache>
                <c:ptCount val="1"/>
                <c:pt idx="0">
                  <c:v>-1.2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(2)'!$M$7:$AG$7</c:f>
              <c:numCache>
                <c:formatCode>General</c:formatCode>
                <c:ptCount val="21"/>
                <c:pt idx="0">
                  <c:v>2.6630439566911822E-2</c:v>
                </c:pt>
                <c:pt idx="1">
                  <c:v>3.7121553703850993E-2</c:v>
                </c:pt>
                <c:pt idx="2">
                  <c:v>4.9574841517301585E-2</c:v>
                </c:pt>
                <c:pt idx="3">
                  <c:v>6.3428421459846271E-2</c:v>
                </c:pt>
                <c:pt idx="4">
                  <c:v>7.7748828045328011E-2</c:v>
                </c:pt>
                <c:pt idx="5">
                  <c:v>9.1304288980971732E-2</c:v>
                </c:pt>
                <c:pt idx="6">
                  <c:v>0.10272493747908854</c:v>
                </c:pt>
                <c:pt idx="7">
                  <c:v>0.11072558200932422</c:v>
                </c:pt>
                <c:pt idx="8">
                  <c:v>0.11434243517661744</c:v>
                </c:pt>
                <c:pt idx="9">
                  <c:v>0.11312387730257908</c:v>
                </c:pt>
                <c:pt idx="10">
                  <c:v>0.10722313629551539</c:v>
                </c:pt>
                <c:pt idx="11">
                  <c:v>9.7366623518459372E-2</c:v>
                </c:pt>
                <c:pt idx="12">
                  <c:v>8.4706959375956375E-2</c:v>
                </c:pt>
                <c:pt idx="13">
                  <c:v>7.0601748193850483E-2</c:v>
                </c:pt>
                <c:pt idx="14">
                  <c:v>5.6376641005555152E-2</c:v>
                </c:pt>
                <c:pt idx="15">
                  <c:v>4.3129092236411024E-2</c:v>
                </c:pt>
                <c:pt idx="16">
                  <c:v>3.161031456361936E-2</c:v>
                </c:pt>
                <c:pt idx="17">
                  <c:v>2.2195999035332314E-2</c:v>
                </c:pt>
                <c:pt idx="18">
                  <c:v>1.4931655321475957E-2</c:v>
                </c:pt>
                <c:pt idx="19">
                  <c:v>9.623401257766789E-3</c:v>
                </c:pt>
                <c:pt idx="20">
                  <c:v>5.9420542453881139E-3</c:v>
                </c:pt>
              </c:numCache>
            </c:numRef>
          </c:val>
        </c:ser>
        <c:ser>
          <c:idx val="5"/>
          <c:order val="5"/>
          <c:tx>
            <c:strRef>
              <c:f>'degression (2)'!$L$8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(2)'!$M$8:$AG$8</c:f>
              <c:numCache>
                <c:formatCode>General</c:formatCode>
                <c:ptCount val="21"/>
                <c:pt idx="0">
                  <c:v>2.5091549010152408E-2</c:v>
                </c:pt>
                <c:pt idx="1">
                  <c:v>3.5904564417272126E-2</c:v>
                </c:pt>
                <c:pt idx="2">
                  <c:v>4.9221997165051878E-2</c:v>
                </c:pt>
                <c:pt idx="3">
                  <c:v>6.4648161563233789E-2</c:v>
                </c:pt>
                <c:pt idx="4">
                  <c:v>8.1346806192288429E-2</c:v>
                </c:pt>
                <c:pt idx="5">
                  <c:v>9.8064589167656993E-2</c:v>
                </c:pt>
                <c:pt idx="6">
                  <c:v>0.11325862877837939</c:v>
                </c:pt>
                <c:pt idx="7">
                  <c:v>0.12531924355456078</c:v>
                </c:pt>
                <c:pt idx="8">
                  <c:v>0.1328469565851331</c:v>
                </c:pt>
                <c:pt idx="9">
                  <c:v>0.134918913030948</c:v>
                </c:pt>
                <c:pt idx="10">
                  <c:v>0.1312748217102076</c:v>
                </c:pt>
                <c:pt idx="11">
                  <c:v>0.12237069312370524</c:v>
                </c:pt>
                <c:pt idx="12">
                  <c:v>0.10928505674600963</c:v>
                </c:pt>
                <c:pt idx="13">
                  <c:v>9.3504287148356874E-2</c:v>
                </c:pt>
                <c:pt idx="14">
                  <c:v>7.6646026411417267E-2</c:v>
                </c:pt>
                <c:pt idx="15">
                  <c:v>6.0191497007819207E-2</c:v>
                </c:pt>
                <c:pt idx="16">
                  <c:v>4.5286423568606377E-2</c:v>
                </c:pt>
                <c:pt idx="17">
                  <c:v>3.2642866068644923E-2</c:v>
                </c:pt>
                <c:pt idx="18">
                  <c:v>2.2542180419194761E-2</c:v>
                </c:pt>
                <c:pt idx="19">
                  <c:v>1.491389011795537E-2</c:v>
                </c:pt>
                <c:pt idx="20">
                  <c:v>9.4530800576792268E-3</c:v>
                </c:pt>
              </c:numCache>
            </c:numRef>
          </c:val>
        </c:ser>
        <c:ser>
          <c:idx val="6"/>
          <c:order val="6"/>
          <c:tx>
            <c:strRef>
              <c:f>'degression (2)'!$L$9</c:f>
              <c:strCache>
                <c:ptCount val="1"/>
                <c:pt idx="0">
                  <c:v>-0.8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(2)'!$M$9:$AG$9</c:f>
              <c:numCache>
                <c:formatCode>General</c:formatCode>
                <c:ptCount val="21"/>
                <c:pt idx="0">
                  <c:v>2.2328512069987223E-2</c:v>
                </c:pt>
                <c:pt idx="1">
                  <c:v>3.2798678976702911E-2</c:v>
                </c:pt>
                <c:pt idx="2">
                  <c:v>4.6157289746485183E-2</c:v>
                </c:pt>
                <c:pt idx="3">
                  <c:v>6.2231694631451222E-2</c:v>
                </c:pt>
                <c:pt idx="4">
                  <c:v>8.0384133397471746E-2</c:v>
                </c:pt>
                <c:pt idx="5">
                  <c:v>9.9475566281883046E-2</c:v>
                </c:pt>
                <c:pt idx="6">
                  <c:v>0.1179369481848961</c:v>
                </c:pt>
                <c:pt idx="7">
                  <c:v>0.13395864013813358</c:v>
                </c:pt>
                <c:pt idx="8">
                  <c:v>0.14577362520784579</c:v>
                </c:pt>
                <c:pt idx="9">
                  <c:v>0.15197584181876533</c:v>
                </c:pt>
                <c:pt idx="10">
                  <c:v>0.15179502584746174</c:v>
                </c:pt>
                <c:pt idx="11">
                  <c:v>0.14525393369077702</c:v>
                </c:pt>
                <c:pt idx="12">
                  <c:v>0.13316363571207462</c:v>
                </c:pt>
                <c:pt idx="13">
                  <c:v>0.11695822396484561</c:v>
                </c:pt>
                <c:pt idx="14">
                  <c:v>9.8415446000379714E-2</c:v>
                </c:pt>
                <c:pt idx="15">
                  <c:v>7.9338346391186629E-2</c:v>
                </c:pt>
                <c:pt idx="16">
                  <c:v>6.1275999407342463E-2</c:v>
                </c:pt>
                <c:pt idx="17">
                  <c:v>4.5340368081074472E-2</c:v>
                </c:pt>
                <c:pt idx="18">
                  <c:v>3.2141567953789155E-2</c:v>
                </c:pt>
                <c:pt idx="19">
                  <c:v>2.1829131440301471E-2</c:v>
                </c:pt>
                <c:pt idx="20">
                  <c:v>1.4203429898290602E-2</c:v>
                </c:pt>
              </c:numCache>
            </c:numRef>
          </c:val>
        </c:ser>
        <c:ser>
          <c:idx val="7"/>
          <c:order val="7"/>
          <c:tx>
            <c:strRef>
              <c:f>'degression (2)'!$L$10</c:f>
              <c:strCache>
                <c:ptCount val="1"/>
                <c:pt idx="0">
                  <c:v>-0.6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(2)'!$M$10:$AG$10</c:f>
              <c:numCache>
                <c:formatCode>General</c:formatCode>
                <c:ptCount val="21"/>
                <c:pt idx="0">
                  <c:v>1.8766153586776722E-2</c:v>
                </c:pt>
                <c:pt idx="1">
                  <c:v>2.8297379179413377E-2</c:v>
                </c:pt>
                <c:pt idx="2">
                  <c:v>4.0879402699372652E-2</c:v>
                </c:pt>
                <c:pt idx="3">
                  <c:v>5.6578346125320027E-2</c:v>
                </c:pt>
                <c:pt idx="4">
                  <c:v>7.5021083837202671E-2</c:v>
                </c:pt>
                <c:pt idx="5">
                  <c:v>9.5302391629732211E-2</c:v>
                </c:pt>
                <c:pt idx="6">
                  <c:v>0.11598762189068454</c:v>
                </c:pt>
                <c:pt idx="7">
                  <c:v>0.13524053126507865</c:v>
                </c:pt>
                <c:pt idx="8">
                  <c:v>0.15107391069453649</c:v>
                </c:pt>
                <c:pt idx="9">
                  <c:v>0.16168117406318544</c:v>
                </c:pt>
                <c:pt idx="10">
                  <c:v>0.16577415247112615</c:v>
                </c:pt>
                <c:pt idx="11">
                  <c:v>0.16284017394980113</c:v>
                </c:pt>
                <c:pt idx="12">
                  <c:v>0.15324759879495967</c:v>
                </c:pt>
                <c:pt idx="13">
                  <c:v>0.1381698157511427</c:v>
                </c:pt>
                <c:pt idx="14">
                  <c:v>0.11934934994532705</c:v>
                </c:pt>
                <c:pt idx="15">
                  <c:v>9.8767558133492847E-2</c:v>
                </c:pt>
                <c:pt idx="16">
                  <c:v>7.8306164936349218E-2</c:v>
                </c:pt>
                <c:pt idx="17">
                  <c:v>5.9479179962307359E-2</c:v>
                </c:pt>
                <c:pt idx="18">
                  <c:v>4.3283400094412651E-2</c:v>
                </c:pt>
                <c:pt idx="19">
                  <c:v>3.017624139973572E-2</c:v>
                </c:pt>
                <c:pt idx="20">
                  <c:v>2.0155626447383411E-2</c:v>
                </c:pt>
              </c:numCache>
            </c:numRef>
          </c:val>
        </c:ser>
        <c:ser>
          <c:idx val="8"/>
          <c:order val="8"/>
          <c:tx>
            <c:strRef>
              <c:f>'degression (2)'!$L$11</c:f>
              <c:strCache>
                <c:ptCount val="1"/>
                <c:pt idx="0">
                  <c:v>-0.4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(2)'!$M$11:$AG$11</c:f>
              <c:numCache>
                <c:formatCode>General</c:formatCode>
                <c:ptCount val="21"/>
                <c:pt idx="0">
                  <c:v>1.4896146050902863E-2</c:v>
                </c:pt>
                <c:pt idx="1">
                  <c:v>2.3057873326308969E-2</c:v>
                </c:pt>
                <c:pt idx="2">
                  <c:v>3.4194161261481656E-2</c:v>
                </c:pt>
                <c:pt idx="3">
                  <c:v>4.858162545383269E-2</c:v>
                </c:pt>
                <c:pt idx="4">
                  <c:v>6.6127104494049169E-2</c:v>
                </c:pt>
                <c:pt idx="5">
                  <c:v>8.6233169974898743E-2</c:v>
                </c:pt>
                <c:pt idx="6">
                  <c:v>0.10773494027259783</c:v>
                </c:pt>
                <c:pt idx="7">
                  <c:v>0.1289514347313141</c:v>
                </c:pt>
                <c:pt idx="8">
                  <c:v>0.14787105151403657</c:v>
                </c:pt>
                <c:pt idx="9">
                  <c:v>0.16245292044893597</c:v>
                </c:pt>
                <c:pt idx="10">
                  <c:v>0.17098549283285125</c:v>
                </c:pt>
                <c:pt idx="11">
                  <c:v>0.17241632546214186</c:v>
                </c:pt>
                <c:pt idx="12">
                  <c:v>0.16656543570964624</c:v>
                </c:pt>
                <c:pt idx="13">
                  <c:v>0.15416250712314861</c:v>
                </c:pt>
                <c:pt idx="14">
                  <c:v>0.13669732728543951</c:v>
                </c:pt>
                <c:pt idx="15">
                  <c:v>0.1161257846163356</c:v>
                </c:pt>
                <c:pt idx="16">
                  <c:v>9.451150497078184E-2</c:v>
                </c:pt>
                <c:pt idx="17">
                  <c:v>7.3693312014250875E-2</c:v>
                </c:pt>
                <c:pt idx="18">
                  <c:v>5.5050193730482422E-2</c:v>
                </c:pt>
                <c:pt idx="19">
                  <c:v>3.9398256844975485E-2</c:v>
                </c:pt>
                <c:pt idx="20">
                  <c:v>2.701360479596765E-2</c:v>
                </c:pt>
              </c:numCache>
            </c:numRef>
          </c:val>
        </c:ser>
        <c:ser>
          <c:idx val="9"/>
          <c:order val="9"/>
          <c:tx>
            <c:strRef>
              <c:f>'degression (2)'!$L$12</c:f>
              <c:strCache>
                <c:ptCount val="1"/>
                <c:pt idx="0">
                  <c:v>-0.2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(2)'!$M$12:$AG$12</c:f>
              <c:numCache>
                <c:formatCode>General</c:formatCode>
                <c:ptCount val="21"/>
                <c:pt idx="0">
                  <c:v>1.116749455979194E-2</c:v>
                </c:pt>
                <c:pt idx="1">
                  <c:v>1.7744977625243158E-2</c:v>
                </c:pt>
                <c:pt idx="2">
                  <c:v>2.701360479596765E-2</c:v>
                </c:pt>
                <c:pt idx="3">
                  <c:v>3.9398256844975499E-2</c:v>
                </c:pt>
                <c:pt idx="4">
                  <c:v>5.5050193730482463E-2</c:v>
                </c:pt>
                <c:pt idx="5">
                  <c:v>7.3693312014250875E-2</c:v>
                </c:pt>
                <c:pt idx="6">
                  <c:v>9.451150497078184E-2</c:v>
                </c:pt>
                <c:pt idx="7">
                  <c:v>0.1161257846163356</c:v>
                </c:pt>
                <c:pt idx="8">
                  <c:v>0.13669732728543951</c:v>
                </c:pt>
                <c:pt idx="9">
                  <c:v>0.15416250712314861</c:v>
                </c:pt>
                <c:pt idx="10">
                  <c:v>0.16656543570964624</c:v>
                </c:pt>
                <c:pt idx="11">
                  <c:v>0.17241632546214186</c:v>
                </c:pt>
                <c:pt idx="12">
                  <c:v>0.17098549283285125</c:v>
                </c:pt>
                <c:pt idx="13">
                  <c:v>0.16245292044893597</c:v>
                </c:pt>
                <c:pt idx="14">
                  <c:v>0.14787105151403657</c:v>
                </c:pt>
                <c:pt idx="15">
                  <c:v>0.1289514347313141</c:v>
                </c:pt>
                <c:pt idx="16">
                  <c:v>0.10773494027259783</c:v>
                </c:pt>
                <c:pt idx="17">
                  <c:v>8.6233169974898743E-2</c:v>
                </c:pt>
                <c:pt idx="18">
                  <c:v>6.6127104494049141E-2</c:v>
                </c:pt>
                <c:pt idx="19">
                  <c:v>4.8581625453832669E-2</c:v>
                </c:pt>
                <c:pt idx="20">
                  <c:v>3.4194161261481656E-2</c:v>
                </c:pt>
              </c:numCache>
            </c:numRef>
          </c:val>
        </c:ser>
        <c:ser>
          <c:idx val="10"/>
          <c:order val="10"/>
          <c:tx>
            <c:strRef>
              <c:f>'degression (2)'!$L$13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(2)'!$M$13:$AG$13</c:f>
              <c:numCache>
                <c:formatCode>General</c:formatCode>
                <c:ptCount val="21"/>
                <c:pt idx="0">
                  <c:v>7.9071640622317679E-3</c:v>
                </c:pt>
                <c:pt idx="1">
                  <c:v>1.289777616433639E-2</c:v>
                </c:pt>
                <c:pt idx="2">
                  <c:v>2.0155626447383411E-2</c:v>
                </c:pt>
                <c:pt idx="3">
                  <c:v>3.0176241399735734E-2</c:v>
                </c:pt>
                <c:pt idx="4">
                  <c:v>4.3283400094412672E-2</c:v>
                </c:pt>
                <c:pt idx="5">
                  <c:v>5.9479179962307359E-2</c:v>
                </c:pt>
                <c:pt idx="6">
                  <c:v>7.8306164936349218E-2</c:v>
                </c:pt>
                <c:pt idx="7">
                  <c:v>9.8767558133492847E-2</c:v>
                </c:pt>
                <c:pt idx="8">
                  <c:v>0.11934934994532705</c:v>
                </c:pt>
                <c:pt idx="9">
                  <c:v>0.1381698157511427</c:v>
                </c:pt>
                <c:pt idx="10">
                  <c:v>0.15324759879495967</c:v>
                </c:pt>
                <c:pt idx="11">
                  <c:v>0.16284017394980113</c:v>
                </c:pt>
                <c:pt idx="12">
                  <c:v>0.16577415247112615</c:v>
                </c:pt>
                <c:pt idx="13">
                  <c:v>0.16168117406318544</c:v>
                </c:pt>
                <c:pt idx="14">
                  <c:v>0.15107391069453649</c:v>
                </c:pt>
                <c:pt idx="15">
                  <c:v>0.13524053126507865</c:v>
                </c:pt>
                <c:pt idx="16">
                  <c:v>0.11598762189068454</c:v>
                </c:pt>
                <c:pt idx="17">
                  <c:v>9.5302391629732211E-2</c:v>
                </c:pt>
                <c:pt idx="18">
                  <c:v>7.5021083837202643E-2</c:v>
                </c:pt>
                <c:pt idx="19">
                  <c:v>5.6578346125319999E-2</c:v>
                </c:pt>
                <c:pt idx="20">
                  <c:v>4.0879402699372652E-2</c:v>
                </c:pt>
              </c:numCache>
            </c:numRef>
          </c:val>
        </c:ser>
        <c:ser>
          <c:idx val="11"/>
          <c:order val="11"/>
          <c:tx>
            <c:strRef>
              <c:f>'degression (2)'!$L$14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(2)'!$M$14:$AG$14</c:f>
              <c:numCache>
                <c:formatCode>General</c:formatCode>
                <c:ptCount val="21"/>
                <c:pt idx="0">
                  <c:v>5.2877257551928796E-3</c:v>
                </c:pt>
                <c:pt idx="1">
                  <c:v>8.8539565769451371E-3</c:v>
                </c:pt>
                <c:pt idx="2">
                  <c:v>1.4203429898290602E-2</c:v>
                </c:pt>
                <c:pt idx="3">
                  <c:v>2.1829131440301491E-2</c:v>
                </c:pt>
                <c:pt idx="4">
                  <c:v>3.2141567953789175E-2</c:v>
                </c:pt>
                <c:pt idx="5">
                  <c:v>4.5340368081074472E-2</c:v>
                </c:pt>
                <c:pt idx="6">
                  <c:v>6.1275999407342463E-2</c:v>
                </c:pt>
                <c:pt idx="7">
                  <c:v>7.9338346391186629E-2</c:v>
                </c:pt>
                <c:pt idx="8">
                  <c:v>9.8415446000379714E-2</c:v>
                </c:pt>
                <c:pt idx="9">
                  <c:v>0.11695822396484561</c:v>
                </c:pt>
                <c:pt idx="10">
                  <c:v>0.13316363571207462</c:v>
                </c:pt>
                <c:pt idx="11">
                  <c:v>0.14525393369077702</c:v>
                </c:pt>
                <c:pt idx="12">
                  <c:v>0.15179502584746174</c:v>
                </c:pt>
                <c:pt idx="13">
                  <c:v>0.15197584181876533</c:v>
                </c:pt>
                <c:pt idx="14">
                  <c:v>0.14577362520784579</c:v>
                </c:pt>
                <c:pt idx="15">
                  <c:v>0.13395864013813358</c:v>
                </c:pt>
                <c:pt idx="16">
                  <c:v>0.1179369481848961</c:v>
                </c:pt>
                <c:pt idx="17">
                  <c:v>9.9475566281883046E-2</c:v>
                </c:pt>
                <c:pt idx="18">
                  <c:v>8.0384133397471719E-2</c:v>
                </c:pt>
                <c:pt idx="19">
                  <c:v>6.2231694631451187E-2</c:v>
                </c:pt>
                <c:pt idx="20">
                  <c:v>4.6157289746485183E-2</c:v>
                </c:pt>
              </c:numCache>
            </c:numRef>
          </c:val>
        </c:ser>
        <c:ser>
          <c:idx val="12"/>
          <c:order val="12"/>
          <c:tx>
            <c:strRef>
              <c:f>'degression (2)'!$L$15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(2)'!$M$15:$AG$15</c:f>
              <c:numCache>
                <c:formatCode>General</c:formatCode>
                <c:ptCount val="21"/>
                <c:pt idx="0">
                  <c:v>3.3396447196039269E-3</c:v>
                </c:pt>
                <c:pt idx="1">
                  <c:v>5.7404126421354762E-3</c:v>
                </c:pt>
                <c:pt idx="2">
                  <c:v>9.4530800576792268E-3</c:v>
                </c:pt>
                <c:pt idx="3">
                  <c:v>1.4913890117955374E-2</c:v>
                </c:pt>
                <c:pt idx="4">
                  <c:v>2.2542180419194768E-2</c:v>
                </c:pt>
                <c:pt idx="5">
                  <c:v>3.2642866068644923E-2</c:v>
                </c:pt>
                <c:pt idx="6">
                  <c:v>4.5286423568606377E-2</c:v>
                </c:pt>
                <c:pt idx="7">
                  <c:v>6.0191497007819207E-2</c:v>
                </c:pt>
                <c:pt idx="8">
                  <c:v>7.6646026411417267E-2</c:v>
                </c:pt>
                <c:pt idx="9">
                  <c:v>9.3504287148356874E-2</c:v>
                </c:pt>
                <c:pt idx="10">
                  <c:v>0.10928505674600963</c:v>
                </c:pt>
                <c:pt idx="11">
                  <c:v>0.12237069312370524</c:v>
                </c:pt>
                <c:pt idx="12">
                  <c:v>0.1312748217102076</c:v>
                </c:pt>
                <c:pt idx="13">
                  <c:v>0.134918913030948</c:v>
                </c:pt>
                <c:pt idx="14">
                  <c:v>0.1328469565851331</c:v>
                </c:pt>
                <c:pt idx="15">
                  <c:v>0.12531924355456078</c:v>
                </c:pt>
                <c:pt idx="16">
                  <c:v>0.11325862877837939</c:v>
                </c:pt>
                <c:pt idx="17">
                  <c:v>9.8064589167656993E-2</c:v>
                </c:pt>
                <c:pt idx="18">
                  <c:v>8.1346806192288401E-2</c:v>
                </c:pt>
                <c:pt idx="19">
                  <c:v>6.4648161563233789E-2</c:v>
                </c:pt>
                <c:pt idx="20">
                  <c:v>4.9221997165051878E-2</c:v>
                </c:pt>
              </c:numCache>
            </c:numRef>
          </c:val>
        </c:ser>
        <c:ser>
          <c:idx val="13"/>
          <c:order val="13"/>
          <c:tx>
            <c:strRef>
              <c:f>'degression (2)'!$L$16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(2)'!$M$16:$AG$16</c:f>
              <c:numCache>
                <c:formatCode>General</c:formatCode>
                <c:ptCount val="21"/>
                <c:pt idx="0">
                  <c:v>1.9921167428390289E-3</c:v>
                </c:pt>
                <c:pt idx="1">
                  <c:v>3.5150540642179466E-3</c:v>
                </c:pt>
                <c:pt idx="2">
                  <c:v>5.9420542453881139E-3</c:v>
                </c:pt>
                <c:pt idx="3">
                  <c:v>9.6234012577667977E-3</c:v>
                </c:pt>
                <c:pt idx="4">
                  <c:v>1.4931655321475969E-2</c:v>
                </c:pt>
                <c:pt idx="5">
                  <c:v>2.2195999035332314E-2</c:v>
                </c:pt>
                <c:pt idx="6">
                  <c:v>3.161031456361936E-2</c:v>
                </c:pt>
                <c:pt idx="7">
                  <c:v>4.3129092236411024E-2</c:v>
                </c:pt>
                <c:pt idx="8">
                  <c:v>5.6376641005555152E-2</c:v>
                </c:pt>
                <c:pt idx="9">
                  <c:v>7.0601748193850469E-2</c:v>
                </c:pt>
                <c:pt idx="10">
                  <c:v>8.4706959375956375E-2</c:v>
                </c:pt>
                <c:pt idx="11">
                  <c:v>9.7366623518459372E-2</c:v>
                </c:pt>
                <c:pt idx="12">
                  <c:v>0.10722313629551539</c:v>
                </c:pt>
                <c:pt idx="13">
                  <c:v>0.11312387730257908</c:v>
                </c:pt>
                <c:pt idx="14">
                  <c:v>0.11434243517661744</c:v>
                </c:pt>
                <c:pt idx="15">
                  <c:v>0.11072558200932422</c:v>
                </c:pt>
                <c:pt idx="16">
                  <c:v>0.10272493747908854</c:v>
                </c:pt>
                <c:pt idx="17">
                  <c:v>9.1304288980971732E-2</c:v>
                </c:pt>
                <c:pt idx="18">
                  <c:v>7.7748828045327983E-2</c:v>
                </c:pt>
                <c:pt idx="19">
                  <c:v>6.3428421459846271E-2</c:v>
                </c:pt>
                <c:pt idx="20">
                  <c:v>4.9574841517301585E-2</c:v>
                </c:pt>
              </c:numCache>
            </c:numRef>
          </c:val>
        </c:ser>
        <c:ser>
          <c:idx val="14"/>
          <c:order val="14"/>
          <c:tx>
            <c:strRef>
              <c:f>'degression (2)'!$L$17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(2)'!$M$17:$AG$17</c:f>
              <c:numCache>
                <c:formatCode>General</c:formatCode>
                <c:ptCount val="21"/>
                <c:pt idx="0">
                  <c:v>1.1223090776911718E-3</c:v>
                </c:pt>
                <c:pt idx="1">
                  <c:v>2.032844123423964E-3</c:v>
                </c:pt>
                <c:pt idx="2">
                  <c:v>3.5276302728809127E-3</c:v>
                </c:pt>
                <c:pt idx="3">
                  <c:v>5.864748900939837E-3</c:v>
                </c:pt>
                <c:pt idx="4">
                  <c:v>9.3412106011545263E-3</c:v>
                </c:pt>
                <c:pt idx="5">
                  <c:v>1.4254247124673854E-2</c:v>
                </c:pt>
                <c:pt idx="6">
                  <c:v>2.0838803693754678E-2</c:v>
                </c:pt>
                <c:pt idx="7">
                  <c:v>2.9186946533856055E-2</c:v>
                </c:pt>
                <c:pt idx="8">
                  <c:v>3.9164439985245755E-2</c:v>
                </c:pt>
                <c:pt idx="9">
                  <c:v>5.0348038849573166E-2</c:v>
                </c:pt>
                <c:pt idx="10">
                  <c:v>6.2009834992942076E-2</c:v>
                </c:pt>
                <c:pt idx="11">
                  <c:v>7.3168806677532297E-2</c:v>
                </c:pt>
                <c:pt idx="12">
                  <c:v>8.2713947493023146E-2</c:v>
                </c:pt>
                <c:pt idx="13">
                  <c:v>8.9581618139474628E-2</c:v>
                </c:pt>
                <c:pt idx="14">
                  <c:v>9.2949367196483834E-2</c:v>
                </c:pt>
                <c:pt idx="15">
                  <c:v>9.2397740528398942E-2</c:v>
                </c:pt>
                <c:pt idx="16">
                  <c:v>8.799614453210669E-2</c:v>
                </c:pt>
                <c:pt idx="17">
                  <c:v>8.0288494939518701E-2</c:v>
                </c:pt>
                <c:pt idx="18">
                  <c:v>7.0182747954345689E-2</c:v>
                </c:pt>
                <c:pt idx="19">
                  <c:v>5.8775292605348681E-2</c:v>
                </c:pt>
                <c:pt idx="20">
                  <c:v>4.7157047966216871E-2</c:v>
                </c:pt>
              </c:numCache>
            </c:numRef>
          </c:val>
        </c:ser>
        <c:ser>
          <c:idx val="15"/>
          <c:order val="15"/>
          <c:tx>
            <c:strRef>
              <c:f>'degression (2)'!$L$18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(2)'!$M$18:$AG$18</c:f>
              <c:numCache>
                <c:formatCode>General</c:formatCode>
                <c:ptCount val="21"/>
                <c:pt idx="0">
                  <c:v>5.971636148132312E-4</c:v>
                </c:pt>
                <c:pt idx="1">
                  <c:v>1.1103485263734335E-3</c:v>
                </c:pt>
                <c:pt idx="2">
                  <c:v>1.977938036055114E-3</c:v>
                </c:pt>
                <c:pt idx="3">
                  <c:v>3.3756190025457959E-3</c:v>
                </c:pt>
                <c:pt idx="4">
                  <c:v>5.5192687701345064E-3</c:v>
                </c:pt>
                <c:pt idx="5">
                  <c:v>8.6456379122353422E-3</c:v>
                </c:pt>
                <c:pt idx="6">
                  <c:v>1.297477758504809E-2</c:v>
                </c:pt>
                <c:pt idx="7">
                  <c:v>1.8654782083257389E-2</c:v>
                </c:pt>
                <c:pt idx="8">
                  <c:v>2.569613574375804E-2</c:v>
                </c:pt>
                <c:pt idx="9">
                  <c:v>3.3910393923713533E-2</c:v>
                </c:pt>
                <c:pt idx="10">
                  <c:v>4.2873133985532275E-2</c:v>
                </c:pt>
                <c:pt idx="11">
                  <c:v>5.1930799268367557E-2</c:v>
                </c:pt>
                <c:pt idx="12">
                  <c:v>6.0263196221511661E-2</c:v>
                </c:pt>
                <c:pt idx="13">
                  <c:v>6.6998749414680064E-2</c:v>
                </c:pt>
                <c:pt idx="14">
                  <c:v>7.1362262403882104E-2</c:v>
                </c:pt>
                <c:pt idx="15">
                  <c:v>7.2821212051673828E-2</c:v>
                </c:pt>
                <c:pt idx="16">
                  <c:v>7.1192554368848443E-2</c:v>
                </c:pt>
                <c:pt idx="17">
                  <c:v>6.6680466169493122E-2</c:v>
                </c:pt>
                <c:pt idx="18">
                  <c:v>5.9834278492589536E-2</c:v>
                </c:pt>
                <c:pt idx="19">
                  <c:v>5.1438567907143413E-2</c:v>
                </c:pt>
                <c:pt idx="20">
                  <c:v>4.236576557553174E-2</c:v>
                </c:pt>
              </c:numCache>
            </c:numRef>
          </c:val>
        </c:ser>
        <c:ser>
          <c:idx val="16"/>
          <c:order val="16"/>
          <c:tx>
            <c:strRef>
              <c:f>'degression (2)'!$L$19</c:f>
              <c:strCache>
                <c:ptCount val="1"/>
                <c:pt idx="0">
                  <c:v>1.2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(2)'!$M$19:$AG$19</c:f>
              <c:numCache>
                <c:formatCode>General</c:formatCode>
                <c:ptCount val="21"/>
                <c:pt idx="0">
                  <c:v>3.0009404216384998E-4</c:v>
                </c:pt>
                <c:pt idx="1">
                  <c:v>5.727930434980341E-4</c:v>
                </c:pt>
                <c:pt idx="2">
                  <c:v>1.0474311266428517E-3</c:v>
                </c:pt>
                <c:pt idx="3">
                  <c:v>1.8350191293116237E-3</c:v>
                </c:pt>
                <c:pt idx="4">
                  <c:v>3.0799459526860817E-3</c:v>
                </c:pt>
                <c:pt idx="5">
                  <c:v>4.9525968194080909E-3</c:v>
                </c:pt>
                <c:pt idx="6">
                  <c:v>7.6297486784156366E-3</c:v>
                </c:pt>
                <c:pt idx="7">
                  <c:v>1.1260945854044115E-2</c:v>
                </c:pt>
                <c:pt idx="8">
                  <c:v>1.5923073038732485E-2</c:v>
                </c:pt>
                <c:pt idx="9">
                  <c:v>2.1570801556736269E-2</c:v>
                </c:pt>
                <c:pt idx="10">
                  <c:v>2.7995811400482837E-2</c:v>
                </c:pt>
                <c:pt idx="11">
                  <c:v>3.4810255756239687E-2</c:v>
                </c:pt>
                <c:pt idx="12">
                  <c:v>4.1467585468929091E-2</c:v>
                </c:pt>
                <c:pt idx="13">
                  <c:v>4.7325767099498456E-2</c:v>
                </c:pt>
                <c:pt idx="14">
                  <c:v>5.174566292552165E-2</c:v>
                </c:pt>
                <c:pt idx="15">
                  <c:v>5.4204785172254098E-2</c:v>
                </c:pt>
                <c:pt idx="16">
                  <c:v>5.439871979641734E-2</c:v>
                </c:pt>
                <c:pt idx="17">
                  <c:v>5.2303061473987007E-2</c:v>
                </c:pt>
                <c:pt idx="18">
                  <c:v>4.817846076106358E-2</c:v>
                </c:pt>
                <c:pt idx="19">
                  <c:v>4.2517342392932082E-2</c:v>
                </c:pt>
                <c:pt idx="20">
                  <c:v>3.5947333399016394E-2</c:v>
                </c:pt>
              </c:numCache>
            </c:numRef>
          </c:val>
        </c:ser>
        <c:ser>
          <c:idx val="17"/>
          <c:order val="17"/>
          <c:tx>
            <c:strRef>
              <c:f>'degression (2)'!$L$20</c:f>
              <c:strCache>
                <c:ptCount val="1"/>
                <c:pt idx="0">
                  <c:v>1.4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(2)'!$M$20:$AG$20</c:f>
              <c:numCache>
                <c:formatCode>General</c:formatCode>
                <c:ptCount val="21"/>
                <c:pt idx="0">
                  <c:v>1.4243101883797081E-4</c:v>
                </c:pt>
                <c:pt idx="1">
                  <c:v>2.7907396432478795E-4</c:v>
                </c:pt>
                <c:pt idx="2">
                  <c:v>5.2386748261042961E-4</c:v>
                </c:pt>
                <c:pt idx="3">
                  <c:v>9.4213023474086987E-4</c:v>
                </c:pt>
                <c:pt idx="4">
                  <c:v>1.623259002763726E-3</c:v>
                </c:pt>
                <c:pt idx="5">
                  <c:v>2.6794896163248338E-3</c:v>
                </c:pt>
                <c:pt idx="6">
                  <c:v>4.2374415031713108E-3</c:v>
                </c:pt>
                <c:pt idx="7">
                  <c:v>6.4201138971020809E-3</c:v>
                </c:pt>
                <c:pt idx="8">
                  <c:v>9.3189960798857746E-3</c:v>
                </c:pt>
                <c:pt idx="9">
                  <c:v>1.2959340611754107E-2</c:v>
                </c:pt>
                <c:pt idx="10">
                  <c:v>1.7265694791589976E-2</c:v>
                </c:pt>
                <c:pt idx="11">
                  <c:v>2.2038021063795619E-2</c:v>
                </c:pt>
                <c:pt idx="12">
                  <c:v>2.6949363197752162E-2</c:v>
                </c:pt>
                <c:pt idx="13">
                  <c:v>3.1572705627471151E-2</c:v>
                </c:pt>
                <c:pt idx="14">
                  <c:v>3.5437450755074096E-2</c:v>
                </c:pt>
                <c:pt idx="15">
                  <c:v>3.8106628351385716E-2</c:v>
                </c:pt>
                <c:pt idx="16">
                  <c:v>3.9257799750350639E-2</c:v>
                </c:pt>
                <c:pt idx="17">
                  <c:v>3.8747060937365567E-2</c:v>
                </c:pt>
                <c:pt idx="18">
                  <c:v>3.6638607171049019E-2</c:v>
                </c:pt>
                <c:pt idx="19">
                  <c:v>3.3191472860549055E-2</c:v>
                </c:pt>
                <c:pt idx="20">
                  <c:v>2.880722819706295E-2</c:v>
                </c:pt>
              </c:numCache>
            </c:numRef>
          </c:val>
        </c:ser>
        <c:ser>
          <c:idx val="18"/>
          <c:order val="18"/>
          <c:tx>
            <c:strRef>
              <c:f>'degression (2)'!$L$21</c:f>
              <c:strCache>
                <c:ptCount val="1"/>
                <c:pt idx="0">
                  <c:v>1.6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(2)'!$M$21:$AG$21</c:f>
              <c:numCache>
                <c:formatCode>General</c:formatCode>
                <c:ptCount val="21"/>
                <c:pt idx="0">
                  <c:v>6.3846186309688785E-5</c:v>
                </c:pt>
                <c:pt idx="1">
                  <c:v>1.2841746157746147E-4</c:v>
                </c:pt>
                <c:pt idx="2">
                  <c:v>2.4745747685380191E-4</c:v>
                </c:pt>
                <c:pt idx="3">
                  <c:v>4.5684035380842686E-4</c:v>
                </c:pt>
                <c:pt idx="4">
                  <c:v>8.0800810538610049E-4</c:v>
                </c:pt>
                <c:pt idx="5">
                  <c:v>1.3691604794532567E-3</c:v>
                </c:pt>
                <c:pt idx="6">
                  <c:v>2.2226975543717864E-3</c:v>
                </c:pt>
                <c:pt idx="7">
                  <c:v>3.4569553307980073E-3</c:v>
                </c:pt>
                <c:pt idx="8">
                  <c:v>5.1510355044436986E-3</c:v>
                </c:pt>
                <c:pt idx="9">
                  <c:v>7.3533070017054005E-3</c:v>
                </c:pt>
                <c:pt idx="10">
                  <c:v>1.0056763390470293E-2</c:v>
                </c:pt>
                <c:pt idx="11">
                  <c:v>1.3177139571663329E-2</c:v>
                </c:pt>
                <c:pt idx="12">
                  <c:v>1.6541368582158197E-2</c:v>
                </c:pt>
                <c:pt idx="13">
                  <c:v>1.9893404397442499E-2</c:v>
                </c:pt>
                <c:pt idx="14">
                  <c:v>2.2921031750946466E-2</c:v>
                </c:pt>
                <c:pt idx="15">
                  <c:v>2.530151891138999E-2</c:v>
                </c:pt>
                <c:pt idx="16">
                  <c:v>2.6757553596147409E-2</c:v>
                </c:pt>
                <c:pt idx="17">
                  <c:v>2.7110254441875346E-2</c:v>
                </c:pt>
                <c:pt idx="18">
                  <c:v>2.6315290135912942E-2</c:v>
                </c:pt>
                <c:pt idx="19">
                  <c:v>2.4472036457746354E-2</c:v>
                </c:pt>
                <c:pt idx="20">
                  <c:v>2.1803159841415398E-2</c:v>
                </c:pt>
              </c:numCache>
            </c:numRef>
          </c:val>
        </c:ser>
        <c:ser>
          <c:idx val="19"/>
          <c:order val="19"/>
          <c:tx>
            <c:strRef>
              <c:f>'degression (2)'!$L$22</c:f>
              <c:strCache>
                <c:ptCount val="1"/>
                <c:pt idx="0">
                  <c:v>1.8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(2)'!$M$22:$AG$22</c:f>
              <c:numCache>
                <c:formatCode>General</c:formatCode>
                <c:ptCount val="21"/>
                <c:pt idx="0">
                  <c:v>2.7030153584404801E-5</c:v>
                </c:pt>
                <c:pt idx="1">
                  <c:v>5.5809998742591275E-5</c:v>
                </c:pt>
                <c:pt idx="2">
                  <c:v>1.1039842853011638E-4</c:v>
                </c:pt>
                <c:pt idx="3">
                  <c:v>2.0921901327543353E-4</c:v>
                </c:pt>
                <c:pt idx="4">
                  <c:v>3.7986281908189873E-4</c:v>
                </c:pt>
                <c:pt idx="5">
                  <c:v>6.6075400429876322E-4</c:v>
                </c:pt>
                <c:pt idx="6">
                  <c:v>1.1011340688842045E-3</c:v>
                </c:pt>
                <c:pt idx="7">
                  <c:v>1.7580368551423559E-3</c:v>
                </c:pt>
                <c:pt idx="8">
                  <c:v>2.6890763310408821E-3</c:v>
                </c:pt>
                <c:pt idx="9">
                  <c:v>3.9406300450267936E-3</c:v>
                </c:pt>
                <c:pt idx="10">
                  <c:v>5.5324255428631456E-3</c:v>
                </c:pt>
                <c:pt idx="11">
                  <c:v>7.4413695123438425E-3</c:v>
                </c:pt>
                <c:pt idx="12">
                  <c:v>9.5890932682942114E-3</c:v>
                </c:pt>
                <c:pt idx="13">
                  <c:v>1.1838306894212003E-2</c:v>
                </c:pt>
                <c:pt idx="14">
                  <c:v>1.400196620947668E-2</c:v>
                </c:pt>
                <c:pt idx="15">
                  <c:v>1.5866306350162472E-2</c:v>
                </c:pt>
                <c:pt idx="16">
                  <c:v>1.7224634894693929E-2</c:v>
                </c:pt>
                <c:pt idx="17">
                  <c:v>1.7914784733931207E-2</c:v>
                </c:pt>
                <c:pt idx="18">
                  <c:v>1.7850917476441637E-2</c:v>
                </c:pt>
                <c:pt idx="19">
                  <c:v>1.7041070372511555E-2</c:v>
                </c:pt>
                <c:pt idx="20">
                  <c:v>1.5585494164726944E-2</c:v>
                </c:pt>
              </c:numCache>
            </c:numRef>
          </c:val>
        </c:ser>
        <c:ser>
          <c:idx val="20"/>
          <c:order val="20"/>
          <c:tx>
            <c:strRef>
              <c:f>'degression (2)'!$L$23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'degression (2)'!$M$2:$AG$2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'degression (2)'!$M$23:$AG$23</c:f>
              <c:numCache>
                <c:formatCode>General</c:formatCode>
                <c:ptCount val="21"/>
                <c:pt idx="0">
                  <c:v>1.0807997567612422E-5</c:v>
                </c:pt>
                <c:pt idx="1">
                  <c:v>2.2907785977566223E-5</c:v>
                </c:pt>
                <c:pt idx="2">
                  <c:v>4.651664405087795E-5</c:v>
                </c:pt>
                <c:pt idx="3">
                  <c:v>9.0494255685547785E-5</c:v>
                </c:pt>
                <c:pt idx="4">
                  <c:v>1.6866346921604749E-4</c:v>
                </c:pt>
                <c:pt idx="5">
                  <c:v>3.0116772274566147E-4</c:v>
                </c:pt>
                <c:pt idx="6">
                  <c:v>5.152087147327506E-4</c:v>
                </c:pt>
                <c:pt idx="7">
                  <c:v>8.443944210361139E-4</c:v>
                </c:pt>
                <c:pt idx="8">
                  <c:v>1.3258515153841079E-3</c:v>
                </c:pt>
                <c:pt idx="9">
                  <c:v>1.9944897225977263E-3</c:v>
                </c:pt>
                <c:pt idx="10">
                  <c:v>2.8744588485889312E-3</c:v>
                </c:pt>
                <c:pt idx="11">
                  <c:v>3.9688781685442319E-3</c:v>
                </c:pt>
                <c:pt idx="12">
                  <c:v>5.2500908558798165E-3</c:v>
                </c:pt>
                <c:pt idx="13">
                  <c:v>6.6535473214488633E-3</c:v>
                </c:pt>
                <c:pt idx="14">
                  <c:v>8.078431749511561E-3</c:v>
                </c:pt>
                <c:pt idx="15">
                  <c:v>9.3969788575028641E-3</c:v>
                </c:pt>
                <c:pt idx="16">
                  <c:v>1.0472173252340053E-2</c:v>
                </c:pt>
                <c:pt idx="17">
                  <c:v>1.1180797112787895E-2</c:v>
                </c:pt>
                <c:pt idx="18">
                  <c:v>1.1436577949411756E-2</c:v>
                </c:pt>
                <c:pt idx="19">
                  <c:v>1.1207449775063369E-2</c:v>
                </c:pt>
                <c:pt idx="20">
                  <c:v>1.0522159664829167E-2</c:v>
                </c:pt>
              </c:numCache>
            </c:numRef>
          </c:val>
        </c:ser>
        <c:bandFmts/>
        <c:axId val="135168384"/>
        <c:axId val="135169920"/>
        <c:axId val="54036224"/>
      </c:surface3DChart>
      <c:catAx>
        <c:axId val="135168384"/>
        <c:scaling>
          <c:orientation val="minMax"/>
        </c:scaling>
        <c:axPos val="b"/>
        <c:numFmt formatCode="General" sourceLinked="1"/>
        <c:tickLblPos val="nextTo"/>
        <c:crossAx val="135169920"/>
        <c:crosses val="autoZero"/>
        <c:auto val="1"/>
        <c:lblAlgn val="ctr"/>
        <c:lblOffset val="100"/>
      </c:catAx>
      <c:valAx>
        <c:axId val="135169920"/>
        <c:scaling>
          <c:orientation val="minMax"/>
        </c:scaling>
        <c:axPos val="l"/>
        <c:majorGridlines/>
        <c:numFmt formatCode="#,##0;\-#,##0" sourceLinked="0"/>
        <c:tickLblPos val="none"/>
        <c:spPr>
          <a:noFill/>
          <a:ln>
            <a:noFill/>
          </a:ln>
        </c:spPr>
        <c:crossAx val="135168384"/>
        <c:crosses val="autoZero"/>
        <c:crossBetween val="midCat"/>
        <c:majorUnit val="2.0000000000000011E-2"/>
      </c:valAx>
      <c:serAx>
        <c:axId val="54036224"/>
        <c:scaling>
          <c:orientation val="minMax"/>
        </c:scaling>
        <c:axPos val="b"/>
        <c:tickLblPos val="nextTo"/>
        <c:crossAx val="135169920"/>
        <c:crosses val="autoZero"/>
      </c:ser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97631</xdr:colOff>
      <xdr:row>3</xdr:row>
      <xdr:rowOff>135731</xdr:rowOff>
    </xdr:from>
    <xdr:to>
      <xdr:col>21</xdr:col>
      <xdr:colOff>50006</xdr:colOff>
      <xdr:row>27</xdr:row>
      <xdr:rowOff>59532</xdr:rowOff>
    </xdr:to>
    <xdr:graphicFrame macro="">
      <xdr:nvGraphicFramePr>
        <xdr:cNvPr id="10" name="グラフ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16</xdr:row>
      <xdr:rowOff>28575</xdr:rowOff>
    </xdr:from>
    <xdr:to>
      <xdr:col>7</xdr:col>
      <xdr:colOff>314325</xdr:colOff>
      <xdr:row>27</xdr:row>
      <xdr:rowOff>66675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</xdr:row>
      <xdr:rowOff>123825</xdr:rowOff>
    </xdr:from>
    <xdr:to>
      <xdr:col>24</xdr:col>
      <xdr:colOff>85725</xdr:colOff>
      <xdr:row>26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"/>
  <sheetViews>
    <sheetView tabSelected="1" zoomScale="80" zoomScaleNormal="80" workbookViewId="0">
      <selection activeCell="A28" sqref="A28:B28"/>
    </sheetView>
  </sheetViews>
  <sheetFormatPr defaultRowHeight="13.5"/>
  <cols>
    <col min="5" max="5" width="7.125" bestFit="1" customWidth="1"/>
    <col min="8" max="30" width="4.625" customWidth="1"/>
  </cols>
  <sheetData>
    <row r="1" spans="1:30">
      <c r="A1" t="s">
        <v>8</v>
      </c>
      <c r="B1" t="s">
        <v>9</v>
      </c>
      <c r="E1" t="s">
        <v>16</v>
      </c>
      <c r="F1" s="1">
        <v>2</v>
      </c>
      <c r="H1" t="s">
        <v>21</v>
      </c>
      <c r="J1" t="s">
        <v>1</v>
      </c>
    </row>
    <row r="2" spans="1:30">
      <c r="A2">
        <f ca="1">RAND()*2-1</f>
        <v>-0.67132662884887528</v>
      </c>
      <c r="B2">
        <f ca="1">-0.3+0.5*A2+0.2*NORMSINV(RAND())*0.2</f>
        <v>-0.63443783349238081</v>
      </c>
      <c r="E2" t="s">
        <v>17</v>
      </c>
      <c r="F2" s="2">
        <v>25</v>
      </c>
      <c r="I2" s="19"/>
      <c r="J2" s="27">
        <v>-1</v>
      </c>
      <c r="K2" s="28">
        <v>-0.9</v>
      </c>
      <c r="L2" s="28">
        <v>-0.8</v>
      </c>
      <c r="M2" s="28">
        <v>-0.7</v>
      </c>
      <c r="N2" s="28">
        <v>-0.6</v>
      </c>
      <c r="O2" s="28">
        <v>-0.5</v>
      </c>
      <c r="P2" s="28">
        <v>-0.4</v>
      </c>
      <c r="Q2" s="28">
        <v>-0.3</v>
      </c>
      <c r="R2" s="28">
        <v>-0.2</v>
      </c>
      <c r="S2" s="28">
        <v>-0.1</v>
      </c>
      <c r="T2" s="28">
        <v>0</v>
      </c>
      <c r="U2" s="28">
        <v>0.1</v>
      </c>
      <c r="V2" s="28">
        <v>0.2</v>
      </c>
      <c r="W2" s="28">
        <v>0.3</v>
      </c>
      <c r="X2" s="28">
        <v>0.4</v>
      </c>
      <c r="Y2" s="28">
        <v>0.5</v>
      </c>
      <c r="Z2" s="28">
        <v>0.6</v>
      </c>
      <c r="AA2" s="28">
        <v>0.7</v>
      </c>
      <c r="AB2" s="28">
        <v>0.8</v>
      </c>
      <c r="AC2" s="28">
        <v>0.9</v>
      </c>
      <c r="AD2" s="29">
        <v>1</v>
      </c>
    </row>
    <row r="3" spans="1:30">
      <c r="H3" t="s">
        <v>2</v>
      </c>
      <c r="I3" s="23">
        <v>-1</v>
      </c>
      <c r="J3" s="24">
        <f t="shared" ref="J3:S12" si="0">1/POWER(2*PI(),2/2)/SQRT($F$11)*EXP(-1/2*($F$9*(J$2-$F$13)*(J$2-$F$13)+($G$9+$F$10)*(J$2-$F$13)*($I3-$F$14)+$G$10*($I3-$F$14)*($I3-$F$14)))</f>
        <v>1.2872973707523191E-153</v>
      </c>
      <c r="K3" s="24">
        <f t="shared" si="0"/>
        <v>3.7257037417635664E-138</v>
      </c>
      <c r="L3" s="24">
        <f t="shared" si="0"/>
        <v>2.6199015550540518E-125</v>
      </c>
      <c r="M3" s="24">
        <f t="shared" si="0"/>
        <v>4.4761934385561901E-115</v>
      </c>
      <c r="N3" s="24">
        <f t="shared" si="0"/>
        <v>1.8581464452287135E-107</v>
      </c>
      <c r="O3" s="24">
        <f t="shared" si="0"/>
        <v>1.8741236897237074E-102</v>
      </c>
      <c r="P3" s="24">
        <f t="shared" si="0"/>
        <v>4.5926545596469753E-100</v>
      </c>
      <c r="Q3" s="24">
        <f t="shared" si="0"/>
        <v>2.7344912008391483E-100</v>
      </c>
      <c r="R3" s="24">
        <f t="shared" si="0"/>
        <v>3.9558197878176083E-103</v>
      </c>
      <c r="S3" s="24">
        <f t="shared" si="0"/>
        <v>1.390412571573475E-108</v>
      </c>
      <c r="T3" s="24">
        <f t="shared" ref="T3:AD12" si="1">1/POWER(2*PI(),2/2)/SQRT($F$11)*EXP(-1/2*($F$9*(T$2-$F$13)*(T$2-$F$13)+($G$9+$F$10)*(T$2-$F$13)*($I3-$F$14)+$G$10*($I3-$F$14)*($I3-$F$14)))</f>
        <v>1.1874028639093723E-116</v>
      </c>
      <c r="U3" s="24">
        <f t="shared" si="1"/>
        <v>2.4637674726055239E-127</v>
      </c>
      <c r="V3" s="24">
        <f t="shared" si="1"/>
        <v>1.2420771186424214E-140</v>
      </c>
      <c r="W3" s="24">
        <f t="shared" si="1"/>
        <v>1.521404247517038E-156</v>
      </c>
      <c r="X3" s="24">
        <f t="shared" si="1"/>
        <v>4.5278069983060553E-175</v>
      </c>
      <c r="Y3" s="24">
        <f t="shared" si="1"/>
        <v>3.2739979815835672E-196</v>
      </c>
      <c r="Z3" s="24">
        <f t="shared" si="1"/>
        <v>5.7519635756922535E-220</v>
      </c>
      <c r="AA3" s="24">
        <f t="shared" si="1"/>
        <v>2.4552802251980389E-246</v>
      </c>
      <c r="AB3" s="24">
        <f t="shared" si="1"/>
        <v>2.5464386874669724E-275</v>
      </c>
      <c r="AC3" s="24">
        <f t="shared" si="1"/>
        <v>6.4167127850238656E-307</v>
      </c>
      <c r="AD3" s="25">
        <f t="shared" si="1"/>
        <v>0</v>
      </c>
    </row>
    <row r="4" spans="1:30">
      <c r="A4" t="s">
        <v>0</v>
      </c>
      <c r="B4" t="s">
        <v>7</v>
      </c>
      <c r="C4" s="10" t="s">
        <v>19</v>
      </c>
      <c r="D4" s="10" t="s">
        <v>20</v>
      </c>
      <c r="E4" t="s">
        <v>15</v>
      </c>
      <c r="F4" s="17">
        <f>COUNT(B5:B100)</f>
        <v>24</v>
      </c>
      <c r="G4" s="18">
        <f>SUM(A5:A100)</f>
        <v>-0.8015349449678828</v>
      </c>
      <c r="I4" s="30">
        <v>-0.9</v>
      </c>
      <c r="J4" s="24">
        <f t="shared" si="0"/>
        <v>6.0228724680971742E-141</v>
      </c>
      <c r="K4" s="24">
        <f t="shared" si="0"/>
        <v>2.1298972554006937E-125</v>
      </c>
      <c r="L4" s="24">
        <f t="shared" si="0"/>
        <v>1.8300411676939832E-112</v>
      </c>
      <c r="M4" s="24">
        <f t="shared" si="0"/>
        <v>3.820412734800367E-102</v>
      </c>
      <c r="N4" s="24">
        <f t="shared" si="0"/>
        <v>1.937790968892158E-94</v>
      </c>
      <c r="O4" s="24">
        <f t="shared" si="0"/>
        <v>2.3880905495083937E-89</v>
      </c>
      <c r="P4" s="24">
        <f t="shared" si="0"/>
        <v>7.1505899032355773E-87</v>
      </c>
      <c r="Q4" s="24">
        <f t="shared" si="0"/>
        <v>5.2021176710855944E-87</v>
      </c>
      <c r="R4" s="24">
        <f t="shared" si="0"/>
        <v>9.1952955129687174E-90</v>
      </c>
      <c r="S4" s="24">
        <f t="shared" si="0"/>
        <v>3.9491027089839295E-95</v>
      </c>
      <c r="T4" s="24">
        <f t="shared" si="1"/>
        <v>4.1207701052788762E-103</v>
      </c>
      <c r="U4" s="24">
        <f t="shared" si="1"/>
        <v>1.0447335997681672E-113</v>
      </c>
      <c r="V4" s="24">
        <f t="shared" si="1"/>
        <v>6.4354653651878461E-127</v>
      </c>
      <c r="W4" s="24">
        <f t="shared" si="1"/>
        <v>9.6316694880966197E-143</v>
      </c>
      <c r="X4" s="24">
        <f t="shared" si="1"/>
        <v>3.5024375810038523E-161</v>
      </c>
      <c r="Y4" s="24">
        <f t="shared" si="1"/>
        <v>3.0944712780742116E-182</v>
      </c>
      <c r="Z4" s="24">
        <f t="shared" si="1"/>
        <v>6.6427778192623656E-206</v>
      </c>
      <c r="AA4" s="24">
        <f t="shared" si="1"/>
        <v>3.4646567649446235E-232</v>
      </c>
      <c r="AB4" s="24">
        <f t="shared" si="1"/>
        <v>4.3905398697948047E-261</v>
      </c>
      <c r="AC4" s="24">
        <f t="shared" si="1"/>
        <v>1.3518324053397364E-292</v>
      </c>
      <c r="AD4" s="25">
        <f t="shared" si="1"/>
        <v>0</v>
      </c>
    </row>
    <row r="5" spans="1:30">
      <c r="A5" s="4">
        <v>-0.45494882977728679</v>
      </c>
      <c r="B5" s="5">
        <v>-0.56966465033530134</v>
      </c>
      <c r="C5" s="10">
        <f>A5*A5</f>
        <v>0.20697843771572266</v>
      </c>
      <c r="D5" s="10">
        <f>A5*B5</f>
        <v>0.25916826603553261</v>
      </c>
      <c r="F5" s="21">
        <f>G4</f>
        <v>-0.8015349449678828</v>
      </c>
      <c r="G5" s="22">
        <f>SUM(C5:C100)</f>
        <v>8.5086784162026206</v>
      </c>
      <c r="I5" s="30">
        <v>-0.8</v>
      </c>
      <c r="J5" s="24">
        <f t="shared" si="0"/>
        <v>3.2917325466635787E-129</v>
      </c>
      <c r="K5" s="24">
        <f t="shared" si="0"/>
        <v>1.4223454214660933E-113</v>
      </c>
      <c r="L5" s="24">
        <f t="shared" si="0"/>
        <v>1.4932510734512777E-100</v>
      </c>
      <c r="M5" s="24">
        <f t="shared" si="0"/>
        <v>3.8089722712585658E-90</v>
      </c>
      <c r="N5" s="24">
        <f t="shared" si="0"/>
        <v>2.3606413246118423E-82</v>
      </c>
      <c r="O5" s="24">
        <f t="shared" si="0"/>
        <v>3.5546710629916942E-77</v>
      </c>
      <c r="P5" s="24">
        <f t="shared" si="0"/>
        <v>1.3005170525410534E-74</v>
      </c>
      <c r="Q5" s="24">
        <f t="shared" si="0"/>
        <v>1.1560587424558776E-74</v>
      </c>
      <c r="R5" s="24">
        <f t="shared" si="0"/>
        <v>2.4968414905586357E-77</v>
      </c>
      <c r="S5" s="24">
        <f t="shared" si="0"/>
        <v>1.3102351965070253E-82</v>
      </c>
      <c r="T5" s="24">
        <f t="shared" si="1"/>
        <v>1.6705318862562245E-90</v>
      </c>
      <c r="U5" s="24">
        <f t="shared" si="1"/>
        <v>5.1749659505938557E-101</v>
      </c>
      <c r="V5" s="24">
        <f t="shared" si="1"/>
        <v>3.8949998256985811E-114</v>
      </c>
      <c r="W5" s="24">
        <f t="shared" si="1"/>
        <v>7.122863265333161E-130</v>
      </c>
      <c r="X5" s="24">
        <f t="shared" si="1"/>
        <v>3.1648198311906539E-148</v>
      </c>
      <c r="Y5" s="24">
        <f t="shared" si="1"/>
        <v>3.4165721311172854E-169</v>
      </c>
      <c r="Z5" s="24">
        <f t="shared" si="1"/>
        <v>8.9614733115773485E-193</v>
      </c>
      <c r="AA5" s="24">
        <f t="shared" si="1"/>
        <v>5.7110433457589756E-219</v>
      </c>
      <c r="AB5" s="24">
        <f t="shared" si="1"/>
        <v>8.8429814905175617E-248</v>
      </c>
      <c r="AC5" s="24">
        <f t="shared" si="1"/>
        <v>3.3268191637127541E-279</v>
      </c>
      <c r="AD5" s="25">
        <f t="shared" si="1"/>
        <v>0</v>
      </c>
    </row>
    <row r="6" spans="1:30">
      <c r="A6" s="8">
        <v>0.61245415944821646</v>
      </c>
      <c r="B6" s="9">
        <v>-7.6977469893933261E-3</v>
      </c>
      <c r="C6" s="10">
        <f t="shared" ref="C6:C36" si="2">A6*A6</f>
        <v>0.37510009742542133</v>
      </c>
      <c r="D6" s="10">
        <f t="shared" ref="D6:D36" si="3">A6*B6</f>
        <v>-4.7145171620339285E-3</v>
      </c>
      <c r="E6" t="s">
        <v>18</v>
      </c>
      <c r="F6" s="23">
        <f>SUM(B5:B100)</f>
        <v>-7.8338701775794162</v>
      </c>
      <c r="I6" s="30">
        <v>-0.7</v>
      </c>
      <c r="J6" s="24">
        <f t="shared" si="0"/>
        <v>2.1015586032096709E-118</v>
      </c>
      <c r="K6" s="24">
        <f t="shared" si="0"/>
        <v>1.1095518287382603E-102</v>
      </c>
      <c r="L6" s="24">
        <f t="shared" si="0"/>
        <v>1.4233145892402958E-89</v>
      </c>
      <c r="M6" s="24">
        <f t="shared" si="0"/>
        <v>4.436101018907996E-79</v>
      </c>
      <c r="N6" s="24">
        <f t="shared" si="0"/>
        <v>3.3593029602797122E-71</v>
      </c>
      <c r="O6" s="24">
        <f t="shared" si="0"/>
        <v>6.1807921170975849E-66</v>
      </c>
      <c r="P6" s="24">
        <f t="shared" si="0"/>
        <v>2.7630345791002599E-63</v>
      </c>
      <c r="Q6" s="24">
        <f t="shared" si="0"/>
        <v>3.0010672136052243E-63</v>
      </c>
      <c r="R6" s="24">
        <f t="shared" si="0"/>
        <v>7.9197658786794139E-66</v>
      </c>
      <c r="S6" s="24">
        <f t="shared" si="0"/>
        <v>5.0780407697092969E-71</v>
      </c>
      <c r="T6" s="24">
        <f t="shared" si="1"/>
        <v>7.9109245469447809E-79</v>
      </c>
      <c r="U6" s="24">
        <f t="shared" si="1"/>
        <v>2.9943703943476291E-89</v>
      </c>
      <c r="V6" s="24">
        <f t="shared" si="1"/>
        <v>2.7537912589149964E-102</v>
      </c>
      <c r="W6" s="24">
        <f t="shared" si="1"/>
        <v>6.1532382754588217E-118</v>
      </c>
      <c r="X6" s="24">
        <f t="shared" si="1"/>
        <v>3.3405937757066271E-136</v>
      </c>
      <c r="Y6" s="24">
        <f t="shared" si="1"/>
        <v>4.4064700359935195E-157</v>
      </c>
      <c r="Z6" s="24">
        <f t="shared" si="1"/>
        <v>1.4122292225318896E-180</v>
      </c>
      <c r="AA6" s="24">
        <f t="shared" si="1"/>
        <v>1.0996811619343864E-206</v>
      </c>
      <c r="AB6" s="24">
        <f t="shared" si="1"/>
        <v>2.0805377296812636E-235</v>
      </c>
      <c r="AC6" s="24">
        <f t="shared" si="1"/>
        <v>9.5638251024165666E-267</v>
      </c>
      <c r="AD6" s="25">
        <f t="shared" si="1"/>
        <v>1.0681564659601572E-300</v>
      </c>
    </row>
    <row r="7" spans="1:30">
      <c r="A7" s="8">
        <v>-0.40013015396556018</v>
      </c>
      <c r="B7" s="9">
        <v>-0.5343094440234416</v>
      </c>
      <c r="C7" s="10">
        <f t="shared" si="2"/>
        <v>0.1601041401125029</v>
      </c>
      <c r="D7" s="10">
        <f t="shared" si="3"/>
        <v>0.21379332010235255</v>
      </c>
      <c r="F7" s="20">
        <f>SUM(D5:D100)</f>
        <v>4.3119066321299577</v>
      </c>
      <c r="I7" s="30">
        <v>-0.6</v>
      </c>
      <c r="J7" s="24">
        <f t="shared" si="0"/>
        <v>1.5673087487898978E-108</v>
      </c>
      <c r="K7" s="24">
        <f t="shared" si="0"/>
        <v>1.01108157723763E-92</v>
      </c>
      <c r="L7" s="24">
        <f t="shared" si="0"/>
        <v>1.5847656731432356E-79</v>
      </c>
      <c r="M7" s="24">
        <f t="shared" si="0"/>
        <v>6.0351925812583103E-69</v>
      </c>
      <c r="N7" s="24">
        <f t="shared" si="0"/>
        <v>5.5842445508163613E-61</v>
      </c>
      <c r="O7" s="24">
        <f t="shared" si="0"/>
        <v>1.2554081515296659E-55</v>
      </c>
      <c r="P7" s="24">
        <f t="shared" si="0"/>
        <v>6.8572925557760829E-53</v>
      </c>
      <c r="Q7" s="24">
        <f t="shared" si="0"/>
        <v>9.1005498180595231E-53</v>
      </c>
      <c r="R7" s="24">
        <f t="shared" si="0"/>
        <v>2.9344708747509939E-55</v>
      </c>
      <c r="S7" s="24">
        <f t="shared" si="0"/>
        <v>2.2990011808612778E-60</v>
      </c>
      <c r="T7" s="24">
        <f t="shared" si="1"/>
        <v>4.376186320281785E-68</v>
      </c>
      <c r="U7" s="24">
        <f t="shared" si="1"/>
        <v>2.0239493178308368E-78</v>
      </c>
      <c r="V7" s="24">
        <f t="shared" si="1"/>
        <v>2.2743153408607954E-91</v>
      </c>
      <c r="W7" s="24">
        <f t="shared" si="1"/>
        <v>6.2093901371262382E-107</v>
      </c>
      <c r="X7" s="24">
        <f t="shared" si="1"/>
        <v>4.1190250501015663E-125</v>
      </c>
      <c r="Y7" s="24">
        <f t="shared" si="1"/>
        <v>6.6387625854451134E-146</v>
      </c>
      <c r="Z7" s="24">
        <f t="shared" si="1"/>
        <v>2.5997229092184746E-169</v>
      </c>
      <c r="AA7" s="24">
        <f t="shared" si="1"/>
        <v>2.4735130371844518E-195</v>
      </c>
      <c r="AB7" s="24">
        <f t="shared" si="1"/>
        <v>5.7180581177171578E-224</v>
      </c>
      <c r="AC7" s="24">
        <f t="shared" si="1"/>
        <v>3.211664309494448E-255</v>
      </c>
      <c r="AD7" s="25">
        <f t="shared" si="1"/>
        <v>4.3828735882925767E-289</v>
      </c>
    </row>
    <row r="8" spans="1:30">
      <c r="A8" s="8">
        <v>0.40711583958763065</v>
      </c>
      <c r="B8" s="9">
        <v>-7.881263461610942E-2</v>
      </c>
      <c r="C8" s="10">
        <f t="shared" si="2"/>
        <v>0.1657433068431414</v>
      </c>
      <c r="D8" s="10">
        <f t="shared" si="3"/>
        <v>-3.2085871911850548E-2</v>
      </c>
      <c r="I8" s="30">
        <v>-0.5</v>
      </c>
      <c r="J8" s="24">
        <f t="shared" si="0"/>
        <v>1.3654119513643668E-99</v>
      </c>
      <c r="K8" s="24">
        <f t="shared" si="0"/>
        <v>1.0762691457473981E-83</v>
      </c>
      <c r="L8" s="24">
        <f t="shared" si="0"/>
        <v>2.0612245168026968E-70</v>
      </c>
      <c r="M8" s="24">
        <f t="shared" si="0"/>
        <v>9.5912879068466405E-60</v>
      </c>
      <c r="N8" s="24">
        <f t="shared" si="0"/>
        <v>1.0843657074624234E-51</v>
      </c>
      <c r="O8" s="24">
        <f t="shared" si="0"/>
        <v>2.9786662240423386E-46</v>
      </c>
      <c r="P8" s="24">
        <f t="shared" si="0"/>
        <v>1.9879942589142278E-43</v>
      </c>
      <c r="Q8" s="24">
        <f t="shared" si="0"/>
        <v>3.2237075015461044E-43</v>
      </c>
      <c r="R8" s="24">
        <f t="shared" si="0"/>
        <v>1.2701158998505199E-45</v>
      </c>
      <c r="S8" s="24">
        <f t="shared" si="0"/>
        <v>1.215845228006393E-50</v>
      </c>
      <c r="T8" s="24">
        <f t="shared" si="1"/>
        <v>2.8278766074449799E-58</v>
      </c>
      <c r="U8" s="24">
        <f t="shared" si="1"/>
        <v>1.5980480558987194E-68</v>
      </c>
      <c r="V8" s="24">
        <f t="shared" si="1"/>
        <v>2.1941506042476127E-81</v>
      </c>
      <c r="W8" s="24">
        <f t="shared" si="1"/>
        <v>7.3196489262612418E-97</v>
      </c>
      <c r="X8" s="24">
        <f t="shared" si="1"/>
        <v>5.9328215818740505E-115</v>
      </c>
      <c r="Y8" s="24">
        <f t="shared" si="1"/>
        <v>1.1683677033644512E-135</v>
      </c>
      <c r="Z8" s="24">
        <f t="shared" si="1"/>
        <v>5.5904274775982034E-159</v>
      </c>
      <c r="AA8" s="24">
        <f t="shared" si="1"/>
        <v>6.4991672205115517E-185</v>
      </c>
      <c r="AB8" s="24">
        <f t="shared" si="1"/>
        <v>1.8357672746676531E-213</v>
      </c>
      <c r="AC8" s="24">
        <f t="shared" si="1"/>
        <v>1.2598671578206338E-244</v>
      </c>
      <c r="AD8" s="25">
        <f t="shared" si="1"/>
        <v>2.1007728939242222E-278</v>
      </c>
    </row>
    <row r="9" spans="1:30">
      <c r="A9" s="8">
        <v>-0.72179757715011306</v>
      </c>
      <c r="B9" s="9">
        <v>-0.62484266596713844</v>
      </c>
      <c r="C9" s="10">
        <f t="shared" si="2"/>
        <v>0.52099174237977341</v>
      </c>
      <c r="D9" s="10">
        <f t="shared" si="3"/>
        <v>0.45100992239509791</v>
      </c>
      <c r="E9" t="s">
        <v>6</v>
      </c>
      <c r="F9" s="17">
        <f>alpha+beta*F4</f>
        <v>602</v>
      </c>
      <c r="G9" s="18">
        <f>beta*G4</f>
        <v>-20.038373624197071</v>
      </c>
      <c r="I9" s="30">
        <v>-0.4</v>
      </c>
      <c r="J9" s="24">
        <f t="shared" si="0"/>
        <v>1.3895332107771758E-91</v>
      </c>
      <c r="K9" s="24">
        <f t="shared" si="0"/>
        <v>1.338294436051346E-75</v>
      </c>
      <c r="L9" s="24">
        <f t="shared" si="0"/>
        <v>3.1317106740963179E-62</v>
      </c>
      <c r="M9" s="24">
        <f t="shared" si="0"/>
        <v>1.7805690151396064E-51</v>
      </c>
      <c r="N9" s="24">
        <f t="shared" si="0"/>
        <v>2.45970605207421E-43</v>
      </c>
      <c r="O9" s="24">
        <f t="shared" si="0"/>
        <v>8.2557175600705702E-38</v>
      </c>
      <c r="P9" s="24">
        <f t="shared" si="0"/>
        <v>6.7324581528562679E-35</v>
      </c>
      <c r="Q9" s="24">
        <f t="shared" si="0"/>
        <v>1.3339505103034645E-34</v>
      </c>
      <c r="R9" s="24">
        <f t="shared" si="0"/>
        <v>6.4217440401114407E-37</v>
      </c>
      <c r="S9" s="24">
        <f t="shared" si="0"/>
        <v>7.5112719143722286E-42</v>
      </c>
      <c r="T9" s="24">
        <f t="shared" si="1"/>
        <v>2.1346230553967154E-49</v>
      </c>
      <c r="U9" s="24">
        <f t="shared" si="1"/>
        <v>1.4739275156220369E-59</v>
      </c>
      <c r="V9" s="24">
        <f t="shared" si="1"/>
        <v>2.4727389854959157E-72</v>
      </c>
      <c r="W9" s="24">
        <f t="shared" si="1"/>
        <v>1.0079236706979873E-87</v>
      </c>
      <c r="X9" s="24">
        <f t="shared" si="1"/>
        <v>9.9821532267836843E-106</v>
      </c>
      <c r="Y9" s="24">
        <f t="shared" si="1"/>
        <v>2.4019725418024967E-126</v>
      </c>
      <c r="Z9" s="24">
        <f t="shared" si="1"/>
        <v>1.4042973095851739E-149</v>
      </c>
      <c r="AA9" s="24">
        <f t="shared" si="1"/>
        <v>1.9947905773622161E-175</v>
      </c>
      <c r="AB9" s="24">
        <f t="shared" si="1"/>
        <v>6.8846643424595539E-204</v>
      </c>
      <c r="AC9" s="24">
        <f t="shared" si="1"/>
        <v>5.7731847205369266E-235</v>
      </c>
      <c r="AD9" s="25">
        <f t="shared" si="1"/>
        <v>1.1762384032414685E-268</v>
      </c>
    </row>
    <row r="10" spans="1:30">
      <c r="A10" s="8">
        <v>-1.92227788780297E-2</v>
      </c>
      <c r="B10" s="9">
        <v>-0.32974631893424444</v>
      </c>
      <c r="C10" s="10">
        <f t="shared" si="2"/>
        <v>3.6951522779362479E-4</v>
      </c>
      <c r="D10" s="10">
        <f t="shared" si="3"/>
        <v>6.3386405747172395E-3</v>
      </c>
      <c r="F10" s="21">
        <f>beta*F5</f>
        <v>-20.038373624197071</v>
      </c>
      <c r="G10" s="22">
        <f>alpha+beta*G5</f>
        <v>214.71696040506552</v>
      </c>
      <c r="I10" s="30">
        <v>-0.3</v>
      </c>
      <c r="J10" s="24">
        <f t="shared" si="0"/>
        <v>1.6518486460404812E-84</v>
      </c>
      <c r="K10" s="24">
        <f t="shared" si="0"/>
        <v>1.9439206974294445E-68</v>
      </c>
      <c r="L10" s="24">
        <f t="shared" si="0"/>
        <v>5.5581985285549937E-55</v>
      </c>
      <c r="M10" s="24">
        <f t="shared" si="0"/>
        <v>3.8613288060058399E-44</v>
      </c>
      <c r="N10" s="24">
        <f t="shared" si="0"/>
        <v>6.5175854517924112E-36</v>
      </c>
      <c r="O10" s="24">
        <f t="shared" si="0"/>
        <v>2.6729073288954729E-30</v>
      </c>
      <c r="P10" s="24">
        <f t="shared" si="0"/>
        <v>2.6633502840778954E-27</v>
      </c>
      <c r="Q10" s="24">
        <f t="shared" si="0"/>
        <v>6.4479237702334667E-27</v>
      </c>
      <c r="R10" s="24">
        <f t="shared" si="0"/>
        <v>3.7927893180036434E-29</v>
      </c>
      <c r="S10" s="24">
        <f t="shared" si="0"/>
        <v>5.4205675744903063E-34</v>
      </c>
      <c r="T10" s="24">
        <f t="shared" si="1"/>
        <v>1.8822531189762209E-41</v>
      </c>
      <c r="U10" s="24">
        <f t="shared" si="1"/>
        <v>1.5880292849504591E-51</v>
      </c>
      <c r="V10" s="24">
        <f t="shared" si="1"/>
        <v>3.2552639412268142E-64</v>
      </c>
      <c r="W10" s="24">
        <f t="shared" si="1"/>
        <v>1.6212915789409573E-79</v>
      </c>
      <c r="X10" s="24">
        <f t="shared" si="1"/>
        <v>1.9619289035467006E-97</v>
      </c>
      <c r="Y10" s="24">
        <f t="shared" si="1"/>
        <v>5.7683635337723145E-118</v>
      </c>
      <c r="Z10" s="24">
        <f t="shared" si="1"/>
        <v>4.1206829333697405E-141</v>
      </c>
      <c r="AA10" s="24">
        <f t="shared" si="1"/>
        <v>7.1520903836191253E-167</v>
      </c>
      <c r="AB10" s="24">
        <f t="shared" si="1"/>
        <v>3.0160879971103228E-195</v>
      </c>
      <c r="AC10" s="24">
        <f t="shared" si="1"/>
        <v>3.0903113817387455E-226</v>
      </c>
      <c r="AD10" s="25">
        <f t="shared" si="1"/>
        <v>7.6932118778941111E-260</v>
      </c>
    </row>
    <row r="11" spans="1:30">
      <c r="A11" s="8">
        <v>-0.79092925887351306</v>
      </c>
      <c r="B11" s="9">
        <v>-0.67811096348764388</v>
      </c>
      <c r="C11" s="10">
        <f t="shared" si="2"/>
        <v>0.62556909254220461</v>
      </c>
      <c r="D11" s="10">
        <f t="shared" si="3"/>
        <v>0.53633780178528601</v>
      </c>
      <c r="E11" t="s">
        <v>5</v>
      </c>
      <c r="F11" s="20">
        <f>MDETERM(F15:G16)</f>
        <v>7.7604760875788943E-6</v>
      </c>
      <c r="I11" s="30">
        <v>-0.2</v>
      </c>
      <c r="J11" s="24">
        <f t="shared" si="0"/>
        <v>2.293863978188375E-78</v>
      </c>
      <c r="K11" s="24">
        <f t="shared" si="0"/>
        <v>3.2983861982097226E-62</v>
      </c>
      <c r="L11" s="24">
        <f t="shared" si="0"/>
        <v>1.152345118758094E-48</v>
      </c>
      <c r="M11" s="24">
        <f t="shared" si="0"/>
        <v>9.7816213575836515E-38</v>
      </c>
      <c r="N11" s="24">
        <f t="shared" si="0"/>
        <v>2.0173736655825677E-29</v>
      </c>
      <c r="O11" s="24">
        <f t="shared" si="0"/>
        <v>1.0109020241642254E-23</v>
      </c>
      <c r="P11" s="24">
        <f t="shared" si="0"/>
        <v>1.2307759573374404E-20</v>
      </c>
      <c r="Q11" s="24">
        <f t="shared" si="0"/>
        <v>3.6407944512327767E-20</v>
      </c>
      <c r="R11" s="24">
        <f t="shared" si="0"/>
        <v>2.6167397776082364E-22</v>
      </c>
      <c r="S11" s="24">
        <f t="shared" si="0"/>
        <v>4.5695362912534723E-27</v>
      </c>
      <c r="T11" s="24">
        <f t="shared" si="1"/>
        <v>1.9387907738497416E-34</v>
      </c>
      <c r="U11" s="24">
        <f t="shared" si="1"/>
        <v>1.9986510535881925E-44</v>
      </c>
      <c r="V11" s="24">
        <f t="shared" si="1"/>
        <v>5.0059928878565415E-57</v>
      </c>
      <c r="W11" s="24">
        <f t="shared" si="1"/>
        <v>3.0464264585499709E-72</v>
      </c>
      <c r="X11" s="24">
        <f t="shared" si="1"/>
        <v>4.5044149158162091E-90</v>
      </c>
      <c r="Y11" s="24">
        <f t="shared" si="1"/>
        <v>1.6182040961226516E-110</v>
      </c>
      <c r="Z11" s="24">
        <f t="shared" si="1"/>
        <v>1.4124576116012526E-133</v>
      </c>
      <c r="AA11" s="24">
        <f t="shared" si="1"/>
        <v>2.9954685862757703E-159</v>
      </c>
      <c r="AB11" s="24">
        <f t="shared" si="1"/>
        <v>1.5434811662594956E-187</v>
      </c>
      <c r="AC11" s="24">
        <f t="shared" si="1"/>
        <v>1.9323470058173135E-218</v>
      </c>
      <c r="AD11" s="25">
        <f t="shared" si="1"/>
        <v>5.8778178240126338E-252</v>
      </c>
    </row>
    <row r="12" spans="1:30" ht="14.25" thickBot="1">
      <c r="A12" s="8">
        <v>0.52658354694356468</v>
      </c>
      <c r="B12" s="9">
        <v>-3.7377359443756912E-2</v>
      </c>
      <c r="C12" s="10">
        <f t="shared" si="2"/>
        <v>0.27729023191166541</v>
      </c>
      <c r="D12" s="10">
        <f t="shared" si="3"/>
        <v>-1.968230251127806E-2</v>
      </c>
      <c r="G12" s="31" t="s">
        <v>22</v>
      </c>
      <c r="I12" s="30">
        <v>-0.1</v>
      </c>
      <c r="J12" s="24">
        <f t="shared" si="0"/>
        <v>3.7210127704789496E-73</v>
      </c>
      <c r="K12" s="24">
        <f t="shared" si="0"/>
        <v>6.5376332609356883E-57</v>
      </c>
      <c r="L12" s="24">
        <f t="shared" si="0"/>
        <v>2.7907900593977421E-43</v>
      </c>
      <c r="M12" s="24">
        <f t="shared" si="0"/>
        <v>2.8945496222749311E-32</v>
      </c>
      <c r="N12" s="24">
        <f t="shared" si="0"/>
        <v>7.2942736140397218E-24</v>
      </c>
      <c r="O12" s="24">
        <f t="shared" si="0"/>
        <v>4.4661192988029761E-18</v>
      </c>
      <c r="P12" s="24">
        <f t="shared" si="0"/>
        <v>6.6439416314652193E-15</v>
      </c>
      <c r="Q12" s="24">
        <f t="shared" si="0"/>
        <v>2.4014221716610811E-14</v>
      </c>
      <c r="R12" s="24">
        <f t="shared" si="0"/>
        <v>2.1089119251043717E-16</v>
      </c>
      <c r="S12" s="24">
        <f t="shared" si="0"/>
        <v>4.4998246257238024E-21</v>
      </c>
      <c r="T12" s="24">
        <f t="shared" si="1"/>
        <v>2.3328131381125099E-28</v>
      </c>
      <c r="U12" s="24">
        <f t="shared" si="1"/>
        <v>2.9384041988293827E-38</v>
      </c>
      <c r="V12" s="24">
        <f t="shared" si="1"/>
        <v>8.992704821066563E-51</v>
      </c>
      <c r="W12" s="24">
        <f t="shared" si="1"/>
        <v>6.6867696024055198E-66</v>
      </c>
      <c r="X12" s="24">
        <f t="shared" si="1"/>
        <v>1.2080630461034179E-83</v>
      </c>
      <c r="Y12" s="24">
        <f t="shared" si="1"/>
        <v>5.3028587467355749E-104</v>
      </c>
      <c r="Z12" s="24">
        <f t="shared" si="1"/>
        <v>5.6555876439706937E-127</v>
      </c>
      <c r="AA12" s="24">
        <f t="shared" si="1"/>
        <v>1.4655229843239339E-152</v>
      </c>
      <c r="AB12" s="24">
        <f t="shared" si="1"/>
        <v>9.2268773988207271E-181</v>
      </c>
      <c r="AC12" s="24">
        <f t="shared" si="1"/>
        <v>1.4114454073518099E-211</v>
      </c>
      <c r="AD12" s="25">
        <f t="shared" si="1"/>
        <v>5.2459076244271836E-245</v>
      </c>
    </row>
    <row r="13" spans="1:30">
      <c r="A13" s="8">
        <v>-0.5724823042613294</v>
      </c>
      <c r="B13" s="9">
        <v>-0.59624171435886308</v>
      </c>
      <c r="C13" s="10">
        <f t="shared" si="2"/>
        <v>0.32773598869236131</v>
      </c>
      <c r="D13" s="10">
        <f t="shared" si="3"/>
        <v>0.3413378305328873</v>
      </c>
      <c r="E13" t="s">
        <v>3</v>
      </c>
      <c r="F13" s="15">
        <f>beta*(F15*F$6+G15*F$7)</f>
        <v>-0.30957726400432695</v>
      </c>
      <c r="G13">
        <v>-0.3</v>
      </c>
      <c r="I13" s="30">
        <v>0</v>
      </c>
      <c r="J13" s="24">
        <f t="shared" ref="J13:S23" si="4">1/POWER(2*PI(),2/2)/SQRT($F$11)*EXP(-1/2*($F$9*(J$2-$F$13)*(J$2-$F$13)+($G$9+$F$10)*(J$2-$F$13)*($I13-$F$14)+$G$10*($I13-$F$14)*($I13-$F$14)))</f>
        <v>7.0510005540528057E-69</v>
      </c>
      <c r="K13" s="24">
        <f t="shared" si="4"/>
        <v>1.5136856497092867E-52</v>
      </c>
      <c r="L13" s="24">
        <f t="shared" si="4"/>
        <v>7.8952858348756799E-39</v>
      </c>
      <c r="M13" s="24">
        <f t="shared" si="4"/>
        <v>1.0005694537965546E-27</v>
      </c>
      <c r="N13" s="24">
        <f t="shared" si="4"/>
        <v>3.0808733248361406E-19</v>
      </c>
      <c r="O13" s="24">
        <f t="shared" si="4"/>
        <v>2.3048765139860754E-13</v>
      </c>
      <c r="P13" s="24">
        <f t="shared" si="4"/>
        <v>4.1895627755346056E-10</v>
      </c>
      <c r="Q13" s="24">
        <f t="shared" si="4"/>
        <v>1.8502778963126361E-9</v>
      </c>
      <c r="R13" s="24">
        <f t="shared" si="4"/>
        <v>1.9854202092875785E-11</v>
      </c>
      <c r="S13" s="24">
        <f t="shared" si="4"/>
        <v>5.1762487018787041E-16</v>
      </c>
      <c r="T13" s="24">
        <f t="shared" ref="T13:AD23" si="5">1/POWER(2*PI(),2/2)/SQRT($F$11)*EXP(-1/2*($F$9*(T$2-$F$13)*(T$2-$F$13)+($G$9+$F$10)*(T$2-$F$13)*($I13-$F$14)+$G$10*($I13-$F$14)*($I13-$F$14)))</f>
        <v>3.2788764307238524E-23</v>
      </c>
      <c r="U13" s="24">
        <f t="shared" si="5"/>
        <v>5.0464059563128095E-33</v>
      </c>
      <c r="V13" s="24">
        <f t="shared" si="5"/>
        <v>1.8870635999324532E-45</v>
      </c>
      <c r="W13" s="24">
        <f t="shared" si="5"/>
        <v>1.7145024485074996E-60</v>
      </c>
      <c r="X13" s="24">
        <f t="shared" si="5"/>
        <v>3.7847474130173E-78</v>
      </c>
      <c r="Y13" s="24">
        <f t="shared" si="5"/>
        <v>2.0299386418636793E-98</v>
      </c>
      <c r="Z13" s="24">
        <f t="shared" si="5"/>
        <v>2.6453073576474457E-121</v>
      </c>
      <c r="AA13" s="24">
        <f t="shared" si="5"/>
        <v>8.3756127207798633E-147</v>
      </c>
      <c r="AB13" s="24">
        <f t="shared" si="5"/>
        <v>6.4432392037359003E-175</v>
      </c>
      <c r="AC13" s="24">
        <f t="shared" si="5"/>
        <v>1.2043123516030725E-205</v>
      </c>
      <c r="AD13" s="25">
        <f t="shared" si="5"/>
        <v>5.4691677639683888E-239</v>
      </c>
    </row>
    <row r="14" spans="1:30" ht="14.25" thickBot="1">
      <c r="A14" s="8">
        <v>-0.89412247177136051</v>
      </c>
      <c r="B14" s="9">
        <v>-0.70650224014981111</v>
      </c>
      <c r="C14" s="10">
        <f t="shared" si="2"/>
        <v>0.79945499452652735</v>
      </c>
      <c r="D14" s="10">
        <f t="shared" si="3"/>
        <v>0.63169952927475248</v>
      </c>
      <c r="F14" s="16">
        <f>beta*(F16*F$6+G16*F$7)</f>
        <v>0.47315424328807132</v>
      </c>
      <c r="G14">
        <v>0.5</v>
      </c>
      <c r="I14" s="30">
        <v>0.1</v>
      </c>
      <c r="J14" s="24">
        <f t="shared" si="4"/>
        <v>1.5607610786466724E-65</v>
      </c>
      <c r="K14" s="24">
        <f t="shared" si="4"/>
        <v>4.09399136317595E-49</v>
      </c>
      <c r="L14" s="24">
        <f t="shared" si="4"/>
        <v>2.6091835804712603E-35</v>
      </c>
      <c r="M14" s="24">
        <f t="shared" si="4"/>
        <v>4.0402623878145238E-24</v>
      </c>
      <c r="N14" s="24">
        <f t="shared" si="4"/>
        <v>1.5200634732294631E-15</v>
      </c>
      <c r="O14" s="24">
        <f t="shared" si="4"/>
        <v>1.3895081380733209E-9</v>
      </c>
      <c r="P14" s="24">
        <f t="shared" si="4"/>
        <v>3.0860835897296741E-6</v>
      </c>
      <c r="Q14" s="24">
        <f t="shared" si="4"/>
        <v>1.6653345590765784E-5</v>
      </c>
      <c r="R14" s="24">
        <f t="shared" si="4"/>
        <v>2.1834463388930035E-7</v>
      </c>
      <c r="S14" s="24">
        <f t="shared" si="4"/>
        <v>6.955538684215692E-12</v>
      </c>
      <c r="T14" s="24">
        <f t="shared" si="5"/>
        <v>5.3835188323396966E-19</v>
      </c>
      <c r="U14" s="24">
        <f t="shared" si="5"/>
        <v>1.0123925062203151E-28</v>
      </c>
      <c r="V14" s="24">
        <f t="shared" si="5"/>
        <v>4.6257145155581589E-41</v>
      </c>
      <c r="W14" s="24">
        <f t="shared" si="5"/>
        <v>5.135183285316787E-56</v>
      </c>
      <c r="X14" s="24">
        <f t="shared" si="5"/>
        <v>1.3850973268702239E-73</v>
      </c>
      <c r="Y14" s="24">
        <f t="shared" si="5"/>
        <v>9.0771989055972019E-94</v>
      </c>
      <c r="Z14" s="24">
        <f t="shared" si="5"/>
        <v>1.4453420301331798E-116</v>
      </c>
      <c r="AA14" s="24">
        <f t="shared" si="5"/>
        <v>5.5916068840100062E-142</v>
      </c>
      <c r="AB14" s="24">
        <f t="shared" si="5"/>
        <v>5.2559333422150337E-170</v>
      </c>
      <c r="AC14" s="24">
        <f t="shared" si="5"/>
        <v>1.2003566020099051E-200</v>
      </c>
      <c r="AD14" s="25">
        <f t="shared" si="5"/>
        <v>6.6606703662558601E-234</v>
      </c>
    </row>
    <row r="15" spans="1:30">
      <c r="A15" s="8">
        <v>-6.8107009131336493E-2</v>
      </c>
      <c r="B15" s="9">
        <v>-0.33107151128583484</v>
      </c>
      <c r="C15" s="10">
        <f t="shared" si="2"/>
        <v>4.6385646928159526E-3</v>
      </c>
      <c r="D15" s="10">
        <f t="shared" si="3"/>
        <v>2.2548290442269726E-2</v>
      </c>
      <c r="E15" t="s">
        <v>4</v>
      </c>
      <c r="F15" s="11">
        <f t="array" ref="F15:G16">MINVERSE(F9:G10)</f>
        <v>1.6663058368211355E-3</v>
      </c>
      <c r="G15" s="12">
        <v>1.5550731934455301E-4</v>
      </c>
      <c r="I15" s="30">
        <v>0.2</v>
      </c>
      <c r="J15" s="24">
        <f t="shared" si="4"/>
        <v>4.0356936653754162E-63</v>
      </c>
      <c r="K15" s="24">
        <f t="shared" si="4"/>
        <v>1.2934636842714091E-46</v>
      </c>
      <c r="L15" s="24">
        <f t="shared" si="4"/>
        <v>1.0072505320554268E-32</v>
      </c>
      <c r="M15" s="24">
        <f t="shared" si="4"/>
        <v>1.9057590466731992E-21</v>
      </c>
      <c r="N15" s="24">
        <f t="shared" si="4"/>
        <v>8.7608388850678671E-13</v>
      </c>
      <c r="O15" s="24">
        <f t="shared" si="4"/>
        <v>9.7852204900612857E-7</v>
      </c>
      <c r="P15" s="24">
        <f t="shared" si="4"/>
        <v>2.6554783039868884E-3</v>
      </c>
      <c r="Q15" s="24">
        <f t="shared" si="4"/>
        <v>1.7509031248698327E-2</v>
      </c>
      <c r="R15" s="24">
        <f t="shared" si="4"/>
        <v>2.804973076952182E-4</v>
      </c>
      <c r="S15" s="24">
        <f t="shared" si="4"/>
        <v>1.0917985051522896E-8</v>
      </c>
      <c r="T15" s="24">
        <f t="shared" si="5"/>
        <v>1.0325319820241519E-15</v>
      </c>
      <c r="U15" s="24">
        <f t="shared" si="5"/>
        <v>2.3725301965970563E-25</v>
      </c>
      <c r="V15" s="24">
        <f t="shared" si="5"/>
        <v>1.3245464826983237E-37</v>
      </c>
      <c r="W15" s="24">
        <f t="shared" si="5"/>
        <v>1.7966764600223947E-52</v>
      </c>
      <c r="X15" s="24">
        <f t="shared" si="5"/>
        <v>5.9213368905854928E-70</v>
      </c>
      <c r="Y15" s="24">
        <f t="shared" si="5"/>
        <v>4.741512311738506E-90</v>
      </c>
      <c r="Z15" s="24">
        <f t="shared" si="5"/>
        <v>9.2248903652322427E-113</v>
      </c>
      <c r="AA15" s="24">
        <f t="shared" si="5"/>
        <v>4.3606653926714861E-138</v>
      </c>
      <c r="AB15" s="24">
        <f t="shared" si="5"/>
        <v>5.0083137975171541E-166</v>
      </c>
      <c r="AC15" s="24">
        <f t="shared" si="5"/>
        <v>1.3975827112394525E-196</v>
      </c>
      <c r="AD15" s="25">
        <f t="shared" si="5"/>
        <v>9.475687424861106E-230</v>
      </c>
    </row>
    <row r="16" spans="1:30" ht="14.25" thickBot="1">
      <c r="A16" s="8">
        <v>0.52958047529711738</v>
      </c>
      <c r="B16" s="9">
        <v>-0.15822202665347207</v>
      </c>
      <c r="C16" s="10">
        <f t="shared" si="2"/>
        <v>0.28045547981592073</v>
      </c>
      <c r="D16" s="10">
        <f t="shared" si="3"/>
        <v>-8.3791296077618913E-2</v>
      </c>
      <c r="F16" s="13">
        <v>1.5550731934455301E-4</v>
      </c>
      <c r="G16" s="14">
        <v>4.6718066047224949E-3</v>
      </c>
      <c r="I16" s="30">
        <v>0.3</v>
      </c>
      <c r="J16" s="24">
        <f t="shared" si="4"/>
        <v>1.218978509647202E-61</v>
      </c>
      <c r="K16" s="24">
        <f t="shared" si="4"/>
        <v>4.7737277456174402E-45</v>
      </c>
      <c r="L16" s="24">
        <f t="shared" si="4"/>
        <v>4.54220220026066E-31</v>
      </c>
      <c r="M16" s="24">
        <f t="shared" si="4"/>
        <v>1.0500802705940731E-19</v>
      </c>
      <c r="N16" s="24">
        <f t="shared" si="4"/>
        <v>5.8982849974442591E-11</v>
      </c>
      <c r="O16" s="24">
        <f t="shared" si="4"/>
        <v>8.0496357106437841E-5</v>
      </c>
      <c r="P16" s="24">
        <f t="shared" si="4"/>
        <v>0.26691557659148912</v>
      </c>
      <c r="Q16" s="24">
        <f t="shared" si="4"/>
        <v>2.1503979147756538</v>
      </c>
      <c r="R16" s="24">
        <f t="shared" si="4"/>
        <v>4.2093104783682472E-2</v>
      </c>
      <c r="S16" s="24">
        <f t="shared" si="4"/>
        <v>2.0019365541835746E-6</v>
      </c>
      <c r="T16" s="24">
        <f t="shared" si="5"/>
        <v>2.3133262061006569E-13</v>
      </c>
      <c r="U16" s="24">
        <f t="shared" si="5"/>
        <v>6.4948730207750208E-23</v>
      </c>
      <c r="V16" s="24">
        <f t="shared" si="5"/>
        <v>4.430489082499597E-35</v>
      </c>
      <c r="W16" s="24">
        <f t="shared" si="5"/>
        <v>7.3431076605646496E-50</v>
      </c>
      <c r="X16" s="24">
        <f t="shared" si="5"/>
        <v>2.9570273370801486E-67</v>
      </c>
      <c r="Y16" s="24">
        <f t="shared" si="5"/>
        <v>2.893196974763882E-87</v>
      </c>
      <c r="Z16" s="24">
        <f t="shared" si="5"/>
        <v>6.8777737311826724E-110</v>
      </c>
      <c r="AA16" s="24">
        <f t="shared" si="5"/>
        <v>3.9725098684806715E-135</v>
      </c>
      <c r="AB16" s="24">
        <f t="shared" si="5"/>
        <v>5.5748001670881998E-163</v>
      </c>
      <c r="AC16" s="24">
        <f t="shared" si="5"/>
        <v>1.9008193438708436E-193</v>
      </c>
      <c r="AD16" s="25">
        <f t="shared" si="5"/>
        <v>1.5747064286800036E-226</v>
      </c>
    </row>
    <row r="17" spans="1:30">
      <c r="A17" s="8">
        <v>0.9413393073183336</v>
      </c>
      <c r="B17" s="9">
        <v>0.12979249187972794</v>
      </c>
      <c r="C17" s="10">
        <f t="shared" si="2"/>
        <v>0.88611969150256009</v>
      </c>
      <c r="D17" s="10">
        <f t="shared" si="3"/>
        <v>0.12217877440118353</v>
      </c>
      <c r="I17" s="30">
        <v>0.4</v>
      </c>
      <c r="J17" s="24">
        <f t="shared" si="4"/>
        <v>4.301005465612616E-61</v>
      </c>
      <c r="K17" s="24">
        <f t="shared" si="4"/>
        <v>2.0580557875520291E-44</v>
      </c>
      <c r="L17" s="24">
        <f t="shared" si="4"/>
        <v>2.3927179653771475E-30</v>
      </c>
      <c r="M17" s="24">
        <f t="shared" si="4"/>
        <v>6.7588544922451E-19</v>
      </c>
      <c r="N17" s="24">
        <f t="shared" si="4"/>
        <v>4.6387599852276867E-10</v>
      </c>
      <c r="O17" s="24">
        <f t="shared" si="4"/>
        <v>7.7353136218478232E-4</v>
      </c>
      <c r="P17" s="24">
        <f t="shared" si="4"/>
        <v>3.1340157143020129</v>
      </c>
      <c r="Q17" s="24">
        <f t="shared" si="4"/>
        <v>30.85116950633752</v>
      </c>
      <c r="R17" s="24">
        <f t="shared" si="4"/>
        <v>0.7378860722790439</v>
      </c>
      <c r="S17" s="24">
        <f t="shared" si="4"/>
        <v>4.2879944355386432E-5</v>
      </c>
      <c r="T17" s="24">
        <f t="shared" si="5"/>
        <v>6.054333387603793E-12</v>
      </c>
      <c r="U17" s="24">
        <f t="shared" si="5"/>
        <v>2.0769482233925233E-21</v>
      </c>
      <c r="V17" s="24">
        <f t="shared" si="5"/>
        <v>1.7311401418633811E-33</v>
      </c>
      <c r="W17" s="24">
        <f t="shared" si="5"/>
        <v>3.5057908467203806E-48</v>
      </c>
      <c r="X17" s="24">
        <f t="shared" si="5"/>
        <v>1.7249916516093596E-65</v>
      </c>
      <c r="Y17" s="24">
        <f t="shared" si="5"/>
        <v>2.062221029646224E-85</v>
      </c>
      <c r="Z17" s="24">
        <f t="shared" si="5"/>
        <v>5.9900527091182796E-108</v>
      </c>
      <c r="AA17" s="24">
        <f t="shared" si="5"/>
        <v>4.2273995375622689E-133</v>
      </c>
      <c r="AB17" s="24">
        <f t="shared" si="5"/>
        <v>7.2487507402573279E-161</v>
      </c>
      <c r="AC17" s="24">
        <f t="shared" si="5"/>
        <v>3.0199534977474548E-191</v>
      </c>
      <c r="AD17" s="25">
        <f t="shared" si="5"/>
        <v>3.0569234539398551E-224</v>
      </c>
    </row>
    <row r="18" spans="1:30">
      <c r="A18" s="8">
        <v>0.58183040090739979</v>
      </c>
      <c r="B18" s="9">
        <v>7.4200098251752215E-3</v>
      </c>
      <c r="C18" s="10">
        <f t="shared" si="2"/>
        <v>0.33852661542006557</v>
      </c>
      <c r="D18" s="10">
        <f t="shared" si="3"/>
        <v>4.3171872913185449E-3</v>
      </c>
      <c r="I18" s="30">
        <v>0.5</v>
      </c>
      <c r="J18" s="24">
        <f t="shared" si="4"/>
        <v>1.772719528556505E-61</v>
      </c>
      <c r="K18" s="24">
        <f t="shared" si="4"/>
        <v>1.0364604351910705E-44</v>
      </c>
      <c r="L18" s="24">
        <f t="shared" si="4"/>
        <v>1.4723553772967213E-30</v>
      </c>
      <c r="M18" s="24">
        <f t="shared" si="4"/>
        <v>5.0818259210597978E-19</v>
      </c>
      <c r="N18" s="24">
        <f t="shared" si="4"/>
        <v>4.2616142933598104E-10</v>
      </c>
      <c r="O18" s="24">
        <f t="shared" si="4"/>
        <v>8.6831182530420505E-4</v>
      </c>
      <c r="P18" s="24">
        <f t="shared" si="4"/>
        <v>4.2985750118604038</v>
      </c>
      <c r="Q18" s="24">
        <f t="shared" si="4"/>
        <v>51.703569022430564</v>
      </c>
      <c r="R18" s="24">
        <f t="shared" si="4"/>
        <v>1.5109975316600273</v>
      </c>
      <c r="S18" s="24">
        <f t="shared" si="4"/>
        <v>1.0728875504472707E-4</v>
      </c>
      <c r="T18" s="24">
        <f t="shared" si="5"/>
        <v>1.8509380176644497E-11</v>
      </c>
      <c r="U18" s="24">
        <f t="shared" si="5"/>
        <v>7.7584821386065272E-21</v>
      </c>
      <c r="V18" s="24">
        <f t="shared" si="5"/>
        <v>7.9014877739440319E-33</v>
      </c>
      <c r="W18" s="24">
        <f t="shared" si="5"/>
        <v>1.9551865418972356E-47</v>
      </c>
      <c r="X18" s="24">
        <f t="shared" si="5"/>
        <v>1.1754786482916113E-64</v>
      </c>
      <c r="Y18" s="24">
        <f t="shared" si="5"/>
        <v>1.7170720127004862E-84</v>
      </c>
      <c r="Z18" s="24">
        <f t="shared" si="5"/>
        <v>6.0940988308482621E-107</v>
      </c>
      <c r="AA18" s="24">
        <f t="shared" si="5"/>
        <v>5.2550602013398701E-132</v>
      </c>
      <c r="AB18" s="24">
        <f t="shared" si="5"/>
        <v>1.1010146991468525E-159</v>
      </c>
      <c r="AC18" s="24">
        <f t="shared" si="5"/>
        <v>5.6047437000157286E-190</v>
      </c>
      <c r="AD18" s="25">
        <f t="shared" si="5"/>
        <v>6.9321127337002756E-223</v>
      </c>
    </row>
    <row r="19" spans="1:30">
      <c r="A19" s="8">
        <v>0.62363716663285551</v>
      </c>
      <c r="B19" s="9">
        <v>-5.019525356813416E-2</v>
      </c>
      <c r="C19" s="10">
        <f t="shared" si="2"/>
        <v>0.38892331560585597</v>
      </c>
      <c r="D19" s="10">
        <f t="shared" si="3"/>
        <v>-3.1303625713648919E-2</v>
      </c>
      <c r="I19" s="30">
        <v>0.6</v>
      </c>
      <c r="J19" s="24">
        <f t="shared" si="4"/>
        <v>8.5350516336923524E-63</v>
      </c>
      <c r="K19" s="24">
        <f t="shared" si="4"/>
        <v>6.0973960224532768E-46</v>
      </c>
      <c r="L19" s="24">
        <f t="shared" si="4"/>
        <v>1.058351360491709E-31</v>
      </c>
      <c r="M19" s="24">
        <f t="shared" si="4"/>
        <v>4.463366614752231E-20</v>
      </c>
      <c r="N19" s="24">
        <f t="shared" si="4"/>
        <v>4.5734345448946268E-11</v>
      </c>
      <c r="O19" s="24">
        <f t="shared" si="4"/>
        <v>1.1385958432098077E-4</v>
      </c>
      <c r="P19" s="24">
        <f t="shared" si="4"/>
        <v>0.68872197311475802</v>
      </c>
      <c r="Q19" s="24">
        <f t="shared" si="4"/>
        <v>10.121980656634147</v>
      </c>
      <c r="R19" s="24">
        <f t="shared" si="4"/>
        <v>0.3614383957642901</v>
      </c>
      <c r="S19" s="24">
        <f t="shared" si="4"/>
        <v>3.1358139505797099E-5</v>
      </c>
      <c r="T19" s="24">
        <f t="shared" si="5"/>
        <v>6.6101833926495975E-12</v>
      </c>
      <c r="U19" s="24">
        <f t="shared" si="5"/>
        <v>3.3855088114945438E-21</v>
      </c>
      <c r="V19" s="24">
        <f t="shared" si="5"/>
        <v>4.2129044295622199E-33</v>
      </c>
      <c r="W19" s="24">
        <f t="shared" si="5"/>
        <v>1.2737567100727953E-47</v>
      </c>
      <c r="X19" s="24">
        <f t="shared" si="5"/>
        <v>9.3570420561608575E-65</v>
      </c>
      <c r="Y19" s="24">
        <f t="shared" si="5"/>
        <v>1.6700823912574652E-84</v>
      </c>
      <c r="Z19" s="24">
        <f t="shared" si="5"/>
        <v>7.2424320873887456E-107</v>
      </c>
      <c r="AA19" s="24">
        <f t="shared" si="5"/>
        <v>7.6309425670767002E-132</v>
      </c>
      <c r="AB19" s="24">
        <f t="shared" si="5"/>
        <v>1.9535258270900524E-159</v>
      </c>
      <c r="AC19" s="24">
        <f t="shared" si="5"/>
        <v>1.2150869277202359E-189</v>
      </c>
      <c r="AD19" s="25">
        <f t="shared" si="5"/>
        <v>1.8362962988417401E-222</v>
      </c>
    </row>
    <row r="20" spans="1:30">
      <c r="A20" s="8">
        <v>-0.40719050806303336</v>
      </c>
      <c r="B20" s="9">
        <v>-0.47519508165434982</v>
      </c>
      <c r="C20" s="10">
        <f t="shared" si="2"/>
        <v>0.16580410985663124</v>
      </c>
      <c r="D20" s="10">
        <f t="shared" si="3"/>
        <v>0.19349492672788932</v>
      </c>
      <c r="I20" s="30">
        <v>0.7</v>
      </c>
      <c r="J20" s="24">
        <f t="shared" si="4"/>
        <v>4.8002998438610904E-65</v>
      </c>
      <c r="K20" s="24">
        <f t="shared" si="4"/>
        <v>4.1901750549276944E-48</v>
      </c>
      <c r="L20" s="24">
        <f t="shared" si="4"/>
        <v>8.8867545920172613E-34</v>
      </c>
      <c r="M20" s="24">
        <f t="shared" si="4"/>
        <v>4.5793245721708161E-22</v>
      </c>
      <c r="N20" s="24">
        <f t="shared" si="4"/>
        <v>5.7333292716878761E-13</v>
      </c>
      <c r="O20" s="24">
        <f t="shared" si="4"/>
        <v>1.7440525301140961E-6</v>
      </c>
      <c r="P20" s="24">
        <f t="shared" si="4"/>
        <v>1.2890194116141005E-2</v>
      </c>
      <c r="Q20" s="24">
        <f t="shared" si="4"/>
        <v>0.23147632165326984</v>
      </c>
      <c r="R20" s="24">
        <f t="shared" si="4"/>
        <v>1.0099524017586401E-2</v>
      </c>
      <c r="S20" s="24">
        <f t="shared" si="4"/>
        <v>1.0706375203861415E-6</v>
      </c>
      <c r="T20" s="24">
        <f t="shared" si="5"/>
        <v>2.7575997489908681E-13</v>
      </c>
      <c r="U20" s="24">
        <f t="shared" si="5"/>
        <v>1.7257076390286463E-22</v>
      </c>
      <c r="V20" s="24">
        <f t="shared" si="5"/>
        <v>2.6239190416114319E-34</v>
      </c>
      <c r="W20" s="24">
        <f t="shared" si="5"/>
        <v>9.693505471209833E-49</v>
      </c>
      <c r="X20" s="24">
        <f t="shared" si="5"/>
        <v>8.7007864041875335E-66</v>
      </c>
      <c r="Y20" s="24">
        <f t="shared" si="5"/>
        <v>1.8975069433558952E-85</v>
      </c>
      <c r="Z20" s="24">
        <f t="shared" si="5"/>
        <v>1.0054383796973391E-107</v>
      </c>
      <c r="AA20" s="24">
        <f t="shared" si="5"/>
        <v>1.294418655521896E-132</v>
      </c>
      <c r="AB20" s="24">
        <f t="shared" si="5"/>
        <v>4.0489394931380888E-160</v>
      </c>
      <c r="AC20" s="24">
        <f t="shared" si="5"/>
        <v>3.0771950772431892E-190</v>
      </c>
      <c r="AD20" s="25">
        <f t="shared" si="5"/>
        <v>5.6821931229060973E-223</v>
      </c>
    </row>
    <row r="21" spans="1:30">
      <c r="A21" s="8">
        <v>0.76702734208103074</v>
      </c>
      <c r="B21" s="9">
        <v>1.0287248361482773E-2</v>
      </c>
      <c r="C21" s="10">
        <f t="shared" si="2"/>
        <v>0.58833094349989057</v>
      </c>
      <c r="D21" s="10">
        <f t="shared" si="3"/>
        <v>7.8906007680355703E-3</v>
      </c>
      <c r="I21" s="30">
        <v>0.8</v>
      </c>
      <c r="J21" s="24">
        <f t="shared" si="4"/>
        <v>3.1537456761112507E-68</v>
      </c>
      <c r="K21" s="24">
        <f t="shared" si="4"/>
        <v>3.3636904351439807E-51</v>
      </c>
      <c r="L21" s="24">
        <f t="shared" si="4"/>
        <v>8.7167098775348849E-37</v>
      </c>
      <c r="M21" s="24">
        <f t="shared" si="4"/>
        <v>5.4882815346811009E-25</v>
      </c>
      <c r="N21" s="24">
        <f t="shared" si="4"/>
        <v>8.3959025754082075E-16</v>
      </c>
      <c r="O21" s="24">
        <f t="shared" si="4"/>
        <v>3.120653993724148E-9</v>
      </c>
      <c r="P21" s="24">
        <f t="shared" si="4"/>
        <v>2.818195163862676E-5</v>
      </c>
      <c r="Q21" s="24">
        <f t="shared" si="4"/>
        <v>6.1836333550026659E-4</v>
      </c>
      <c r="R21" s="24">
        <f t="shared" si="4"/>
        <v>3.2965799728830962E-5</v>
      </c>
      <c r="S21" s="24">
        <f t="shared" si="4"/>
        <v>4.2700279683228366E-9</v>
      </c>
      <c r="T21" s="24">
        <f t="shared" si="5"/>
        <v>1.3438321973300306E-15</v>
      </c>
      <c r="U21" s="24">
        <f t="shared" si="5"/>
        <v>1.0275585657520365E-24</v>
      </c>
      <c r="V21" s="24">
        <f t="shared" si="5"/>
        <v>1.9090413899260343E-36</v>
      </c>
      <c r="W21" s="24">
        <f t="shared" si="5"/>
        <v>8.6173022088213348E-51</v>
      </c>
      <c r="X21" s="24">
        <f t="shared" si="5"/>
        <v>9.4509294745334169E-68</v>
      </c>
      <c r="Y21" s="24">
        <f t="shared" si="5"/>
        <v>2.5184013281932346E-87</v>
      </c>
      <c r="Z21" s="24">
        <f t="shared" si="5"/>
        <v>1.6305066561149096E-109</v>
      </c>
      <c r="AA21" s="24">
        <f t="shared" si="5"/>
        <v>2.5648822453700433E-134</v>
      </c>
      <c r="AB21" s="24">
        <f t="shared" si="5"/>
        <v>9.8030113506250907E-162</v>
      </c>
      <c r="AC21" s="24">
        <f t="shared" si="5"/>
        <v>9.103298814857776E-192</v>
      </c>
      <c r="AD21" s="25">
        <f t="shared" si="5"/>
        <v>2.0539284506711036E-224</v>
      </c>
    </row>
    <row r="22" spans="1:30">
      <c r="A22" s="8">
        <v>-0.37665271132266209</v>
      </c>
      <c r="B22" s="9">
        <v>-0.53890257123321139</v>
      </c>
      <c r="C22" s="10">
        <f t="shared" si="2"/>
        <v>0.14186726494671262</v>
      </c>
      <c r="D22" s="10">
        <f t="shared" si="3"/>
        <v>0.20297911459374313</v>
      </c>
      <c r="I22" s="30">
        <v>0.9</v>
      </c>
      <c r="J22" s="24">
        <f t="shared" si="4"/>
        <v>2.4203660895284532E-72</v>
      </c>
      <c r="K22" s="24">
        <f t="shared" si="4"/>
        <v>3.1542489177668498E-55</v>
      </c>
      <c r="L22" s="24">
        <f t="shared" si="4"/>
        <v>9.9875297222715653E-41</v>
      </c>
      <c r="M22" s="24">
        <f t="shared" si="4"/>
        <v>7.6836473772628044E-29</v>
      </c>
      <c r="N22" s="24">
        <f t="shared" si="4"/>
        <v>1.4362299722705251E-19</v>
      </c>
      <c r="O22" s="24">
        <f t="shared" si="4"/>
        <v>6.5227054088951777E-13</v>
      </c>
      <c r="P22" s="24">
        <f t="shared" si="4"/>
        <v>7.1974517527149523E-9</v>
      </c>
      <c r="Q22" s="24">
        <f t="shared" si="4"/>
        <v>1.9296430476038229E-7</v>
      </c>
      <c r="R22" s="24">
        <f t="shared" si="4"/>
        <v>1.2569627707235693E-8</v>
      </c>
      <c r="S22" s="24">
        <f t="shared" si="4"/>
        <v>1.9893677323446982E-12</v>
      </c>
      <c r="T22" s="24">
        <f t="shared" si="5"/>
        <v>7.6498856422376129E-19</v>
      </c>
      <c r="U22" s="24">
        <f t="shared" si="5"/>
        <v>7.1473003942750935E-28</v>
      </c>
      <c r="V22" s="24">
        <f t="shared" si="5"/>
        <v>1.6224687732481521E-39</v>
      </c>
      <c r="W22" s="24">
        <f t="shared" si="5"/>
        <v>8.9486573160437658E-54</v>
      </c>
      <c r="X22" s="24">
        <f t="shared" si="5"/>
        <v>1.1991862126447474E-70</v>
      </c>
      <c r="Y22" s="24">
        <f t="shared" si="5"/>
        <v>3.9044745372853186E-90</v>
      </c>
      <c r="Z22" s="24">
        <f t="shared" si="5"/>
        <v>3.0887715054977207E-112</v>
      </c>
      <c r="AA22" s="24">
        <f t="shared" si="5"/>
        <v>5.9368515329985577E-137</v>
      </c>
      <c r="AB22" s="24">
        <f t="shared" si="5"/>
        <v>2.7725144190540293E-164</v>
      </c>
      <c r="AC22" s="24">
        <f t="shared" si="5"/>
        <v>3.1458546845331759E-194</v>
      </c>
      <c r="AD22" s="25">
        <f t="shared" si="5"/>
        <v>8.6726280433943055E-227</v>
      </c>
    </row>
    <row r="23" spans="1:30">
      <c r="A23" s="8">
        <v>-0.99816658225921095</v>
      </c>
      <c r="B23" s="9">
        <v>-0.79888424331675523</v>
      </c>
      <c r="C23" s="10">
        <f t="shared" si="2"/>
        <v>0.9963365259390341</v>
      </c>
      <c r="D23" s="10">
        <f t="shared" si="3"/>
        <v>0.79741955477222148</v>
      </c>
      <c r="I23" s="20">
        <v>1</v>
      </c>
      <c r="J23" s="26">
        <f t="shared" si="4"/>
        <v>2.1698591330199895E-77</v>
      </c>
      <c r="K23" s="26">
        <f t="shared" si="4"/>
        <v>3.4551904798808352E-60</v>
      </c>
      <c r="L23" s="26">
        <f t="shared" si="4"/>
        <v>1.3367791629529557E-45</v>
      </c>
      <c r="M23" s="26">
        <f t="shared" si="4"/>
        <v>1.2565927776809186E-33</v>
      </c>
      <c r="N23" s="26">
        <f t="shared" si="4"/>
        <v>2.8699654603748536E-24</v>
      </c>
      <c r="O23" s="26">
        <f t="shared" si="4"/>
        <v>1.5925973907789084E-17</v>
      </c>
      <c r="P23" s="26">
        <f t="shared" si="4"/>
        <v>2.1472496893576726E-13</v>
      </c>
      <c r="Q23" s="26">
        <f t="shared" si="4"/>
        <v>7.0340640126431963E-12</v>
      </c>
      <c r="R23" s="26">
        <f t="shared" si="4"/>
        <v>5.5985724518808735E-13</v>
      </c>
      <c r="S23" s="26">
        <f t="shared" si="4"/>
        <v>1.0826685177669419E-16</v>
      </c>
      <c r="T23" s="26">
        <f t="shared" si="5"/>
        <v>5.0869905736900152E-23</v>
      </c>
      <c r="U23" s="26">
        <f t="shared" si="5"/>
        <v>5.8072908325688895E-32</v>
      </c>
      <c r="V23" s="26">
        <f t="shared" si="5"/>
        <v>1.6107696522460857E-43</v>
      </c>
      <c r="W23" s="26">
        <f t="shared" si="5"/>
        <v>1.0855267250071324E-57</v>
      </c>
      <c r="X23" s="26">
        <f t="shared" si="5"/>
        <v>1.7774394712990251E-74</v>
      </c>
      <c r="Y23" s="26">
        <f t="shared" si="5"/>
        <v>7.071252404771733E-94</v>
      </c>
      <c r="Z23" s="26">
        <f t="shared" si="5"/>
        <v>6.8351032223806512E-116</v>
      </c>
      <c r="AA23" s="26">
        <f t="shared" si="5"/>
        <v>1.6052439237051303E-140</v>
      </c>
      <c r="AB23" s="26">
        <f t="shared" si="5"/>
        <v>9.1597624480005855E-168</v>
      </c>
      <c r="AC23" s="26">
        <f t="shared" si="5"/>
        <v>1.2699148614867035E-197</v>
      </c>
      <c r="AD23" s="22">
        <f t="shared" si="5"/>
        <v>4.2777186735899366E-230</v>
      </c>
    </row>
    <row r="24" spans="1:30">
      <c r="A24" s="8">
        <v>-6.7242189519467033E-2</v>
      </c>
      <c r="B24" s="9">
        <v>-0.2781014385031913</v>
      </c>
      <c r="C24" s="10">
        <f t="shared" si="2"/>
        <v>4.5215120513719224E-3</v>
      </c>
      <c r="D24" s="10">
        <f t="shared" si="3"/>
        <v>1.8700149633467996E-2</v>
      </c>
    </row>
    <row r="25" spans="1:30">
      <c r="A25" s="8">
        <v>0.46482500501671886</v>
      </c>
      <c r="B25" s="9">
        <v>-2.8489030374808495E-2</v>
      </c>
      <c r="C25" s="10">
        <f t="shared" si="2"/>
        <v>0.2160622852887927</v>
      </c>
      <c r="D25" s="10">
        <f t="shared" si="3"/>
        <v>-1.3242413686891814E-2</v>
      </c>
    </row>
    <row r="26" spans="1:30">
      <c r="A26" s="8">
        <v>-0.94454481735111351</v>
      </c>
      <c r="B26" s="9">
        <v>-0.79186250015112303</v>
      </c>
      <c r="C26" s="10">
        <f t="shared" si="2"/>
        <v>0.89216491198484837</v>
      </c>
      <c r="D26" s="10">
        <f t="shared" si="3"/>
        <v>0.74794962057243863</v>
      </c>
    </row>
    <row r="27" spans="1:30">
      <c r="A27" s="8">
        <v>8.8437196991796085E-2</v>
      </c>
      <c r="B27" s="9">
        <v>-0.26822094475340125</v>
      </c>
      <c r="C27" s="10">
        <f t="shared" si="2"/>
        <v>7.8211378117657472E-3</v>
      </c>
      <c r="D27" s="10">
        <f t="shared" si="3"/>
        <v>-2.3720708528482199E-2</v>
      </c>
    </row>
    <row r="28" spans="1:30">
      <c r="A28" s="8">
        <v>0.37117180713146958</v>
      </c>
      <c r="B28" s="9">
        <v>-9.8919587845817156E-2</v>
      </c>
      <c r="C28" s="10">
        <f t="shared" si="2"/>
        <v>0.13776851040924085</v>
      </c>
      <c r="D28" s="10">
        <f t="shared" si="3"/>
        <v>-3.6716162181432109E-2</v>
      </c>
    </row>
    <row r="29" spans="1:30">
      <c r="A29" s="8"/>
      <c r="B29" s="9"/>
      <c r="C29" s="10">
        <f t="shared" si="2"/>
        <v>0</v>
      </c>
      <c r="D29" s="10">
        <f t="shared" si="3"/>
        <v>0</v>
      </c>
    </row>
    <row r="30" spans="1:30">
      <c r="A30" s="8"/>
      <c r="B30" s="9"/>
      <c r="C30" s="10">
        <f t="shared" si="2"/>
        <v>0</v>
      </c>
      <c r="D30" s="10">
        <f t="shared" si="3"/>
        <v>0</v>
      </c>
    </row>
    <row r="31" spans="1:30">
      <c r="A31" s="8"/>
      <c r="B31" s="9"/>
      <c r="C31" s="10">
        <f t="shared" si="2"/>
        <v>0</v>
      </c>
      <c r="D31" s="10">
        <f t="shared" si="3"/>
        <v>0</v>
      </c>
    </row>
    <row r="32" spans="1:30">
      <c r="A32" s="8"/>
      <c r="B32" s="9"/>
      <c r="C32" s="10">
        <f t="shared" si="2"/>
        <v>0</v>
      </c>
      <c r="D32" s="10">
        <f t="shared" si="3"/>
        <v>0</v>
      </c>
    </row>
    <row r="33" spans="1:4">
      <c r="A33" s="8"/>
      <c r="B33" s="9"/>
      <c r="C33" s="10">
        <f t="shared" si="2"/>
        <v>0</v>
      </c>
      <c r="D33" s="10">
        <f t="shared" si="3"/>
        <v>0</v>
      </c>
    </row>
    <row r="34" spans="1:4">
      <c r="A34" s="8"/>
      <c r="B34" s="9"/>
      <c r="C34" s="10">
        <f t="shared" si="2"/>
        <v>0</v>
      </c>
      <c r="D34" s="10">
        <f t="shared" si="3"/>
        <v>0</v>
      </c>
    </row>
    <row r="35" spans="1:4">
      <c r="A35" s="8"/>
      <c r="B35" s="9"/>
      <c r="C35" s="10">
        <f t="shared" si="2"/>
        <v>0</v>
      </c>
      <c r="D35" s="10">
        <f t="shared" si="3"/>
        <v>0</v>
      </c>
    </row>
    <row r="36" spans="1:4">
      <c r="A36" s="6"/>
      <c r="B36" s="7"/>
      <c r="C36" s="10">
        <f t="shared" si="2"/>
        <v>0</v>
      </c>
      <c r="D36" s="10">
        <f t="shared" si="3"/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selection activeCell="I6" sqref="I6"/>
    </sheetView>
  </sheetViews>
  <sheetFormatPr defaultRowHeight="13.5"/>
  <cols>
    <col min="11" max="33" width="4.625" customWidth="1"/>
  </cols>
  <sheetData>
    <row r="1" spans="1:33">
      <c r="A1" t="s">
        <v>8</v>
      </c>
      <c r="B1" t="s">
        <v>9</v>
      </c>
      <c r="H1" t="s">
        <v>3</v>
      </c>
      <c r="I1" s="1">
        <v>0.2</v>
      </c>
      <c r="M1" t="s">
        <v>1</v>
      </c>
    </row>
    <row r="2" spans="1:33">
      <c r="A2">
        <f ca="1">RAND()</f>
        <v>0.50243889469005243</v>
      </c>
      <c r="B2">
        <f ca="1">-0.3+0.5*A2+0.2*NORMSINV(RAND())*0.2</f>
        <v>-1.857155875900951E-2</v>
      </c>
      <c r="I2" s="3">
        <v>-0.3</v>
      </c>
      <c r="M2">
        <v>-2</v>
      </c>
      <c r="N2">
        <v>-1.8</v>
      </c>
      <c r="O2">
        <v>-1.6</v>
      </c>
      <c r="P2">
        <v>-1.4</v>
      </c>
      <c r="Q2">
        <v>-1.2</v>
      </c>
      <c r="R2">
        <v>-1</v>
      </c>
      <c r="S2">
        <v>-0.8</v>
      </c>
      <c r="T2">
        <v>-0.6</v>
      </c>
      <c r="U2">
        <v>-0.4</v>
      </c>
      <c r="V2">
        <v>-0.2</v>
      </c>
      <c r="W2">
        <v>0</v>
      </c>
      <c r="X2">
        <v>0.2</v>
      </c>
      <c r="Y2">
        <v>0.4</v>
      </c>
      <c r="Z2">
        <v>0.6</v>
      </c>
      <c r="AA2">
        <v>0.8</v>
      </c>
      <c r="AB2">
        <v>1</v>
      </c>
      <c r="AC2">
        <v>1.2</v>
      </c>
      <c r="AD2">
        <v>1.4</v>
      </c>
      <c r="AE2">
        <v>1.6</v>
      </c>
      <c r="AF2">
        <v>1.8</v>
      </c>
      <c r="AG2">
        <v>2</v>
      </c>
    </row>
    <row r="3" spans="1:33">
      <c r="H3" t="s">
        <v>4</v>
      </c>
      <c r="I3" s="4">
        <v>1.2</v>
      </c>
      <c r="J3" s="5">
        <v>0.8</v>
      </c>
      <c r="K3" t="s">
        <v>2</v>
      </c>
      <c r="L3">
        <v>-2</v>
      </c>
      <c r="M3">
        <f>1/POWER(2*PI(),2/2)/SQRT($I$5)*EXP(-1/2*($I$6*(M$2-$I$1)*(M$2-$I$1)+($J$6+$I$7)*(M$2-$I$1)*($L3-$I$2)+$J$7*($L3-$I$2)*($L3-$I$2)))</f>
        <v>1.9081543764035425E-2</v>
      </c>
      <c r="N3">
        <f t="shared" ref="N3:AC18" si="0">1/POWER(2*PI(),2/2)/SQRT($I$5)*EXP(-1/2*($I$6*(N$2-$I$1)*(N$2-$I$1)+($J$6+$I$7)*(N$2-$I$1)*($L3-$I$2)+$J$7*($L3-$I$2)*($L3-$I$2)))</f>
        <v>2.3953214337673605E-2</v>
      </c>
      <c r="O3">
        <f t="shared" si="0"/>
        <v>2.880722819706295E-2</v>
      </c>
      <c r="P3">
        <f t="shared" si="0"/>
        <v>3.3191472860549055E-2</v>
      </c>
      <c r="Q3">
        <f t="shared" si="0"/>
        <v>3.6638607171049019E-2</v>
      </c>
      <c r="R3">
        <f t="shared" si="0"/>
        <v>3.8747060937365567E-2</v>
      </c>
      <c r="S3">
        <f t="shared" si="0"/>
        <v>3.9257799750350639E-2</v>
      </c>
      <c r="T3">
        <f t="shared" si="0"/>
        <v>3.8106628351385716E-2</v>
      </c>
      <c r="U3">
        <f t="shared" si="0"/>
        <v>3.5437450755074096E-2</v>
      </c>
      <c r="V3">
        <f t="shared" si="0"/>
        <v>3.1572705627471151E-2</v>
      </c>
      <c r="W3">
        <f t="shared" si="0"/>
        <v>2.6949363197752162E-2</v>
      </c>
      <c r="X3">
        <f t="shared" si="0"/>
        <v>2.2038021063795619E-2</v>
      </c>
      <c r="Y3">
        <f t="shared" si="0"/>
        <v>1.7265694791589976E-2</v>
      </c>
      <c r="Z3">
        <f t="shared" si="0"/>
        <v>1.2959340611754107E-2</v>
      </c>
      <c r="AA3">
        <f t="shared" si="0"/>
        <v>9.3189960798857746E-3</v>
      </c>
      <c r="AB3">
        <f t="shared" si="0"/>
        <v>6.4201138971020809E-3</v>
      </c>
      <c r="AC3">
        <f t="shared" si="0"/>
        <v>4.2374415031713108E-3</v>
      </c>
      <c r="AD3">
        <f t="shared" ref="AD3:AG23" si="1">1/POWER(2*PI(),2/2)/SQRT($I$5)*EXP(-1/2*($I$6*(AD$2-$I$1)*(AD$2-$I$1)+($J$6+$I$7)*(AD$2-$I$1)*($L3-$I$2)+$J$7*($L3-$I$2)*($L3-$I$2)))</f>
        <v>2.6794896163248338E-3</v>
      </c>
      <c r="AE3">
        <f t="shared" si="1"/>
        <v>1.6232590027637245E-3</v>
      </c>
      <c r="AF3">
        <f t="shared" si="1"/>
        <v>9.4213023474086987E-4</v>
      </c>
      <c r="AG3">
        <f t="shared" si="1"/>
        <v>5.2386748261042961E-4</v>
      </c>
    </row>
    <row r="4" spans="1:33">
      <c r="A4" t="s">
        <v>0</v>
      </c>
      <c r="B4" t="s">
        <v>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 s="6">
        <v>0.3</v>
      </c>
      <c r="J4" s="7">
        <v>0.9</v>
      </c>
      <c r="L4">
        <v>-1.8</v>
      </c>
      <c r="M4">
        <f t="shared" ref="M4:AB19" si="2">1/POWER(2*PI(),2/2)/SQRT($I$5)*EXP(-1/2*($I$6*(M$2-$I$1)*(M$2-$I$1)+($J$6+$I$7)*(M$2-$I$1)*($L4-$I$2)+$J$7*($L4-$I$2)*($L4-$I$2)))</f>
        <v>2.2595916223145506E-2</v>
      </c>
      <c r="N4">
        <f t="shared" si="0"/>
        <v>2.9117536467834611E-2</v>
      </c>
      <c r="O4">
        <f t="shared" si="0"/>
        <v>3.5947333399016394E-2</v>
      </c>
      <c r="P4">
        <f t="shared" si="0"/>
        <v>4.2517342392932089E-2</v>
      </c>
      <c r="Q4">
        <f t="shared" si="0"/>
        <v>4.817846076106358E-2</v>
      </c>
      <c r="R4">
        <f t="shared" si="0"/>
        <v>5.2303061473987007E-2</v>
      </c>
      <c r="S4">
        <f t="shared" si="0"/>
        <v>5.439871979641734E-2</v>
      </c>
      <c r="T4">
        <f t="shared" si="0"/>
        <v>5.4204785172254098E-2</v>
      </c>
      <c r="U4">
        <f t="shared" si="0"/>
        <v>5.174566292552165E-2</v>
      </c>
      <c r="V4">
        <f t="shared" si="0"/>
        <v>4.7325767099498456E-2</v>
      </c>
      <c r="W4">
        <f t="shared" si="0"/>
        <v>4.1467585468929091E-2</v>
      </c>
      <c r="X4">
        <f t="shared" si="0"/>
        <v>3.4810255756239687E-2</v>
      </c>
      <c r="Y4">
        <f t="shared" si="0"/>
        <v>2.7995811400482837E-2</v>
      </c>
      <c r="Z4">
        <f t="shared" si="0"/>
        <v>2.1570801556736269E-2</v>
      </c>
      <c r="AA4">
        <f t="shared" si="0"/>
        <v>1.5923073038732485E-2</v>
      </c>
      <c r="AB4">
        <f t="shared" si="0"/>
        <v>1.1260945854044115E-2</v>
      </c>
      <c r="AC4">
        <f t="shared" si="0"/>
        <v>7.6297486784156366E-3</v>
      </c>
      <c r="AD4">
        <f t="shared" si="1"/>
        <v>4.9525968194080909E-3</v>
      </c>
      <c r="AE4">
        <f t="shared" si="1"/>
        <v>3.079945952686076E-3</v>
      </c>
      <c r="AF4">
        <f t="shared" si="1"/>
        <v>1.8350191293116237E-3</v>
      </c>
      <c r="AG4">
        <f t="shared" si="1"/>
        <v>1.0474311266428517E-3</v>
      </c>
    </row>
    <row r="5" spans="1:33">
      <c r="A5">
        <v>0.41957781452781351</v>
      </c>
      <c r="B5">
        <v>-7.4378604129815729E-2</v>
      </c>
      <c r="C5">
        <v>1</v>
      </c>
      <c r="D5">
        <f>A5</f>
        <v>0.41957781452781351</v>
      </c>
      <c r="E5">
        <f>C5*C5</f>
        <v>1</v>
      </c>
      <c r="F5">
        <f>A5</f>
        <v>0.41957781452781351</v>
      </c>
      <c r="G5">
        <f>A5*A5</f>
        <v>0.17604554244393628</v>
      </c>
      <c r="H5" t="s">
        <v>5</v>
      </c>
      <c r="I5">
        <f>MDETERM(I3:J4)</f>
        <v>0.84</v>
      </c>
      <c r="L5">
        <v>-1.6</v>
      </c>
      <c r="M5">
        <f t="shared" si="2"/>
        <v>2.5271415977511359E-2</v>
      </c>
      <c r="N5">
        <f t="shared" si="0"/>
        <v>3.3429403550407528E-2</v>
      </c>
      <c r="O5">
        <f t="shared" si="0"/>
        <v>4.236576557553174E-2</v>
      </c>
      <c r="P5">
        <f t="shared" si="0"/>
        <v>5.1438567907143413E-2</v>
      </c>
      <c r="Q5">
        <f t="shared" si="0"/>
        <v>5.983427849258955E-2</v>
      </c>
      <c r="R5">
        <f t="shared" si="0"/>
        <v>6.6680466169493122E-2</v>
      </c>
      <c r="S5">
        <f t="shared" si="0"/>
        <v>7.1192554368848443E-2</v>
      </c>
      <c r="T5">
        <f t="shared" si="0"/>
        <v>7.2821212051673828E-2</v>
      </c>
      <c r="U5">
        <f t="shared" si="0"/>
        <v>7.1362262403882104E-2</v>
      </c>
      <c r="V5">
        <f t="shared" si="0"/>
        <v>6.6998749414680078E-2</v>
      </c>
      <c r="W5">
        <f t="shared" si="0"/>
        <v>6.0263196221511661E-2</v>
      </c>
      <c r="X5">
        <f t="shared" si="0"/>
        <v>5.1930799268367557E-2</v>
      </c>
      <c r="Y5">
        <f t="shared" si="0"/>
        <v>4.2873133985532275E-2</v>
      </c>
      <c r="Z5">
        <f t="shared" si="0"/>
        <v>3.391039392371354E-2</v>
      </c>
      <c r="AA5">
        <f t="shared" si="0"/>
        <v>2.569613574375804E-2</v>
      </c>
      <c r="AB5">
        <f t="shared" si="0"/>
        <v>1.8654782083257389E-2</v>
      </c>
      <c r="AC5">
        <f t="shared" si="0"/>
        <v>1.297477758504809E-2</v>
      </c>
      <c r="AD5">
        <f t="shared" si="1"/>
        <v>8.6456379122353422E-3</v>
      </c>
      <c r="AE5">
        <f t="shared" si="1"/>
        <v>5.5192687701345047E-3</v>
      </c>
      <c r="AF5">
        <f t="shared" si="1"/>
        <v>3.3756190025457928E-3</v>
      </c>
      <c r="AG5">
        <f t="shared" si="1"/>
        <v>1.977938036055114E-3</v>
      </c>
    </row>
    <row r="6" spans="1:33">
      <c r="H6" t="s">
        <v>6</v>
      </c>
      <c r="I6">
        <f t="array" ref="I6:J7">MINVERSE(I3:J4)</f>
        <v>1.0714285714285716</v>
      </c>
      <c r="J6">
        <v>-0.95238095238095255</v>
      </c>
      <c r="L6">
        <v>-1.4</v>
      </c>
      <c r="M6">
        <f t="shared" si="2"/>
        <v>2.6693920918452716E-2</v>
      </c>
      <c r="N6">
        <f t="shared" si="0"/>
        <v>3.6248146156351205E-2</v>
      </c>
      <c r="O6">
        <f t="shared" si="0"/>
        <v>4.7157047966216871E-2</v>
      </c>
      <c r="P6">
        <f t="shared" si="0"/>
        <v>5.8775292605348708E-2</v>
      </c>
      <c r="Q6">
        <f t="shared" si="0"/>
        <v>7.0182747954345717E-2</v>
      </c>
      <c r="R6">
        <f t="shared" si="0"/>
        <v>8.0288494939518729E-2</v>
      </c>
      <c r="S6">
        <f t="shared" si="0"/>
        <v>8.7996144532106718E-2</v>
      </c>
      <c r="T6">
        <f t="shared" si="0"/>
        <v>9.2397740528398956E-2</v>
      </c>
      <c r="U6">
        <f t="shared" si="0"/>
        <v>9.2949367196483862E-2</v>
      </c>
      <c r="V6">
        <f t="shared" si="0"/>
        <v>8.958161813947467E-2</v>
      </c>
      <c r="W6">
        <f t="shared" si="0"/>
        <v>8.2713947493023188E-2</v>
      </c>
      <c r="X6">
        <f t="shared" si="0"/>
        <v>7.3168806677532325E-2</v>
      </c>
      <c r="Y6">
        <f t="shared" si="0"/>
        <v>6.2009834992942103E-2</v>
      </c>
      <c r="Z6">
        <f t="shared" si="0"/>
        <v>5.0348038849573201E-2</v>
      </c>
      <c r="AA6">
        <f t="shared" si="0"/>
        <v>3.9164439985245783E-2</v>
      </c>
      <c r="AB6">
        <f t="shared" si="0"/>
        <v>2.9186946533856065E-2</v>
      </c>
      <c r="AC6">
        <f t="shared" si="0"/>
        <v>2.0838803693754696E-2</v>
      </c>
      <c r="AD6">
        <f t="shared" si="1"/>
        <v>1.4254247124673866E-2</v>
      </c>
      <c r="AE6">
        <f t="shared" si="1"/>
        <v>9.3412106011545263E-3</v>
      </c>
      <c r="AF6">
        <f t="shared" si="1"/>
        <v>5.8647489009398344E-3</v>
      </c>
      <c r="AG6">
        <f t="shared" si="1"/>
        <v>3.5276302728809161E-3</v>
      </c>
    </row>
    <row r="7" spans="1:33">
      <c r="I7">
        <v>-0.35714285714285715</v>
      </c>
      <c r="J7">
        <v>1.4285714285714286</v>
      </c>
      <c r="L7">
        <v>-1.2</v>
      </c>
      <c r="M7">
        <f t="shared" si="2"/>
        <v>2.6630439566911822E-2</v>
      </c>
      <c r="N7">
        <f t="shared" si="0"/>
        <v>3.7121553703850993E-2</v>
      </c>
      <c r="O7">
        <f t="shared" si="0"/>
        <v>4.9574841517301585E-2</v>
      </c>
      <c r="P7">
        <f t="shared" si="0"/>
        <v>6.3428421459846271E-2</v>
      </c>
      <c r="Q7">
        <f t="shared" si="0"/>
        <v>7.7748828045328011E-2</v>
      </c>
      <c r="R7">
        <f t="shared" si="0"/>
        <v>9.1304288980971732E-2</v>
      </c>
      <c r="S7">
        <f t="shared" si="0"/>
        <v>0.10272493747908854</v>
      </c>
      <c r="T7">
        <f t="shared" si="0"/>
        <v>0.11072558200932422</v>
      </c>
      <c r="U7">
        <f t="shared" si="0"/>
        <v>0.11434243517661744</v>
      </c>
      <c r="V7">
        <f t="shared" si="0"/>
        <v>0.11312387730257908</v>
      </c>
      <c r="W7">
        <f t="shared" si="0"/>
        <v>0.10722313629551539</v>
      </c>
      <c r="X7">
        <f t="shared" si="0"/>
        <v>9.7366623518459372E-2</v>
      </c>
      <c r="Y7">
        <f t="shared" si="0"/>
        <v>8.4706959375956375E-2</v>
      </c>
      <c r="Z7">
        <f t="shared" si="0"/>
        <v>7.0601748193850483E-2</v>
      </c>
      <c r="AA7">
        <f t="shared" si="0"/>
        <v>5.6376641005555152E-2</v>
      </c>
      <c r="AB7">
        <f t="shared" si="0"/>
        <v>4.3129092236411024E-2</v>
      </c>
      <c r="AC7">
        <f t="shared" si="0"/>
        <v>3.161031456361936E-2</v>
      </c>
      <c r="AD7">
        <f t="shared" si="1"/>
        <v>2.2195999035332314E-2</v>
      </c>
      <c r="AE7">
        <f t="shared" si="1"/>
        <v>1.4931655321475957E-2</v>
      </c>
      <c r="AF7">
        <f t="shared" si="1"/>
        <v>9.623401257766789E-3</v>
      </c>
      <c r="AG7">
        <f t="shared" si="1"/>
        <v>5.9420542453881139E-3</v>
      </c>
    </row>
    <row r="8" spans="1:33">
      <c r="L8">
        <v>-1</v>
      </c>
      <c r="M8">
        <f t="shared" si="2"/>
        <v>2.5091549010152408E-2</v>
      </c>
      <c r="N8">
        <f t="shared" si="0"/>
        <v>3.5904564417272126E-2</v>
      </c>
      <c r="O8">
        <f t="shared" si="0"/>
        <v>4.9221997165051878E-2</v>
      </c>
      <c r="P8">
        <f t="shared" si="0"/>
        <v>6.4648161563233789E-2</v>
      </c>
      <c r="Q8">
        <f t="shared" si="0"/>
        <v>8.1346806192288429E-2</v>
      </c>
      <c r="R8">
        <f t="shared" si="0"/>
        <v>9.8064589167656993E-2</v>
      </c>
      <c r="S8">
        <f t="shared" si="0"/>
        <v>0.11325862877837939</v>
      </c>
      <c r="T8">
        <f t="shared" si="0"/>
        <v>0.12531924355456078</v>
      </c>
      <c r="U8">
        <f t="shared" si="0"/>
        <v>0.1328469565851331</v>
      </c>
      <c r="V8">
        <f t="shared" si="0"/>
        <v>0.134918913030948</v>
      </c>
      <c r="W8">
        <f t="shared" si="0"/>
        <v>0.1312748217102076</v>
      </c>
      <c r="X8">
        <f t="shared" si="0"/>
        <v>0.12237069312370524</v>
      </c>
      <c r="Y8">
        <f t="shared" si="0"/>
        <v>0.10928505674600963</v>
      </c>
      <c r="Z8">
        <f t="shared" si="0"/>
        <v>9.3504287148356874E-2</v>
      </c>
      <c r="AA8">
        <f t="shared" si="0"/>
        <v>7.6646026411417267E-2</v>
      </c>
      <c r="AB8">
        <f t="shared" si="0"/>
        <v>6.0191497007819207E-2</v>
      </c>
      <c r="AC8">
        <f t="shared" si="0"/>
        <v>4.5286423568606377E-2</v>
      </c>
      <c r="AD8">
        <f t="shared" si="1"/>
        <v>3.2642866068644923E-2</v>
      </c>
      <c r="AE8">
        <f t="shared" si="1"/>
        <v>2.2542180419194761E-2</v>
      </c>
      <c r="AF8">
        <f t="shared" si="1"/>
        <v>1.491389011795537E-2</v>
      </c>
      <c r="AG8">
        <f t="shared" si="1"/>
        <v>9.4530800576792268E-3</v>
      </c>
    </row>
    <row r="9" spans="1:33">
      <c r="H9" t="s">
        <v>15</v>
      </c>
      <c r="I9">
        <f>COUNT(B5:B100)</f>
        <v>1</v>
      </c>
      <c r="J9">
        <f>SUM(A5:A5)</f>
        <v>0.41957781452781351</v>
      </c>
      <c r="L9">
        <v>-0.8</v>
      </c>
      <c r="M9">
        <f t="shared" si="2"/>
        <v>2.2328512069987223E-2</v>
      </c>
      <c r="N9">
        <f t="shared" si="0"/>
        <v>3.2798678976702911E-2</v>
      </c>
      <c r="O9">
        <f t="shared" si="0"/>
        <v>4.6157289746485183E-2</v>
      </c>
      <c r="P9">
        <f t="shared" si="0"/>
        <v>6.2231694631451222E-2</v>
      </c>
      <c r="Q9">
        <f t="shared" si="0"/>
        <v>8.0384133397471746E-2</v>
      </c>
      <c r="R9">
        <f t="shared" si="0"/>
        <v>9.9475566281883046E-2</v>
      </c>
      <c r="S9">
        <f t="shared" si="0"/>
        <v>0.1179369481848961</v>
      </c>
      <c r="T9">
        <f t="shared" si="0"/>
        <v>0.13395864013813358</v>
      </c>
      <c r="U9">
        <f t="shared" si="0"/>
        <v>0.14577362520784579</v>
      </c>
      <c r="V9">
        <f t="shared" si="0"/>
        <v>0.15197584181876533</v>
      </c>
      <c r="W9">
        <f t="shared" si="0"/>
        <v>0.15179502584746174</v>
      </c>
      <c r="X9">
        <f t="shared" si="0"/>
        <v>0.14525393369077702</v>
      </c>
      <c r="Y9">
        <f t="shared" si="0"/>
        <v>0.13316363571207462</v>
      </c>
      <c r="Z9">
        <f t="shared" si="0"/>
        <v>0.11695822396484561</v>
      </c>
      <c r="AA9">
        <f t="shared" si="0"/>
        <v>9.8415446000379714E-2</v>
      </c>
      <c r="AB9">
        <f t="shared" si="0"/>
        <v>7.9338346391186629E-2</v>
      </c>
      <c r="AC9">
        <f t="shared" si="0"/>
        <v>6.1275999407342463E-2</v>
      </c>
      <c r="AD9">
        <f t="shared" si="1"/>
        <v>4.5340368081074472E-2</v>
      </c>
      <c r="AE9">
        <f t="shared" si="1"/>
        <v>3.2141567953789155E-2</v>
      </c>
      <c r="AF9">
        <f t="shared" si="1"/>
        <v>2.1829131440301471E-2</v>
      </c>
      <c r="AG9">
        <f t="shared" si="1"/>
        <v>1.4203429898290602E-2</v>
      </c>
    </row>
    <row r="10" spans="1:33">
      <c r="I10">
        <f>J9</f>
        <v>0.41957781452781351</v>
      </c>
      <c r="J10">
        <f>SUM(G5:G100)</f>
        <v>0.17604554244393628</v>
      </c>
      <c r="L10">
        <v>-0.6</v>
      </c>
      <c r="M10">
        <f t="shared" si="2"/>
        <v>1.8766153586776722E-2</v>
      </c>
      <c r="N10">
        <f t="shared" si="0"/>
        <v>2.8297379179413377E-2</v>
      </c>
      <c r="O10">
        <f t="shared" si="0"/>
        <v>4.0879402699372652E-2</v>
      </c>
      <c r="P10">
        <f t="shared" si="0"/>
        <v>5.6578346125320027E-2</v>
      </c>
      <c r="Q10">
        <f t="shared" si="0"/>
        <v>7.5021083837202671E-2</v>
      </c>
      <c r="R10">
        <f t="shared" si="0"/>
        <v>9.5302391629732211E-2</v>
      </c>
      <c r="S10">
        <f t="shared" si="0"/>
        <v>0.11598762189068454</v>
      </c>
      <c r="T10">
        <f t="shared" si="0"/>
        <v>0.13524053126507865</v>
      </c>
      <c r="U10">
        <f t="shared" si="0"/>
        <v>0.15107391069453649</v>
      </c>
      <c r="V10">
        <f t="shared" si="0"/>
        <v>0.16168117406318544</v>
      </c>
      <c r="W10">
        <f t="shared" si="0"/>
        <v>0.16577415247112615</v>
      </c>
      <c r="X10">
        <f t="shared" si="0"/>
        <v>0.16284017394980113</v>
      </c>
      <c r="Y10">
        <f t="shared" si="0"/>
        <v>0.15324759879495967</v>
      </c>
      <c r="Z10">
        <f t="shared" si="0"/>
        <v>0.1381698157511427</v>
      </c>
      <c r="AA10">
        <f t="shared" si="0"/>
        <v>0.11934934994532705</v>
      </c>
      <c r="AB10">
        <f t="shared" si="0"/>
        <v>9.8767558133492847E-2</v>
      </c>
      <c r="AC10">
        <f t="shared" si="0"/>
        <v>7.8306164936349218E-2</v>
      </c>
      <c r="AD10">
        <f t="shared" si="1"/>
        <v>5.9479179962307359E-2</v>
      </c>
      <c r="AE10">
        <f t="shared" si="1"/>
        <v>4.3283400094412651E-2</v>
      </c>
      <c r="AF10">
        <f t="shared" si="1"/>
        <v>3.017624139973572E-2</v>
      </c>
      <c r="AG10">
        <f t="shared" si="1"/>
        <v>2.0155626447383411E-2</v>
      </c>
    </row>
    <row r="11" spans="1:33">
      <c r="L11">
        <v>-0.4</v>
      </c>
      <c r="M11">
        <f t="shared" si="2"/>
        <v>1.4896146050902863E-2</v>
      </c>
      <c r="N11">
        <f t="shared" si="0"/>
        <v>2.3057873326308969E-2</v>
      </c>
      <c r="O11">
        <f t="shared" si="0"/>
        <v>3.4194161261481656E-2</v>
      </c>
      <c r="P11">
        <f t="shared" si="0"/>
        <v>4.858162545383269E-2</v>
      </c>
      <c r="Q11">
        <f t="shared" si="0"/>
        <v>6.6127104494049169E-2</v>
      </c>
      <c r="R11">
        <f t="shared" si="0"/>
        <v>8.6233169974898743E-2</v>
      </c>
      <c r="S11">
        <f t="shared" si="0"/>
        <v>0.10773494027259783</v>
      </c>
      <c r="T11">
        <f t="shared" si="0"/>
        <v>0.1289514347313141</v>
      </c>
      <c r="U11">
        <f t="shared" si="0"/>
        <v>0.14787105151403657</v>
      </c>
      <c r="V11">
        <f t="shared" si="0"/>
        <v>0.16245292044893597</v>
      </c>
      <c r="W11">
        <f t="shared" si="0"/>
        <v>0.17098549283285125</v>
      </c>
      <c r="X11">
        <f t="shared" si="0"/>
        <v>0.17241632546214186</v>
      </c>
      <c r="Y11">
        <f t="shared" si="0"/>
        <v>0.16656543570964624</v>
      </c>
      <c r="Z11">
        <f t="shared" si="0"/>
        <v>0.15416250712314861</v>
      </c>
      <c r="AA11">
        <f t="shared" si="0"/>
        <v>0.13669732728543951</v>
      </c>
      <c r="AB11">
        <f t="shared" si="0"/>
        <v>0.1161257846163356</v>
      </c>
      <c r="AC11">
        <f t="shared" si="0"/>
        <v>9.451150497078184E-2</v>
      </c>
      <c r="AD11">
        <f t="shared" si="1"/>
        <v>7.3693312014250875E-2</v>
      </c>
      <c r="AE11">
        <f t="shared" si="1"/>
        <v>5.5050193730482422E-2</v>
      </c>
      <c r="AF11">
        <f t="shared" si="1"/>
        <v>3.9398256844975485E-2</v>
      </c>
      <c r="AG11">
        <f t="shared" si="1"/>
        <v>2.701360479596765E-2</v>
      </c>
    </row>
    <row r="12" spans="1:33">
      <c r="L12">
        <v>-0.2</v>
      </c>
      <c r="M12">
        <f t="shared" si="2"/>
        <v>1.116749455979194E-2</v>
      </c>
      <c r="N12">
        <f t="shared" si="0"/>
        <v>1.7744977625243158E-2</v>
      </c>
      <c r="O12">
        <f t="shared" si="0"/>
        <v>2.701360479596765E-2</v>
      </c>
      <c r="P12">
        <f t="shared" si="0"/>
        <v>3.9398256844975499E-2</v>
      </c>
      <c r="Q12">
        <f t="shared" si="0"/>
        <v>5.5050193730482463E-2</v>
      </c>
      <c r="R12">
        <f t="shared" si="0"/>
        <v>7.3693312014250875E-2</v>
      </c>
      <c r="S12">
        <f t="shared" si="0"/>
        <v>9.451150497078184E-2</v>
      </c>
      <c r="T12">
        <f t="shared" si="0"/>
        <v>0.1161257846163356</v>
      </c>
      <c r="U12">
        <f t="shared" si="0"/>
        <v>0.13669732728543951</v>
      </c>
      <c r="V12">
        <f t="shared" si="0"/>
        <v>0.15416250712314861</v>
      </c>
      <c r="W12">
        <f t="shared" si="0"/>
        <v>0.16656543570964624</v>
      </c>
      <c r="X12">
        <f t="shared" si="0"/>
        <v>0.17241632546214186</v>
      </c>
      <c r="Y12">
        <f t="shared" si="0"/>
        <v>0.17098549283285125</v>
      </c>
      <c r="Z12">
        <f t="shared" si="0"/>
        <v>0.16245292044893597</v>
      </c>
      <c r="AA12">
        <f t="shared" si="0"/>
        <v>0.14787105151403657</v>
      </c>
      <c r="AB12">
        <f t="shared" si="0"/>
        <v>0.1289514347313141</v>
      </c>
      <c r="AC12">
        <f t="shared" si="0"/>
        <v>0.10773494027259783</v>
      </c>
      <c r="AD12">
        <f t="shared" si="1"/>
        <v>8.6233169974898743E-2</v>
      </c>
      <c r="AE12">
        <f t="shared" si="1"/>
        <v>6.6127104494049141E-2</v>
      </c>
      <c r="AF12">
        <f t="shared" si="1"/>
        <v>4.8581625453832669E-2</v>
      </c>
      <c r="AG12">
        <f t="shared" si="1"/>
        <v>3.4194161261481656E-2</v>
      </c>
    </row>
    <row r="13" spans="1:33">
      <c r="L13">
        <v>0</v>
      </c>
      <c r="M13">
        <f t="shared" si="2"/>
        <v>7.9071640622317679E-3</v>
      </c>
      <c r="N13">
        <f t="shared" si="0"/>
        <v>1.289777616433639E-2</v>
      </c>
      <c r="O13">
        <f t="shared" si="0"/>
        <v>2.0155626447383411E-2</v>
      </c>
      <c r="P13">
        <f t="shared" si="0"/>
        <v>3.0176241399735734E-2</v>
      </c>
      <c r="Q13">
        <f t="shared" si="0"/>
        <v>4.3283400094412672E-2</v>
      </c>
      <c r="R13">
        <f t="shared" si="0"/>
        <v>5.9479179962307359E-2</v>
      </c>
      <c r="S13">
        <f t="shared" si="0"/>
        <v>7.8306164936349218E-2</v>
      </c>
      <c r="T13">
        <f t="shared" si="0"/>
        <v>9.8767558133492847E-2</v>
      </c>
      <c r="U13">
        <f t="shared" si="0"/>
        <v>0.11934934994532705</v>
      </c>
      <c r="V13">
        <f t="shared" si="0"/>
        <v>0.1381698157511427</v>
      </c>
      <c r="W13">
        <f t="shared" si="0"/>
        <v>0.15324759879495967</v>
      </c>
      <c r="X13">
        <f t="shared" si="0"/>
        <v>0.16284017394980113</v>
      </c>
      <c r="Y13">
        <f t="shared" si="0"/>
        <v>0.16577415247112615</v>
      </c>
      <c r="Z13">
        <f t="shared" si="0"/>
        <v>0.16168117406318544</v>
      </c>
      <c r="AA13">
        <f t="shared" si="0"/>
        <v>0.15107391069453649</v>
      </c>
      <c r="AB13">
        <f t="shared" si="0"/>
        <v>0.13524053126507865</v>
      </c>
      <c r="AC13">
        <f t="shared" si="0"/>
        <v>0.11598762189068454</v>
      </c>
      <c r="AD13">
        <f t="shared" si="1"/>
        <v>9.5302391629732211E-2</v>
      </c>
      <c r="AE13">
        <f t="shared" si="1"/>
        <v>7.5021083837202643E-2</v>
      </c>
      <c r="AF13">
        <f t="shared" si="1"/>
        <v>5.6578346125319999E-2</v>
      </c>
      <c r="AG13">
        <f t="shared" si="1"/>
        <v>4.0879402699372652E-2</v>
      </c>
    </row>
    <row r="14" spans="1:33">
      <c r="L14">
        <v>0.2</v>
      </c>
      <c r="M14">
        <f t="shared" si="2"/>
        <v>5.2877257551928796E-3</v>
      </c>
      <c r="N14">
        <f t="shared" si="0"/>
        <v>8.8539565769451371E-3</v>
      </c>
      <c r="O14">
        <f t="shared" si="0"/>
        <v>1.4203429898290602E-2</v>
      </c>
      <c r="P14">
        <f t="shared" si="0"/>
        <v>2.1829131440301491E-2</v>
      </c>
      <c r="Q14">
        <f t="shared" si="0"/>
        <v>3.2141567953789175E-2</v>
      </c>
      <c r="R14">
        <f t="shared" si="0"/>
        <v>4.5340368081074472E-2</v>
      </c>
      <c r="S14">
        <f t="shared" si="0"/>
        <v>6.1275999407342463E-2</v>
      </c>
      <c r="T14">
        <f t="shared" si="0"/>
        <v>7.9338346391186629E-2</v>
      </c>
      <c r="U14">
        <f t="shared" si="0"/>
        <v>9.8415446000379714E-2</v>
      </c>
      <c r="V14">
        <f t="shared" si="0"/>
        <v>0.11695822396484561</v>
      </c>
      <c r="W14">
        <f t="shared" si="0"/>
        <v>0.13316363571207462</v>
      </c>
      <c r="X14">
        <f t="shared" si="0"/>
        <v>0.14525393369077702</v>
      </c>
      <c r="Y14">
        <f t="shared" si="0"/>
        <v>0.15179502584746174</v>
      </c>
      <c r="Z14">
        <f t="shared" si="0"/>
        <v>0.15197584181876533</v>
      </c>
      <c r="AA14">
        <f t="shared" si="0"/>
        <v>0.14577362520784579</v>
      </c>
      <c r="AB14">
        <f t="shared" si="0"/>
        <v>0.13395864013813358</v>
      </c>
      <c r="AC14">
        <f t="shared" si="0"/>
        <v>0.1179369481848961</v>
      </c>
      <c r="AD14">
        <f t="shared" si="1"/>
        <v>9.9475566281883046E-2</v>
      </c>
      <c r="AE14">
        <f t="shared" si="1"/>
        <v>8.0384133397471719E-2</v>
      </c>
      <c r="AF14">
        <f t="shared" si="1"/>
        <v>6.2231694631451187E-2</v>
      </c>
      <c r="AG14">
        <f t="shared" si="1"/>
        <v>4.6157289746485183E-2</v>
      </c>
    </row>
    <row r="15" spans="1:33">
      <c r="L15">
        <v>0.4</v>
      </c>
      <c r="M15">
        <f t="shared" si="2"/>
        <v>3.3396447196039269E-3</v>
      </c>
      <c r="N15">
        <f t="shared" si="0"/>
        <v>5.7404126421354762E-3</v>
      </c>
      <c r="O15">
        <f t="shared" si="0"/>
        <v>9.4530800576792268E-3</v>
      </c>
      <c r="P15">
        <f t="shared" si="0"/>
        <v>1.4913890117955374E-2</v>
      </c>
      <c r="Q15">
        <f t="shared" si="0"/>
        <v>2.2542180419194768E-2</v>
      </c>
      <c r="R15">
        <f t="shared" si="0"/>
        <v>3.2642866068644923E-2</v>
      </c>
      <c r="S15">
        <f t="shared" si="0"/>
        <v>4.5286423568606377E-2</v>
      </c>
      <c r="T15">
        <f t="shared" si="0"/>
        <v>6.0191497007819207E-2</v>
      </c>
      <c r="U15">
        <f t="shared" si="0"/>
        <v>7.6646026411417267E-2</v>
      </c>
      <c r="V15">
        <f t="shared" si="0"/>
        <v>9.3504287148356874E-2</v>
      </c>
      <c r="W15">
        <f t="shared" si="0"/>
        <v>0.10928505674600963</v>
      </c>
      <c r="X15">
        <f t="shared" si="0"/>
        <v>0.12237069312370524</v>
      </c>
      <c r="Y15">
        <f t="shared" si="0"/>
        <v>0.1312748217102076</v>
      </c>
      <c r="Z15">
        <f t="shared" si="0"/>
        <v>0.134918913030948</v>
      </c>
      <c r="AA15">
        <f t="shared" si="0"/>
        <v>0.1328469565851331</v>
      </c>
      <c r="AB15">
        <f t="shared" si="0"/>
        <v>0.12531924355456078</v>
      </c>
      <c r="AC15">
        <f t="shared" si="0"/>
        <v>0.11325862877837939</v>
      </c>
      <c r="AD15">
        <f t="shared" si="1"/>
        <v>9.8064589167656993E-2</v>
      </c>
      <c r="AE15">
        <f t="shared" si="1"/>
        <v>8.1346806192288401E-2</v>
      </c>
      <c r="AF15">
        <f t="shared" si="1"/>
        <v>6.4648161563233789E-2</v>
      </c>
      <c r="AG15">
        <f t="shared" si="1"/>
        <v>4.9221997165051878E-2</v>
      </c>
    </row>
    <row r="16" spans="1:33">
      <c r="L16">
        <v>0.6</v>
      </c>
      <c r="M16">
        <f t="shared" si="2"/>
        <v>1.9921167428390289E-3</v>
      </c>
      <c r="N16">
        <f t="shared" si="0"/>
        <v>3.5150540642179466E-3</v>
      </c>
      <c r="O16">
        <f t="shared" si="0"/>
        <v>5.9420542453881139E-3</v>
      </c>
      <c r="P16">
        <f t="shared" si="0"/>
        <v>9.6234012577667977E-3</v>
      </c>
      <c r="Q16">
        <f t="shared" si="0"/>
        <v>1.4931655321475969E-2</v>
      </c>
      <c r="R16">
        <f t="shared" si="0"/>
        <v>2.2195999035332314E-2</v>
      </c>
      <c r="S16">
        <f t="shared" si="0"/>
        <v>3.161031456361936E-2</v>
      </c>
      <c r="T16">
        <f t="shared" si="0"/>
        <v>4.3129092236411024E-2</v>
      </c>
      <c r="U16">
        <f t="shared" si="0"/>
        <v>5.6376641005555152E-2</v>
      </c>
      <c r="V16">
        <f t="shared" si="0"/>
        <v>7.0601748193850469E-2</v>
      </c>
      <c r="W16">
        <f t="shared" si="0"/>
        <v>8.4706959375956375E-2</v>
      </c>
      <c r="X16">
        <f t="shared" si="0"/>
        <v>9.7366623518459372E-2</v>
      </c>
      <c r="Y16">
        <f t="shared" si="0"/>
        <v>0.10722313629551539</v>
      </c>
      <c r="Z16">
        <f t="shared" si="0"/>
        <v>0.11312387730257908</v>
      </c>
      <c r="AA16">
        <f t="shared" si="0"/>
        <v>0.11434243517661744</v>
      </c>
      <c r="AB16">
        <f t="shared" si="0"/>
        <v>0.11072558200932422</v>
      </c>
      <c r="AC16">
        <f t="shared" si="0"/>
        <v>0.10272493747908854</v>
      </c>
      <c r="AD16">
        <f t="shared" si="1"/>
        <v>9.1304288980971732E-2</v>
      </c>
      <c r="AE16">
        <f t="shared" si="1"/>
        <v>7.7748828045327983E-2</v>
      </c>
      <c r="AF16">
        <f t="shared" si="1"/>
        <v>6.3428421459846271E-2</v>
      </c>
      <c r="AG16">
        <f t="shared" si="1"/>
        <v>4.9574841517301585E-2</v>
      </c>
    </row>
    <row r="17" spans="12:33">
      <c r="L17">
        <v>0.8</v>
      </c>
      <c r="M17">
        <f t="shared" si="2"/>
        <v>1.1223090776911718E-3</v>
      </c>
      <c r="N17">
        <f t="shared" si="0"/>
        <v>2.032844123423964E-3</v>
      </c>
      <c r="O17">
        <f t="shared" si="0"/>
        <v>3.5276302728809127E-3</v>
      </c>
      <c r="P17">
        <f t="shared" si="0"/>
        <v>5.864748900939837E-3</v>
      </c>
      <c r="Q17">
        <f t="shared" si="0"/>
        <v>9.3412106011545263E-3</v>
      </c>
      <c r="R17">
        <f t="shared" si="0"/>
        <v>1.4254247124673854E-2</v>
      </c>
      <c r="S17">
        <f t="shared" si="0"/>
        <v>2.0838803693754678E-2</v>
      </c>
      <c r="T17">
        <f t="shared" si="0"/>
        <v>2.9186946533856055E-2</v>
      </c>
      <c r="U17">
        <f t="shared" si="0"/>
        <v>3.9164439985245755E-2</v>
      </c>
      <c r="V17">
        <f t="shared" si="0"/>
        <v>5.0348038849573166E-2</v>
      </c>
      <c r="W17">
        <f t="shared" si="0"/>
        <v>6.2009834992942076E-2</v>
      </c>
      <c r="X17">
        <f t="shared" si="0"/>
        <v>7.3168806677532297E-2</v>
      </c>
      <c r="Y17">
        <f t="shared" si="0"/>
        <v>8.2713947493023146E-2</v>
      </c>
      <c r="Z17">
        <f t="shared" si="0"/>
        <v>8.9581618139474628E-2</v>
      </c>
      <c r="AA17">
        <f t="shared" si="0"/>
        <v>9.2949367196483834E-2</v>
      </c>
      <c r="AB17">
        <f t="shared" si="0"/>
        <v>9.2397740528398942E-2</v>
      </c>
      <c r="AC17">
        <f t="shared" si="0"/>
        <v>8.799614453210669E-2</v>
      </c>
      <c r="AD17">
        <f t="shared" si="1"/>
        <v>8.0288494939518701E-2</v>
      </c>
      <c r="AE17">
        <f t="shared" si="1"/>
        <v>7.0182747954345689E-2</v>
      </c>
      <c r="AF17">
        <f t="shared" si="1"/>
        <v>5.8775292605348681E-2</v>
      </c>
      <c r="AG17">
        <f t="shared" si="1"/>
        <v>4.7157047966216871E-2</v>
      </c>
    </row>
    <row r="18" spans="12:33">
      <c r="L18">
        <v>1</v>
      </c>
      <c r="M18">
        <f t="shared" si="2"/>
        <v>5.971636148132312E-4</v>
      </c>
      <c r="N18">
        <f t="shared" si="0"/>
        <v>1.1103485263734335E-3</v>
      </c>
      <c r="O18">
        <f t="shared" si="0"/>
        <v>1.977938036055114E-3</v>
      </c>
      <c r="P18">
        <f t="shared" si="0"/>
        <v>3.3756190025457959E-3</v>
      </c>
      <c r="Q18">
        <f t="shared" si="0"/>
        <v>5.5192687701345064E-3</v>
      </c>
      <c r="R18">
        <f t="shared" si="0"/>
        <v>8.6456379122353422E-3</v>
      </c>
      <c r="S18">
        <f t="shared" si="0"/>
        <v>1.297477758504809E-2</v>
      </c>
      <c r="T18">
        <f t="shared" si="0"/>
        <v>1.8654782083257389E-2</v>
      </c>
      <c r="U18">
        <f t="shared" si="0"/>
        <v>2.569613574375804E-2</v>
      </c>
      <c r="V18">
        <f t="shared" si="0"/>
        <v>3.3910393923713533E-2</v>
      </c>
      <c r="W18">
        <f t="shared" si="0"/>
        <v>4.2873133985532275E-2</v>
      </c>
      <c r="X18">
        <f t="shared" si="0"/>
        <v>5.1930799268367557E-2</v>
      </c>
      <c r="Y18">
        <f t="shared" si="0"/>
        <v>6.0263196221511661E-2</v>
      </c>
      <c r="Z18">
        <f t="shared" si="0"/>
        <v>6.6998749414680064E-2</v>
      </c>
      <c r="AA18">
        <f t="shared" si="0"/>
        <v>7.1362262403882104E-2</v>
      </c>
      <c r="AB18">
        <f t="shared" si="0"/>
        <v>7.2821212051673828E-2</v>
      </c>
      <c r="AC18">
        <f t="shared" ref="AC18:AC23" si="3">1/POWER(2*PI(),2/2)/SQRT($I$5)*EXP(-1/2*($I$6*(AC$2-$I$1)*(AC$2-$I$1)+($J$6+$I$7)*(AC$2-$I$1)*($L18-$I$2)+$J$7*($L18-$I$2)*($L18-$I$2)))</f>
        <v>7.1192554368848443E-2</v>
      </c>
      <c r="AD18">
        <f t="shared" si="1"/>
        <v>6.6680466169493122E-2</v>
      </c>
      <c r="AE18">
        <f t="shared" si="1"/>
        <v>5.9834278492589536E-2</v>
      </c>
      <c r="AF18">
        <f t="shared" si="1"/>
        <v>5.1438567907143413E-2</v>
      </c>
      <c r="AG18">
        <f t="shared" si="1"/>
        <v>4.236576557553174E-2</v>
      </c>
    </row>
    <row r="19" spans="12:33">
      <c r="L19">
        <v>1.2</v>
      </c>
      <c r="M19">
        <f t="shared" si="2"/>
        <v>3.0009404216384998E-4</v>
      </c>
      <c r="N19">
        <f t="shared" si="2"/>
        <v>5.727930434980341E-4</v>
      </c>
      <c r="O19">
        <f t="shared" si="2"/>
        <v>1.0474311266428517E-3</v>
      </c>
      <c r="P19">
        <f t="shared" si="2"/>
        <v>1.8350191293116237E-3</v>
      </c>
      <c r="Q19">
        <f t="shared" si="2"/>
        <v>3.0799459526860817E-3</v>
      </c>
      <c r="R19">
        <f t="shared" si="2"/>
        <v>4.9525968194080909E-3</v>
      </c>
      <c r="S19">
        <f t="shared" si="2"/>
        <v>7.6297486784156366E-3</v>
      </c>
      <c r="T19">
        <f t="shared" si="2"/>
        <v>1.1260945854044115E-2</v>
      </c>
      <c r="U19">
        <f t="shared" si="2"/>
        <v>1.5923073038732485E-2</v>
      </c>
      <c r="V19">
        <f t="shared" si="2"/>
        <v>2.1570801556736269E-2</v>
      </c>
      <c r="W19">
        <f t="shared" si="2"/>
        <v>2.7995811400482837E-2</v>
      </c>
      <c r="X19">
        <f t="shared" si="2"/>
        <v>3.4810255756239687E-2</v>
      </c>
      <c r="Y19">
        <f t="shared" si="2"/>
        <v>4.1467585468929091E-2</v>
      </c>
      <c r="Z19">
        <f t="shared" si="2"/>
        <v>4.7325767099498456E-2</v>
      </c>
      <c r="AA19">
        <f t="shared" si="2"/>
        <v>5.174566292552165E-2</v>
      </c>
      <c r="AB19">
        <f t="shared" si="2"/>
        <v>5.4204785172254098E-2</v>
      </c>
      <c r="AC19">
        <f t="shared" si="3"/>
        <v>5.439871979641734E-2</v>
      </c>
      <c r="AD19">
        <f t="shared" si="1"/>
        <v>5.2303061473987007E-2</v>
      </c>
      <c r="AE19">
        <f t="shared" si="1"/>
        <v>4.817846076106358E-2</v>
      </c>
      <c r="AF19">
        <f t="shared" si="1"/>
        <v>4.2517342392932082E-2</v>
      </c>
      <c r="AG19">
        <f t="shared" si="1"/>
        <v>3.5947333399016394E-2</v>
      </c>
    </row>
    <row r="20" spans="12:33">
      <c r="L20">
        <v>1.4</v>
      </c>
      <c r="M20">
        <f t="shared" ref="M20:AB23" si="4">1/POWER(2*PI(),2/2)/SQRT($I$5)*EXP(-1/2*($I$6*(M$2-$I$1)*(M$2-$I$1)+($J$6+$I$7)*(M$2-$I$1)*($L20-$I$2)+$J$7*($L20-$I$2)*($L20-$I$2)))</f>
        <v>1.4243101883797081E-4</v>
      </c>
      <c r="N20">
        <f t="shared" si="4"/>
        <v>2.7907396432478795E-4</v>
      </c>
      <c r="O20">
        <f t="shared" si="4"/>
        <v>5.2386748261042961E-4</v>
      </c>
      <c r="P20">
        <f t="shared" si="4"/>
        <v>9.4213023474086987E-4</v>
      </c>
      <c r="Q20">
        <f t="shared" si="4"/>
        <v>1.623259002763726E-3</v>
      </c>
      <c r="R20">
        <f t="shared" si="4"/>
        <v>2.6794896163248338E-3</v>
      </c>
      <c r="S20">
        <f t="shared" si="4"/>
        <v>4.2374415031713108E-3</v>
      </c>
      <c r="T20">
        <f t="shared" si="4"/>
        <v>6.4201138971020809E-3</v>
      </c>
      <c r="U20">
        <f t="shared" si="4"/>
        <v>9.3189960798857746E-3</v>
      </c>
      <c r="V20">
        <f t="shared" si="4"/>
        <v>1.2959340611754107E-2</v>
      </c>
      <c r="W20">
        <f t="shared" si="4"/>
        <v>1.7265694791589976E-2</v>
      </c>
      <c r="X20">
        <f t="shared" si="4"/>
        <v>2.2038021063795619E-2</v>
      </c>
      <c r="Y20">
        <f t="shared" si="4"/>
        <v>2.6949363197752162E-2</v>
      </c>
      <c r="Z20">
        <f t="shared" si="4"/>
        <v>3.1572705627471151E-2</v>
      </c>
      <c r="AA20">
        <f t="shared" si="4"/>
        <v>3.5437450755074096E-2</v>
      </c>
      <c r="AB20">
        <f t="shared" si="4"/>
        <v>3.8106628351385716E-2</v>
      </c>
      <c r="AC20">
        <f t="shared" si="3"/>
        <v>3.9257799750350639E-2</v>
      </c>
      <c r="AD20">
        <f t="shared" si="1"/>
        <v>3.8747060937365567E-2</v>
      </c>
      <c r="AE20">
        <f t="shared" si="1"/>
        <v>3.6638607171049019E-2</v>
      </c>
      <c r="AF20">
        <f t="shared" si="1"/>
        <v>3.3191472860549055E-2</v>
      </c>
      <c r="AG20">
        <f t="shared" si="1"/>
        <v>2.880722819706295E-2</v>
      </c>
    </row>
    <row r="21" spans="12:33">
      <c r="L21">
        <v>1.6</v>
      </c>
      <c r="M21">
        <f t="shared" si="4"/>
        <v>6.3846186309688785E-5</v>
      </c>
      <c r="N21">
        <f t="shared" si="4"/>
        <v>1.2841746157746147E-4</v>
      </c>
      <c r="O21">
        <f t="shared" si="4"/>
        <v>2.4745747685380191E-4</v>
      </c>
      <c r="P21">
        <f t="shared" si="4"/>
        <v>4.5684035380842686E-4</v>
      </c>
      <c r="Q21">
        <f t="shared" si="4"/>
        <v>8.0800810538610049E-4</v>
      </c>
      <c r="R21">
        <f t="shared" si="4"/>
        <v>1.3691604794532567E-3</v>
      </c>
      <c r="S21">
        <f t="shared" si="4"/>
        <v>2.2226975543717864E-3</v>
      </c>
      <c r="T21">
        <f t="shared" si="4"/>
        <v>3.4569553307980073E-3</v>
      </c>
      <c r="U21">
        <f t="shared" si="4"/>
        <v>5.1510355044436986E-3</v>
      </c>
      <c r="V21">
        <f t="shared" si="4"/>
        <v>7.3533070017054005E-3</v>
      </c>
      <c r="W21">
        <f t="shared" si="4"/>
        <v>1.0056763390470293E-2</v>
      </c>
      <c r="X21">
        <f t="shared" si="4"/>
        <v>1.3177139571663329E-2</v>
      </c>
      <c r="Y21">
        <f t="shared" si="4"/>
        <v>1.6541368582158197E-2</v>
      </c>
      <c r="Z21">
        <f t="shared" si="4"/>
        <v>1.9893404397442499E-2</v>
      </c>
      <c r="AA21">
        <f t="shared" si="4"/>
        <v>2.2921031750946466E-2</v>
      </c>
      <c r="AB21">
        <f t="shared" si="4"/>
        <v>2.530151891138999E-2</v>
      </c>
      <c r="AC21">
        <f t="shared" si="3"/>
        <v>2.6757553596147409E-2</v>
      </c>
      <c r="AD21">
        <f t="shared" si="1"/>
        <v>2.7110254441875346E-2</v>
      </c>
      <c r="AE21">
        <f t="shared" si="1"/>
        <v>2.6315290135912942E-2</v>
      </c>
      <c r="AF21">
        <f t="shared" si="1"/>
        <v>2.4472036457746354E-2</v>
      </c>
      <c r="AG21">
        <f t="shared" si="1"/>
        <v>2.1803159841415398E-2</v>
      </c>
    </row>
    <row r="22" spans="12:33">
      <c r="L22">
        <v>1.8</v>
      </c>
      <c r="M22">
        <f t="shared" si="4"/>
        <v>2.7030153584404801E-5</v>
      </c>
      <c r="N22">
        <f t="shared" si="4"/>
        <v>5.5809998742591275E-5</v>
      </c>
      <c r="O22">
        <f t="shared" si="4"/>
        <v>1.1039842853011638E-4</v>
      </c>
      <c r="P22">
        <f t="shared" si="4"/>
        <v>2.0921901327543353E-4</v>
      </c>
      <c r="Q22">
        <f t="shared" si="4"/>
        <v>3.7986281908189873E-4</v>
      </c>
      <c r="R22">
        <f t="shared" si="4"/>
        <v>6.6075400429876322E-4</v>
      </c>
      <c r="S22">
        <f t="shared" si="4"/>
        <v>1.1011340688842045E-3</v>
      </c>
      <c r="T22">
        <f t="shared" si="4"/>
        <v>1.7580368551423559E-3</v>
      </c>
      <c r="U22">
        <f t="shared" si="4"/>
        <v>2.6890763310408821E-3</v>
      </c>
      <c r="V22">
        <f t="shared" si="4"/>
        <v>3.9406300450267936E-3</v>
      </c>
      <c r="W22">
        <f t="shared" si="4"/>
        <v>5.5324255428631456E-3</v>
      </c>
      <c r="X22">
        <f t="shared" si="4"/>
        <v>7.4413695123438425E-3</v>
      </c>
      <c r="Y22">
        <f t="shared" si="4"/>
        <v>9.5890932682942114E-3</v>
      </c>
      <c r="Z22">
        <f t="shared" si="4"/>
        <v>1.1838306894212003E-2</v>
      </c>
      <c r="AA22">
        <f t="shared" si="4"/>
        <v>1.400196620947668E-2</v>
      </c>
      <c r="AB22">
        <f t="shared" si="4"/>
        <v>1.5866306350162472E-2</v>
      </c>
      <c r="AC22">
        <f t="shared" si="3"/>
        <v>1.7224634894693929E-2</v>
      </c>
      <c r="AD22">
        <f t="shared" si="1"/>
        <v>1.7914784733931207E-2</v>
      </c>
      <c r="AE22">
        <f t="shared" si="1"/>
        <v>1.7850917476441637E-2</v>
      </c>
      <c r="AF22">
        <f t="shared" si="1"/>
        <v>1.7041070372511555E-2</v>
      </c>
      <c r="AG22">
        <f t="shared" si="1"/>
        <v>1.5585494164726944E-2</v>
      </c>
    </row>
    <row r="23" spans="12:33">
      <c r="L23">
        <v>2</v>
      </c>
      <c r="M23">
        <f t="shared" si="4"/>
        <v>1.0807997567612422E-5</v>
      </c>
      <c r="N23">
        <f t="shared" si="4"/>
        <v>2.2907785977566223E-5</v>
      </c>
      <c r="O23">
        <f t="shared" si="4"/>
        <v>4.651664405087795E-5</v>
      </c>
      <c r="P23">
        <f t="shared" si="4"/>
        <v>9.0494255685547785E-5</v>
      </c>
      <c r="Q23">
        <f t="shared" si="4"/>
        <v>1.6866346921604749E-4</v>
      </c>
      <c r="R23">
        <f t="shared" si="4"/>
        <v>3.0116772274566147E-4</v>
      </c>
      <c r="S23">
        <f t="shared" si="4"/>
        <v>5.152087147327506E-4</v>
      </c>
      <c r="T23">
        <f t="shared" si="4"/>
        <v>8.443944210361139E-4</v>
      </c>
      <c r="U23">
        <f t="shared" si="4"/>
        <v>1.3258515153841079E-3</v>
      </c>
      <c r="V23">
        <f t="shared" si="4"/>
        <v>1.9944897225977263E-3</v>
      </c>
      <c r="W23">
        <f t="shared" si="4"/>
        <v>2.8744588485889312E-3</v>
      </c>
      <c r="X23">
        <f t="shared" si="4"/>
        <v>3.9688781685442319E-3</v>
      </c>
      <c r="Y23">
        <f t="shared" si="4"/>
        <v>5.2500908558798165E-3</v>
      </c>
      <c r="Z23">
        <f t="shared" si="4"/>
        <v>6.6535473214488633E-3</v>
      </c>
      <c r="AA23">
        <f t="shared" si="4"/>
        <v>8.078431749511561E-3</v>
      </c>
      <c r="AB23">
        <f t="shared" si="4"/>
        <v>9.3969788575028641E-3</v>
      </c>
      <c r="AC23">
        <f t="shared" si="3"/>
        <v>1.0472173252340053E-2</v>
      </c>
      <c r="AD23">
        <f t="shared" si="1"/>
        <v>1.1180797112787895E-2</v>
      </c>
      <c r="AE23">
        <f t="shared" si="1"/>
        <v>1.1436577949411756E-2</v>
      </c>
      <c r="AF23">
        <f t="shared" si="1"/>
        <v>1.1207449775063369E-2</v>
      </c>
      <c r="AG23">
        <f t="shared" si="1"/>
        <v>1.0522159664829167E-2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Sheet2</vt:lpstr>
      <vt:lpstr>degression</vt:lpstr>
      <vt:lpstr>degression (2)</vt:lpstr>
      <vt:lpstr>alpha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2009-07-07T02:29:56Z</dcterms:created>
  <dcterms:modified xsi:type="dcterms:W3CDTF">2009-07-07T09:41:33Z</dcterms:modified>
</cp:coreProperties>
</file>