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21年7-12月联营" sheetId="1" r:id="rId1"/>
    <sheet name="21年7-12月租赁" sheetId="2" r:id="rId2"/>
    <sheet name="22年联营" sheetId="3" r:id="rId3"/>
    <sheet name="22年租赁" sheetId="4" r:id="rId4"/>
    <sheet name="23年1-3月联营" sheetId="5" r:id="rId5"/>
    <sheet name="23年1-3月租赁" sheetId="6" r:id="rId6"/>
  </sheets>
  <calcPr calcId="144525"/>
</workbook>
</file>

<file path=xl/sharedStrings.xml><?xml version="1.0" encoding="utf-8"?>
<sst xmlns="http://schemas.openxmlformats.org/spreadsheetml/2006/main" count="348" uniqueCount="80">
  <si>
    <t>2021年7-12月品牌实际收取（联营）</t>
  </si>
  <si>
    <t>部门</t>
  </si>
  <si>
    <t>铺位号</t>
  </si>
  <si>
    <t>品牌</t>
  </si>
  <si>
    <r>
      <rPr>
        <sz val="9"/>
        <color theme="1"/>
        <rFont val="微软雅黑"/>
        <charset val="134"/>
      </rPr>
      <t>面积（</t>
    </r>
    <r>
      <rPr>
        <sz val="9"/>
        <color theme="1"/>
        <rFont val="宋体"/>
        <charset val="134"/>
      </rPr>
      <t>㎡）</t>
    </r>
  </si>
  <si>
    <t>21年7-12月销售（万元）</t>
  </si>
  <si>
    <t>坪效（元）</t>
  </si>
  <si>
    <t>扣率</t>
  </si>
  <si>
    <t>物业费（万元）</t>
  </si>
  <si>
    <t>毛利（万元）</t>
  </si>
  <si>
    <t>推广费（万元）</t>
  </si>
  <si>
    <t>供应链使用费（万元）</t>
  </si>
  <si>
    <t>移动支付（信用卡/微信/支付宝）（万元）</t>
  </si>
  <si>
    <t>经营保证金（万元）</t>
  </si>
  <si>
    <t>合同期限</t>
  </si>
  <si>
    <t>营运二部</t>
  </si>
  <si>
    <t>F4-005</t>
  </si>
  <si>
    <t>特步</t>
  </si>
  <si>
    <t>/</t>
  </si>
  <si>
    <t>2021-04-01~2021-12-31</t>
  </si>
  <si>
    <t>F4-004</t>
  </si>
  <si>
    <t>李宁</t>
  </si>
  <si>
    <t>2021-01-01~2021-12-31</t>
  </si>
  <si>
    <t>F4-002</t>
  </si>
  <si>
    <t>耐克</t>
  </si>
  <si>
    <t>F4-027B</t>
  </si>
  <si>
    <t>乐飞叶</t>
  </si>
  <si>
    <t>F4-003</t>
  </si>
  <si>
    <t>彪马</t>
  </si>
  <si>
    <t>F4-029</t>
  </si>
  <si>
    <t>斯凯奇</t>
  </si>
  <si>
    <t>F4-030</t>
  </si>
  <si>
    <t>阿迪达斯</t>
  </si>
  <si>
    <t>F4-031</t>
  </si>
  <si>
    <t>波司登</t>
  </si>
  <si>
    <t>F4-006</t>
  </si>
  <si>
    <t>骆驼户外</t>
  </si>
  <si>
    <t>2020-12-01~2021-12-31</t>
  </si>
  <si>
    <t>F4-002A</t>
  </si>
  <si>
    <t>安踏</t>
  </si>
  <si>
    <t>F4-032</t>
  </si>
  <si>
    <t>爱威亚</t>
  </si>
  <si>
    <t>F4-028</t>
  </si>
  <si>
    <t>乐斯菲斯</t>
  </si>
  <si>
    <t>2021年7-12月品牌实际收取（租赁）</t>
  </si>
  <si>
    <t>固租（万元）</t>
  </si>
  <si>
    <t>提成租金（万元）</t>
  </si>
  <si>
    <t>租赁保证金（万元）</t>
  </si>
  <si>
    <t xml:space="preserve">营运二部 </t>
  </si>
  <si>
    <t>F4-033</t>
  </si>
  <si>
    <t>乔丹</t>
  </si>
  <si>
    <t>2021-07-01~2021-12-31</t>
  </si>
  <si>
    <t>F4-024</t>
  </si>
  <si>
    <t>法途</t>
  </si>
  <si>
    <t>F4-027A</t>
  </si>
  <si>
    <t>探路者</t>
  </si>
  <si>
    <t>D4-008</t>
  </si>
  <si>
    <t>回力</t>
  </si>
  <si>
    <t>2021-05-01~2022-3-31</t>
  </si>
  <si>
    <t>F4-034</t>
  </si>
  <si>
    <t>酷玛潮品馆</t>
  </si>
  <si>
    <t>2021-01-01~2021-08.31</t>
  </si>
  <si>
    <t>2022年品牌实际收取（联营）</t>
  </si>
  <si>
    <t>22年销售（万元）</t>
  </si>
  <si>
    <t>2022-01-01~2022-12-31</t>
  </si>
  <si>
    <t xml:space="preserve">2022-01-01~2022-06-30 扣率16%                      2022-07-01~2022-12-31 扣率12%  </t>
  </si>
  <si>
    <t>2022-01-01~2022-6-30</t>
  </si>
  <si>
    <t>2022-01-01~2022-5.31</t>
  </si>
  <si>
    <t>凯乐石</t>
  </si>
  <si>
    <t>2022-06-20~2023-12-31</t>
  </si>
  <si>
    <t>2022-01-01~2023-3-31</t>
  </si>
  <si>
    <t xml:space="preserve">JEEP </t>
  </si>
  <si>
    <t>2022-10-20~2023-9-30</t>
  </si>
  <si>
    <t>2022年品牌实际收取（租赁）</t>
  </si>
  <si>
    <t>2022-04-01~2023-03-31</t>
  </si>
  <si>
    <t>2023年1-3月品牌实际收取（联营）</t>
  </si>
  <si>
    <t>23年1-3月销售（万元）</t>
  </si>
  <si>
    <t>2023-01-01~2023-12-31</t>
  </si>
  <si>
    <t>2023-04-01~2023-12-31</t>
  </si>
  <si>
    <t>2023年1-3月品牌实际收取（租赁）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</si>
</sst>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1"/>
      <name val="宋体"/>
      <charset val="0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1" xfId="11" applyNumberFormat="1" applyFill="1" applyBorder="1" applyAlignment="1">
      <alignment horizontal="center" vertical="center"/>
    </xf>
    <xf numFmtId="10" fontId="0" fillId="3" borderId="1" xfId="1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176" fontId="3" fillId="3" borderId="0" xfId="0" applyNumberFormat="1" applyFont="1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6" fontId="0" fillId="0" borderId="1" xfId="11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9" fontId="0" fillId="0" borderId="1" xfId="11" applyNumberFormat="1" applyFill="1" applyBorder="1" applyAlignment="1">
      <alignment horizontal="center" vertical="center"/>
    </xf>
    <xf numFmtId="10" fontId="0" fillId="0" borderId="1" xfId="11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N22" sqref="N22"/>
    </sheetView>
  </sheetViews>
  <sheetFormatPr defaultColWidth="9" defaultRowHeight="13.5"/>
  <cols>
    <col min="1" max="4" width="9" style="21"/>
    <col min="5" max="5" width="10.375" style="21"/>
    <col min="6" max="6" width="12.625" style="21"/>
    <col min="7" max="7" width="9" style="21"/>
    <col min="8" max="8" width="9.375" style="21"/>
    <col min="9" max="9" width="10.375" style="21"/>
    <col min="10" max="10" width="9" style="21"/>
    <col min="11" max="11" width="8.375" style="21" customWidth="1"/>
    <col min="12" max="13" width="9" style="21"/>
    <col min="14" max="14" width="27.125" style="21" customWidth="1"/>
    <col min="15" max="16384" width="9" style="21"/>
  </cols>
  <sheetData>
    <row r="1" ht="14.25" spans="1:14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="20" customFormat="1" ht="57" spans="1:14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10</v>
      </c>
      <c r="K2" s="23" t="s">
        <v>11</v>
      </c>
      <c r="L2" s="23" t="s">
        <v>12</v>
      </c>
      <c r="M2" s="23" t="s">
        <v>13</v>
      </c>
      <c r="N2" s="23" t="s">
        <v>14</v>
      </c>
    </row>
    <row r="3" ht="20" customHeight="1" spans="1:14">
      <c r="A3" s="11" t="s">
        <v>15</v>
      </c>
      <c r="B3" s="11" t="s">
        <v>16</v>
      </c>
      <c r="C3" s="11" t="s">
        <v>17</v>
      </c>
      <c r="D3" s="11">
        <v>191</v>
      </c>
      <c r="E3" s="13">
        <v>43.95532</v>
      </c>
      <c r="F3" s="24">
        <f>E3/D3*10000</f>
        <v>2301.32565445026</v>
      </c>
      <c r="G3" s="25">
        <v>0.13</v>
      </c>
      <c r="H3" s="26">
        <v>4.72725</v>
      </c>
      <c r="I3" s="13">
        <v>5.056807</v>
      </c>
      <c r="J3" s="26">
        <v>1.3752</v>
      </c>
      <c r="K3" s="13">
        <v>0.09</v>
      </c>
      <c r="L3" s="28">
        <v>0.0078</v>
      </c>
      <c r="M3" s="11" t="s">
        <v>18</v>
      </c>
      <c r="N3" s="29" t="s">
        <v>19</v>
      </c>
    </row>
    <row r="4" ht="20" customHeight="1" spans="1:14">
      <c r="A4" s="11" t="s">
        <v>15</v>
      </c>
      <c r="B4" s="11" t="s">
        <v>20</v>
      </c>
      <c r="C4" s="11" t="s">
        <v>21</v>
      </c>
      <c r="D4" s="11">
        <v>219</v>
      </c>
      <c r="E4" s="13">
        <v>74.8833</v>
      </c>
      <c r="F4" s="24">
        <f t="shared" ref="F4:F14" si="0">E4/D4*10000</f>
        <v>3419.32876712329</v>
      </c>
      <c r="G4" s="27">
        <v>0.16</v>
      </c>
      <c r="H4" s="26">
        <v>3.01125</v>
      </c>
      <c r="I4" s="13">
        <v>10.602945</v>
      </c>
      <c r="J4" s="26" t="s">
        <v>18</v>
      </c>
      <c r="K4" s="13">
        <v>0.09</v>
      </c>
      <c r="L4" s="28">
        <v>0.0078</v>
      </c>
      <c r="M4" s="11" t="s">
        <v>18</v>
      </c>
      <c r="N4" s="29" t="s">
        <v>22</v>
      </c>
    </row>
    <row r="5" ht="20" customHeight="1" spans="1:14">
      <c r="A5" s="11" t="s">
        <v>15</v>
      </c>
      <c r="B5" s="11" t="s">
        <v>23</v>
      </c>
      <c r="C5" s="11" t="s">
        <v>24</v>
      </c>
      <c r="D5" s="11">
        <v>229</v>
      </c>
      <c r="E5" s="13">
        <v>113.45911</v>
      </c>
      <c r="F5" s="24">
        <f t="shared" si="0"/>
        <v>4954.54628820961</v>
      </c>
      <c r="G5" s="25">
        <v>0.1</v>
      </c>
      <c r="H5" s="26" t="s">
        <v>18</v>
      </c>
      <c r="I5" s="13">
        <v>7.689478</v>
      </c>
      <c r="J5" s="26" t="s">
        <v>18</v>
      </c>
      <c r="K5" s="13">
        <v>0.09</v>
      </c>
      <c r="L5" s="28">
        <v>0.0078</v>
      </c>
      <c r="M5" s="11" t="s">
        <v>18</v>
      </c>
      <c r="N5" s="29" t="s">
        <v>22</v>
      </c>
    </row>
    <row r="6" ht="20" customHeight="1" spans="1:14">
      <c r="A6" s="11" t="s">
        <v>15</v>
      </c>
      <c r="B6" s="11" t="s">
        <v>25</v>
      </c>
      <c r="C6" s="11" t="s">
        <v>26</v>
      </c>
      <c r="D6" s="11">
        <v>107</v>
      </c>
      <c r="E6" s="13">
        <v>23.9568</v>
      </c>
      <c r="F6" s="24">
        <f t="shared" si="0"/>
        <v>2238.95327102804</v>
      </c>
      <c r="G6" s="25">
        <v>0.12</v>
      </c>
      <c r="H6" s="26" t="s">
        <v>18</v>
      </c>
      <c r="I6" s="13">
        <v>2.544085</v>
      </c>
      <c r="J6" s="26" t="s">
        <v>18</v>
      </c>
      <c r="K6" s="13">
        <v>0.09</v>
      </c>
      <c r="L6" s="28">
        <v>0.0078</v>
      </c>
      <c r="M6" s="11" t="s">
        <v>18</v>
      </c>
      <c r="N6" s="29" t="s">
        <v>19</v>
      </c>
    </row>
    <row r="7" ht="20" customHeight="1" spans="1:14">
      <c r="A7" s="11" t="s">
        <v>15</v>
      </c>
      <c r="B7" s="11" t="s">
        <v>27</v>
      </c>
      <c r="C7" s="11" t="s">
        <v>28</v>
      </c>
      <c r="D7" s="11">
        <v>103</v>
      </c>
      <c r="E7" s="13">
        <v>23.7933</v>
      </c>
      <c r="F7" s="24">
        <f t="shared" si="0"/>
        <v>2310.02912621359</v>
      </c>
      <c r="G7" s="25">
        <v>0.12</v>
      </c>
      <c r="H7" s="26" t="s">
        <v>18</v>
      </c>
      <c r="I7" s="13">
        <v>1.84937</v>
      </c>
      <c r="J7" s="26" t="s">
        <v>18</v>
      </c>
      <c r="K7" s="13" t="s">
        <v>18</v>
      </c>
      <c r="L7" s="28">
        <v>0.0078</v>
      </c>
      <c r="M7" s="11" t="s">
        <v>18</v>
      </c>
      <c r="N7" s="29" t="s">
        <v>22</v>
      </c>
    </row>
    <row r="8" ht="20" customHeight="1" spans="1:14">
      <c r="A8" s="11" t="s">
        <v>15</v>
      </c>
      <c r="B8" s="11" t="s">
        <v>29</v>
      </c>
      <c r="C8" s="11" t="s">
        <v>30</v>
      </c>
      <c r="D8" s="11">
        <v>179</v>
      </c>
      <c r="E8" s="13">
        <v>23.1285</v>
      </c>
      <c r="F8" s="24">
        <f t="shared" si="0"/>
        <v>1292.09497206704</v>
      </c>
      <c r="G8" s="25">
        <v>0.13</v>
      </c>
      <c r="H8" s="26">
        <v>2.46125</v>
      </c>
      <c r="I8" s="13">
        <v>2.660801</v>
      </c>
      <c r="J8" s="26" t="s">
        <v>18</v>
      </c>
      <c r="K8" s="13">
        <v>0.09</v>
      </c>
      <c r="L8" s="28">
        <v>0.0078</v>
      </c>
      <c r="M8" s="11" t="s">
        <v>18</v>
      </c>
      <c r="N8" s="29" t="s">
        <v>22</v>
      </c>
    </row>
    <row r="9" ht="20" customHeight="1" spans="1:14">
      <c r="A9" s="11" t="s">
        <v>15</v>
      </c>
      <c r="B9" s="11" t="s">
        <v>31</v>
      </c>
      <c r="C9" s="11" t="s">
        <v>32</v>
      </c>
      <c r="D9" s="11">
        <v>226</v>
      </c>
      <c r="E9" s="13">
        <v>65.3714</v>
      </c>
      <c r="F9" s="24">
        <f t="shared" si="0"/>
        <v>2892.53982300885</v>
      </c>
      <c r="G9" s="25">
        <v>0.11</v>
      </c>
      <c r="H9" s="26" t="s">
        <v>18</v>
      </c>
      <c r="I9" s="13">
        <v>4.626042</v>
      </c>
      <c r="J9" s="26" t="s">
        <v>18</v>
      </c>
      <c r="K9" s="13" t="s">
        <v>18</v>
      </c>
      <c r="L9" s="28">
        <v>0.0078</v>
      </c>
      <c r="M9" s="11" t="s">
        <v>18</v>
      </c>
      <c r="N9" s="29" t="s">
        <v>22</v>
      </c>
    </row>
    <row r="10" ht="20" customHeight="1" spans="1:14">
      <c r="A10" s="11" t="s">
        <v>15</v>
      </c>
      <c r="B10" s="11" t="s">
        <v>33</v>
      </c>
      <c r="C10" s="11" t="s">
        <v>34</v>
      </c>
      <c r="D10" s="11">
        <v>155</v>
      </c>
      <c r="E10" s="13">
        <v>96.8975</v>
      </c>
      <c r="F10" s="24">
        <f t="shared" si="0"/>
        <v>6251.45161290322</v>
      </c>
      <c r="G10" s="25">
        <v>0.13</v>
      </c>
      <c r="H10" s="26">
        <v>3.83625</v>
      </c>
      <c r="I10" s="13">
        <v>15.535836</v>
      </c>
      <c r="J10" s="26">
        <v>1.116</v>
      </c>
      <c r="K10" s="13">
        <v>0.09</v>
      </c>
      <c r="L10" s="28">
        <v>0.0078</v>
      </c>
      <c r="M10" s="11" t="s">
        <v>18</v>
      </c>
      <c r="N10" s="29" t="s">
        <v>19</v>
      </c>
    </row>
    <row r="11" ht="20" customHeight="1" spans="1:14">
      <c r="A11" s="11" t="s">
        <v>15</v>
      </c>
      <c r="B11" s="11" t="s">
        <v>35</v>
      </c>
      <c r="C11" s="11" t="s">
        <v>36</v>
      </c>
      <c r="D11" s="11">
        <v>80</v>
      </c>
      <c r="E11" s="13">
        <v>10.4199</v>
      </c>
      <c r="F11" s="24">
        <f t="shared" si="0"/>
        <v>1302.4875</v>
      </c>
      <c r="G11" s="25">
        <v>0.16</v>
      </c>
      <c r="H11" s="26">
        <v>1.98</v>
      </c>
      <c r="I11" s="13">
        <v>1.475384</v>
      </c>
      <c r="J11" s="26" t="s">
        <v>18</v>
      </c>
      <c r="K11" s="13">
        <v>0.09</v>
      </c>
      <c r="L11" s="28">
        <v>0.0078</v>
      </c>
      <c r="M11" s="11" t="s">
        <v>18</v>
      </c>
      <c r="N11" s="29" t="s">
        <v>37</v>
      </c>
    </row>
    <row r="12" ht="20" customHeight="1" spans="1:14">
      <c r="A12" s="11" t="s">
        <v>15</v>
      </c>
      <c r="B12" s="11" t="s">
        <v>38</v>
      </c>
      <c r="C12" s="11" t="s">
        <v>39</v>
      </c>
      <c r="D12" s="11">
        <v>110</v>
      </c>
      <c r="E12" s="13">
        <v>55.4993</v>
      </c>
      <c r="F12" s="24">
        <f t="shared" si="0"/>
        <v>5045.39090909091</v>
      </c>
      <c r="G12" s="25">
        <v>0.12</v>
      </c>
      <c r="H12" s="26">
        <v>2.7225</v>
      </c>
      <c r="I12" s="13">
        <v>5.893731</v>
      </c>
      <c r="J12" s="26">
        <v>0.396</v>
      </c>
      <c r="K12" s="13">
        <v>0.09</v>
      </c>
      <c r="L12" s="28">
        <v>0.0078</v>
      </c>
      <c r="M12" s="11" t="s">
        <v>18</v>
      </c>
      <c r="N12" s="29" t="s">
        <v>22</v>
      </c>
    </row>
    <row r="13" ht="20" customHeight="1" spans="1:14">
      <c r="A13" s="11" t="s">
        <v>15</v>
      </c>
      <c r="B13" s="11" t="s">
        <v>40</v>
      </c>
      <c r="C13" s="11" t="s">
        <v>41</v>
      </c>
      <c r="D13" s="11">
        <v>115</v>
      </c>
      <c r="E13" s="13">
        <v>11.2392</v>
      </c>
      <c r="F13" s="24">
        <f t="shared" si="0"/>
        <v>977.321739130435</v>
      </c>
      <c r="G13" s="25">
        <v>0.16</v>
      </c>
      <c r="H13" s="26">
        <v>2.84625</v>
      </c>
      <c r="I13" s="13">
        <v>1.591391</v>
      </c>
      <c r="J13" s="26">
        <v>0.828</v>
      </c>
      <c r="K13" s="13">
        <v>0.09</v>
      </c>
      <c r="L13" s="28">
        <v>0.0078</v>
      </c>
      <c r="M13" s="11" t="s">
        <v>18</v>
      </c>
      <c r="N13" s="29" t="s">
        <v>22</v>
      </c>
    </row>
    <row r="14" ht="20" customHeight="1" spans="1:14">
      <c r="A14" s="11" t="s">
        <v>15</v>
      </c>
      <c r="B14" s="11" t="s">
        <v>42</v>
      </c>
      <c r="C14" s="11" t="s">
        <v>43</v>
      </c>
      <c r="D14" s="11">
        <v>114</v>
      </c>
      <c r="E14" s="13">
        <v>30.2202</v>
      </c>
      <c r="F14" s="24">
        <f t="shared" si="0"/>
        <v>2650.8947368421</v>
      </c>
      <c r="G14" s="25">
        <v>0.11</v>
      </c>
      <c r="H14" s="26" t="s">
        <v>18</v>
      </c>
      <c r="I14" s="13">
        <v>2.941789</v>
      </c>
      <c r="J14" s="11" t="s">
        <v>18</v>
      </c>
      <c r="K14" s="13">
        <v>0.09</v>
      </c>
      <c r="L14" s="28">
        <v>0.0078</v>
      </c>
      <c r="M14" s="11" t="s">
        <v>18</v>
      </c>
      <c r="N14" s="29" t="s">
        <v>22</v>
      </c>
    </row>
    <row r="15" spans="5:11">
      <c r="E15" s="21">
        <f>SUM(E3:E14)</f>
        <v>572.82383</v>
      </c>
      <c r="I15" s="21">
        <f>SUM(I3:I14)</f>
        <v>62.467659</v>
      </c>
      <c r="K15" s="21">
        <f>SUM(K3:K14)</f>
        <v>0.9</v>
      </c>
    </row>
    <row r="17" spans="5:11">
      <c r="E17" s="21">
        <v>572.82383</v>
      </c>
      <c r="I17" s="21">
        <v>62.467661</v>
      </c>
      <c r="K17" s="21">
        <v>0.9</v>
      </c>
    </row>
  </sheetData>
  <mergeCells count="1">
    <mergeCell ref="A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topLeftCell="A2" workbookViewId="0">
      <selection activeCell="M18" sqref="M18"/>
    </sheetView>
  </sheetViews>
  <sheetFormatPr defaultColWidth="9" defaultRowHeight="13.5" outlineLevelRow="6"/>
  <cols>
    <col min="3" max="3" width="10.875" customWidth="1"/>
    <col min="5" max="5" width="9.375"/>
    <col min="6" max="6" width="12.625"/>
    <col min="8" max="9" width="9.375"/>
    <col min="13" max="13" width="23.75" customWidth="1"/>
  </cols>
  <sheetData>
    <row r="1" ht="14.25" spans="1:13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57" spans="1:13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4" t="s">
        <v>45</v>
      </c>
      <c r="H2" s="4" t="s">
        <v>46</v>
      </c>
      <c r="I2" s="4" t="s">
        <v>8</v>
      </c>
      <c r="J2" s="4" t="s">
        <v>10</v>
      </c>
      <c r="K2" s="4" t="s">
        <v>12</v>
      </c>
      <c r="L2" s="4" t="s">
        <v>47</v>
      </c>
      <c r="M2" s="4" t="s">
        <v>14</v>
      </c>
    </row>
    <row r="3" ht="20" customHeight="1" spans="1:13">
      <c r="A3" s="5" t="s">
        <v>48</v>
      </c>
      <c r="B3" s="5" t="s">
        <v>49</v>
      </c>
      <c r="C3" s="5" t="s">
        <v>50</v>
      </c>
      <c r="D3" s="5">
        <v>132</v>
      </c>
      <c r="E3" s="6">
        <v>48.2845</v>
      </c>
      <c r="F3" s="7">
        <f>E3/D3*10000</f>
        <v>3657.91666666667</v>
      </c>
      <c r="G3" s="6">
        <v>15.2064</v>
      </c>
      <c r="H3" s="9" t="s">
        <v>18</v>
      </c>
      <c r="I3" s="6">
        <v>3.564</v>
      </c>
      <c r="J3" s="9" t="s">
        <v>18</v>
      </c>
      <c r="K3" s="8">
        <v>0.0078</v>
      </c>
      <c r="L3" s="9" t="s">
        <v>18</v>
      </c>
      <c r="M3" s="10" t="s">
        <v>51</v>
      </c>
    </row>
    <row r="4" ht="20" customHeight="1" spans="1:13">
      <c r="A4" s="5" t="s">
        <v>48</v>
      </c>
      <c r="B4" s="5" t="s">
        <v>52</v>
      </c>
      <c r="C4" s="11" t="s">
        <v>53</v>
      </c>
      <c r="D4" s="5">
        <v>87</v>
      </c>
      <c r="E4" s="6">
        <v>16.8337</v>
      </c>
      <c r="F4" s="7">
        <f>E4/D4*10000</f>
        <v>1934.90804597701</v>
      </c>
      <c r="G4" s="6">
        <v>5.481</v>
      </c>
      <c r="H4" s="9" t="s">
        <v>18</v>
      </c>
      <c r="I4" s="6">
        <v>2.349</v>
      </c>
      <c r="J4" s="9" t="s">
        <v>18</v>
      </c>
      <c r="K4" s="8">
        <v>0.0078</v>
      </c>
      <c r="L4" s="13">
        <v>1.305</v>
      </c>
      <c r="M4" s="10" t="s">
        <v>22</v>
      </c>
    </row>
    <row r="5" ht="20" customHeight="1" spans="1:13">
      <c r="A5" s="5" t="s">
        <v>48</v>
      </c>
      <c r="B5" s="5" t="s">
        <v>54</v>
      </c>
      <c r="C5" s="11" t="s">
        <v>55</v>
      </c>
      <c r="D5" s="5">
        <v>115</v>
      </c>
      <c r="E5" s="6">
        <v>23.5631</v>
      </c>
      <c r="F5" s="7">
        <f>E5/D5*10000</f>
        <v>2048.9652173913</v>
      </c>
      <c r="G5" s="6">
        <v>10.695</v>
      </c>
      <c r="H5" s="9" t="s">
        <v>18</v>
      </c>
      <c r="I5" s="6">
        <v>3.105</v>
      </c>
      <c r="J5" s="9" t="s">
        <v>18</v>
      </c>
      <c r="K5" s="8">
        <v>0.0078</v>
      </c>
      <c r="L5" s="6" t="s">
        <v>18</v>
      </c>
      <c r="M5" s="10" t="s">
        <v>22</v>
      </c>
    </row>
    <row r="6" ht="20" customHeight="1" spans="1:13">
      <c r="A6" s="5" t="s">
        <v>48</v>
      </c>
      <c r="B6" s="5" t="s">
        <v>56</v>
      </c>
      <c r="C6" s="11" t="s">
        <v>57</v>
      </c>
      <c r="D6" s="5">
        <v>36</v>
      </c>
      <c r="E6" s="6">
        <v>24.4736</v>
      </c>
      <c r="F6" s="7">
        <f>E6/D6*10000</f>
        <v>6798.22222222222</v>
      </c>
      <c r="G6" s="6" t="s">
        <v>18</v>
      </c>
      <c r="H6" s="6">
        <v>4.405248</v>
      </c>
      <c r="I6" s="6">
        <v>0.972</v>
      </c>
      <c r="J6" s="6">
        <v>0.2592</v>
      </c>
      <c r="K6" s="8">
        <v>0.0078</v>
      </c>
      <c r="L6" s="13">
        <v>1.5</v>
      </c>
      <c r="M6" s="10" t="s">
        <v>58</v>
      </c>
    </row>
    <row r="7" ht="20" customHeight="1" spans="1:13">
      <c r="A7" s="5" t="s">
        <v>48</v>
      </c>
      <c r="B7" s="5" t="s">
        <v>59</v>
      </c>
      <c r="C7" s="11" t="s">
        <v>60</v>
      </c>
      <c r="D7" s="5">
        <v>74</v>
      </c>
      <c r="E7" s="6">
        <v>6.0148</v>
      </c>
      <c r="F7" s="7">
        <f>E7/D7*10000</f>
        <v>812.810810810811</v>
      </c>
      <c r="G7" s="6">
        <v>1.295</v>
      </c>
      <c r="H7" s="9" t="s">
        <v>18</v>
      </c>
      <c r="I7" s="6">
        <v>0.666</v>
      </c>
      <c r="J7" s="9" t="s">
        <v>18</v>
      </c>
      <c r="K7" s="8">
        <v>0.0078</v>
      </c>
      <c r="L7" s="9" t="s">
        <v>18</v>
      </c>
      <c r="M7" s="10" t="s">
        <v>61</v>
      </c>
    </row>
  </sheetData>
  <mergeCells count="1">
    <mergeCell ref="A1:M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M23" sqref="M23"/>
    </sheetView>
  </sheetViews>
  <sheetFormatPr defaultColWidth="9" defaultRowHeight="13.5"/>
  <cols>
    <col min="5" max="5" width="13.75"/>
    <col min="6" max="6" width="12.625"/>
    <col min="7" max="7" width="31.5" customWidth="1"/>
    <col min="8" max="8" width="9.375"/>
    <col min="9" max="9" width="10.375"/>
    <col min="10" max="10" width="9.375"/>
    <col min="13" max="13" width="12.75" customWidth="1"/>
    <col min="14" max="14" width="23.75" customWidth="1"/>
  </cols>
  <sheetData>
    <row r="1" ht="14.25" spans="1:14">
      <c r="A1" s="2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ht="57" spans="1:14">
      <c r="A2" s="3" t="s">
        <v>1</v>
      </c>
      <c r="B2" s="3" t="s">
        <v>2</v>
      </c>
      <c r="C2" s="3" t="s">
        <v>3</v>
      </c>
      <c r="D2" s="3" t="s">
        <v>4</v>
      </c>
      <c r="E2" s="3" t="s">
        <v>63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ht="20" customHeight="1" spans="1:14">
      <c r="A3" s="5" t="s">
        <v>15</v>
      </c>
      <c r="B3" s="5" t="s">
        <v>16</v>
      </c>
      <c r="C3" s="11" t="s">
        <v>17</v>
      </c>
      <c r="D3" s="5">
        <v>191</v>
      </c>
      <c r="E3" s="17">
        <v>51.894551</v>
      </c>
      <c r="F3" s="7">
        <f>E3/D3*10000</f>
        <v>2716.99219895288</v>
      </c>
      <c r="G3" s="12">
        <v>0.1</v>
      </c>
      <c r="H3" s="6">
        <v>10.314</v>
      </c>
      <c r="I3" s="6">
        <v>4.592438</v>
      </c>
      <c r="J3" s="6">
        <v>2.7504</v>
      </c>
      <c r="K3" s="13">
        <v>0.18</v>
      </c>
      <c r="L3" s="9">
        <v>0.78</v>
      </c>
      <c r="M3" s="9" t="s">
        <v>18</v>
      </c>
      <c r="N3" s="10" t="s">
        <v>64</v>
      </c>
    </row>
    <row r="4" ht="27" spans="1:14">
      <c r="A4" s="5" t="s">
        <v>15</v>
      </c>
      <c r="B4" s="5" t="s">
        <v>20</v>
      </c>
      <c r="C4" s="11" t="s">
        <v>21</v>
      </c>
      <c r="D4" s="5">
        <v>219</v>
      </c>
      <c r="E4" s="18">
        <v>85.0346</v>
      </c>
      <c r="F4" s="7">
        <f t="shared" ref="F4:F15" si="0">E4/D4*10000</f>
        <v>3882.85844748858</v>
      </c>
      <c r="G4" s="19" t="s">
        <v>65</v>
      </c>
      <c r="H4" s="6">
        <v>6.57</v>
      </c>
      <c r="I4" s="6">
        <v>10.872934</v>
      </c>
      <c r="J4" s="6" t="s">
        <v>18</v>
      </c>
      <c r="K4" s="13">
        <v>0.18</v>
      </c>
      <c r="L4" s="9">
        <v>0.78</v>
      </c>
      <c r="M4" s="9" t="s">
        <v>18</v>
      </c>
      <c r="N4" s="10" t="s">
        <v>64</v>
      </c>
    </row>
    <row r="5" ht="20" customHeight="1" spans="1:14">
      <c r="A5" s="5" t="s">
        <v>15</v>
      </c>
      <c r="B5" s="5" t="s">
        <v>23</v>
      </c>
      <c r="C5" s="11" t="s">
        <v>24</v>
      </c>
      <c r="D5" s="5">
        <v>229</v>
      </c>
      <c r="E5" s="18">
        <v>144.9158</v>
      </c>
      <c r="F5" s="7">
        <f t="shared" si="0"/>
        <v>6328.20087336245</v>
      </c>
      <c r="G5" s="12">
        <v>0.08</v>
      </c>
      <c r="H5" s="6" t="s">
        <v>18</v>
      </c>
      <c r="I5" s="6">
        <v>8.78587</v>
      </c>
      <c r="J5" s="6" t="s">
        <v>18</v>
      </c>
      <c r="K5" s="13">
        <v>0.18</v>
      </c>
      <c r="L5" s="9">
        <v>0.78</v>
      </c>
      <c r="M5" s="9" t="s">
        <v>18</v>
      </c>
      <c r="N5" s="10" t="s">
        <v>64</v>
      </c>
    </row>
    <row r="6" ht="20" customHeight="1" spans="1:14">
      <c r="A6" s="5" t="s">
        <v>15</v>
      </c>
      <c r="B6" s="5" t="s">
        <v>25</v>
      </c>
      <c r="C6" s="11" t="s">
        <v>26</v>
      </c>
      <c r="D6" s="5">
        <v>107</v>
      </c>
      <c r="E6" s="18">
        <v>32.0209</v>
      </c>
      <c r="F6" s="7">
        <f t="shared" si="0"/>
        <v>2992.60747663551</v>
      </c>
      <c r="G6" s="12">
        <v>0.12</v>
      </c>
      <c r="H6" s="6" t="s">
        <v>18</v>
      </c>
      <c r="I6" s="6">
        <v>3.399139</v>
      </c>
      <c r="J6" s="6" t="s">
        <v>18</v>
      </c>
      <c r="K6" s="13">
        <v>0.18</v>
      </c>
      <c r="L6" s="9">
        <v>0.78</v>
      </c>
      <c r="M6" s="9" t="s">
        <v>18</v>
      </c>
      <c r="N6" s="10" t="s">
        <v>64</v>
      </c>
    </row>
    <row r="7" ht="20" customHeight="1" spans="1:14">
      <c r="A7" s="5" t="s">
        <v>15</v>
      </c>
      <c r="B7" s="5" t="s">
        <v>27</v>
      </c>
      <c r="C7" s="11" t="s">
        <v>28</v>
      </c>
      <c r="D7" s="5">
        <v>103</v>
      </c>
      <c r="E7" s="18">
        <v>11.0295</v>
      </c>
      <c r="F7" s="7">
        <f t="shared" si="0"/>
        <v>1070.82524271845</v>
      </c>
      <c r="G7" s="12">
        <v>0.05</v>
      </c>
      <c r="H7" s="6" t="s">
        <v>18</v>
      </c>
      <c r="I7" s="6">
        <v>0.488031</v>
      </c>
      <c r="J7" s="6" t="s">
        <v>18</v>
      </c>
      <c r="K7" s="13">
        <v>0</v>
      </c>
      <c r="L7" s="9">
        <v>0.78</v>
      </c>
      <c r="M7" s="9" t="s">
        <v>18</v>
      </c>
      <c r="N7" s="10" t="s">
        <v>66</v>
      </c>
    </row>
    <row r="8" ht="20" customHeight="1" spans="1:14">
      <c r="A8" s="5" t="s">
        <v>15</v>
      </c>
      <c r="B8" s="5" t="s">
        <v>29</v>
      </c>
      <c r="C8" s="11" t="s">
        <v>30</v>
      </c>
      <c r="D8" s="5">
        <v>179</v>
      </c>
      <c r="E8" s="18">
        <v>10.441</v>
      </c>
      <c r="F8" s="7">
        <f t="shared" si="0"/>
        <v>583.296089385475</v>
      </c>
      <c r="G8" s="12">
        <v>0.05</v>
      </c>
      <c r="H8" s="6">
        <v>1.3425</v>
      </c>
      <c r="I8" s="6">
        <v>0.457949</v>
      </c>
      <c r="J8" s="6" t="s">
        <v>18</v>
      </c>
      <c r="K8" s="13">
        <v>0.06</v>
      </c>
      <c r="L8" s="9">
        <v>0.78</v>
      </c>
      <c r="M8" s="9" t="s">
        <v>18</v>
      </c>
      <c r="N8" s="10" t="s">
        <v>67</v>
      </c>
    </row>
    <row r="9" ht="20" customHeight="1" spans="1:14">
      <c r="A9" s="5" t="s">
        <v>15</v>
      </c>
      <c r="B9" s="5" t="s">
        <v>29</v>
      </c>
      <c r="C9" s="11" t="s">
        <v>68</v>
      </c>
      <c r="D9" s="5">
        <v>179</v>
      </c>
      <c r="E9" s="18">
        <v>9.07071</v>
      </c>
      <c r="F9" s="7">
        <f t="shared" si="0"/>
        <v>506.743575418994</v>
      </c>
      <c r="G9" s="12">
        <v>0.13</v>
      </c>
      <c r="H9" s="6">
        <v>5.124304</v>
      </c>
      <c r="I9" s="6">
        <v>1.042828</v>
      </c>
      <c r="J9" s="6">
        <v>1.366481</v>
      </c>
      <c r="K9" s="13">
        <v>0.0975</v>
      </c>
      <c r="L9" s="9">
        <v>0.78</v>
      </c>
      <c r="M9" s="9">
        <v>0.5</v>
      </c>
      <c r="N9" s="10" t="s">
        <v>69</v>
      </c>
    </row>
    <row r="10" ht="20" customHeight="1" spans="1:14">
      <c r="A10" s="5" t="s">
        <v>15</v>
      </c>
      <c r="B10" s="5" t="s">
        <v>31</v>
      </c>
      <c r="C10" s="11" t="s">
        <v>32</v>
      </c>
      <c r="D10" s="5">
        <v>226</v>
      </c>
      <c r="E10" s="18">
        <v>75.6138</v>
      </c>
      <c r="F10" s="7">
        <f t="shared" si="0"/>
        <v>3345.74336283186</v>
      </c>
      <c r="G10" s="12">
        <v>0.09</v>
      </c>
      <c r="H10" s="6" t="s">
        <v>18</v>
      </c>
      <c r="I10" s="6">
        <v>5.019364</v>
      </c>
      <c r="J10" s="6" t="s">
        <v>18</v>
      </c>
      <c r="K10" s="13">
        <v>0</v>
      </c>
      <c r="L10" s="9">
        <v>0.78</v>
      </c>
      <c r="M10" s="9" t="s">
        <v>18</v>
      </c>
      <c r="N10" s="10" t="s">
        <v>64</v>
      </c>
    </row>
    <row r="11" ht="20" customHeight="1" spans="1:14">
      <c r="A11" s="5" t="s">
        <v>15</v>
      </c>
      <c r="B11" s="5" t="s">
        <v>33</v>
      </c>
      <c r="C11" s="11" t="s">
        <v>34</v>
      </c>
      <c r="D11" s="5">
        <v>155</v>
      </c>
      <c r="E11" s="18">
        <v>40.7921</v>
      </c>
      <c r="F11" s="7">
        <f t="shared" si="0"/>
        <v>2631.74838709677</v>
      </c>
      <c r="G11" s="12">
        <v>0.11</v>
      </c>
      <c r="H11" s="6">
        <v>4.8825</v>
      </c>
      <c r="I11" s="6">
        <v>3.970912</v>
      </c>
      <c r="J11" s="6">
        <v>1.302</v>
      </c>
      <c r="K11" s="13">
        <v>0.18</v>
      </c>
      <c r="L11" s="9">
        <v>0.78</v>
      </c>
      <c r="M11" s="9" t="s">
        <v>18</v>
      </c>
      <c r="N11" s="15" t="s">
        <v>70</v>
      </c>
    </row>
    <row r="12" ht="20" customHeight="1" spans="1:14">
      <c r="A12" s="5" t="s">
        <v>15</v>
      </c>
      <c r="B12" s="5" t="s">
        <v>40</v>
      </c>
      <c r="C12" s="11" t="s">
        <v>71</v>
      </c>
      <c r="D12" s="5">
        <v>115</v>
      </c>
      <c r="E12" s="18">
        <v>1.964</v>
      </c>
      <c r="F12" s="7">
        <f t="shared" si="0"/>
        <v>170.782608695652</v>
      </c>
      <c r="G12" s="12">
        <v>0.12</v>
      </c>
      <c r="H12" s="6">
        <v>1.725</v>
      </c>
      <c r="I12" s="6">
        <v>0.208566</v>
      </c>
      <c r="J12" s="6" t="s">
        <v>18</v>
      </c>
      <c r="K12" s="13">
        <v>0.045</v>
      </c>
      <c r="L12" s="9">
        <v>0.78</v>
      </c>
      <c r="M12" s="9">
        <v>0.5</v>
      </c>
      <c r="N12" s="10" t="s">
        <v>72</v>
      </c>
    </row>
    <row r="13" ht="20" customHeight="1" spans="1:14">
      <c r="A13" s="5" t="s">
        <v>15</v>
      </c>
      <c r="B13" s="5" t="s">
        <v>38</v>
      </c>
      <c r="C13" s="11" t="s">
        <v>39</v>
      </c>
      <c r="D13" s="5">
        <v>110</v>
      </c>
      <c r="E13" s="18">
        <v>54.11</v>
      </c>
      <c r="F13" s="7">
        <f t="shared" si="0"/>
        <v>4919.09090909091</v>
      </c>
      <c r="G13" s="12">
        <v>0.12</v>
      </c>
      <c r="H13" s="6" t="s">
        <v>18</v>
      </c>
      <c r="I13" s="6">
        <v>5.746194</v>
      </c>
      <c r="J13" s="6">
        <v>1.9008</v>
      </c>
      <c r="K13" s="13">
        <v>0.18</v>
      </c>
      <c r="L13" s="9">
        <v>0.78</v>
      </c>
      <c r="M13" s="9" t="s">
        <v>18</v>
      </c>
      <c r="N13" s="10" t="s">
        <v>64</v>
      </c>
    </row>
    <row r="14" ht="20" customHeight="1" spans="1:14">
      <c r="A14" s="5" t="s">
        <v>15</v>
      </c>
      <c r="B14" s="5" t="s">
        <v>49</v>
      </c>
      <c r="C14" s="5" t="s">
        <v>50</v>
      </c>
      <c r="D14" s="5">
        <v>132</v>
      </c>
      <c r="E14" s="18">
        <v>49.6046</v>
      </c>
      <c r="F14" s="7">
        <f t="shared" si="0"/>
        <v>3757.92424242424</v>
      </c>
      <c r="G14" s="12">
        <v>0.1</v>
      </c>
      <c r="H14" s="6">
        <v>7.128</v>
      </c>
      <c r="I14" s="6">
        <v>4.389788</v>
      </c>
      <c r="J14" s="6">
        <v>0.792</v>
      </c>
      <c r="K14" s="13">
        <v>0.18</v>
      </c>
      <c r="L14" s="9">
        <v>0.78</v>
      </c>
      <c r="M14" s="9">
        <v>0.5</v>
      </c>
      <c r="N14" s="10" t="s">
        <v>64</v>
      </c>
    </row>
    <row r="15" ht="20" customHeight="1" spans="1:14">
      <c r="A15" s="5" t="s">
        <v>15</v>
      </c>
      <c r="B15" s="5" t="s">
        <v>42</v>
      </c>
      <c r="C15" s="11" t="s">
        <v>43</v>
      </c>
      <c r="D15" s="5">
        <v>114</v>
      </c>
      <c r="E15" s="18">
        <v>37.7691</v>
      </c>
      <c r="F15" s="7">
        <f t="shared" si="0"/>
        <v>3313.07894736842</v>
      </c>
      <c r="G15" s="12">
        <v>0.11</v>
      </c>
      <c r="H15" s="6" t="s">
        <v>18</v>
      </c>
      <c r="I15" s="6">
        <v>3.676638</v>
      </c>
      <c r="J15" s="6" t="s">
        <v>18</v>
      </c>
      <c r="K15" s="13">
        <v>0.18</v>
      </c>
      <c r="L15" s="9">
        <v>0.78</v>
      </c>
      <c r="M15" s="9" t="s">
        <v>18</v>
      </c>
      <c r="N15" s="10" t="s">
        <v>64</v>
      </c>
    </row>
    <row r="16" spans="11:11">
      <c r="K16">
        <f>SUM(K3:K15)</f>
        <v>1.6425</v>
      </c>
    </row>
    <row r="18" spans="11:11">
      <c r="K18">
        <v>1.6425</v>
      </c>
    </row>
  </sheetData>
  <mergeCells count="1">
    <mergeCell ref="A1:N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K7" sqref="K7"/>
    </sheetView>
  </sheetViews>
  <sheetFormatPr defaultColWidth="9" defaultRowHeight="13.5" outlineLevelRow="3"/>
  <cols>
    <col min="6" max="6" width="12.625"/>
    <col min="7" max="8" width="9.375"/>
    <col min="12" max="12" width="9.375"/>
    <col min="13" max="13" width="23.75" customWidth="1"/>
  </cols>
  <sheetData>
    <row r="1" ht="14.25" spans="1:13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57" spans="1:13">
      <c r="A2" s="3" t="s">
        <v>1</v>
      </c>
      <c r="B2" s="3" t="s">
        <v>2</v>
      </c>
      <c r="C2" s="3" t="s">
        <v>3</v>
      </c>
      <c r="D2" s="3" t="s">
        <v>4</v>
      </c>
      <c r="E2" s="4" t="s">
        <v>63</v>
      </c>
      <c r="F2" s="4" t="s">
        <v>6</v>
      </c>
      <c r="G2" s="4" t="s">
        <v>45</v>
      </c>
      <c r="H2" s="4" t="s">
        <v>46</v>
      </c>
      <c r="I2" s="4" t="s">
        <v>8</v>
      </c>
      <c r="J2" s="4" t="s">
        <v>10</v>
      </c>
      <c r="K2" s="4" t="s">
        <v>12</v>
      </c>
      <c r="L2" s="4" t="s">
        <v>47</v>
      </c>
      <c r="M2" s="4" t="s">
        <v>14</v>
      </c>
    </row>
    <row r="3" ht="20" customHeight="1" spans="1:13">
      <c r="A3" s="5" t="s">
        <v>48</v>
      </c>
      <c r="B3" s="5" t="s">
        <v>52</v>
      </c>
      <c r="C3" s="5" t="s">
        <v>53</v>
      </c>
      <c r="D3" s="5">
        <v>87</v>
      </c>
      <c r="E3" s="6">
        <v>22.8066</v>
      </c>
      <c r="F3" s="7">
        <f>E3/D3*10000</f>
        <v>2621.44827586207</v>
      </c>
      <c r="G3" s="6">
        <v>5.437977</v>
      </c>
      <c r="H3" s="9" t="s">
        <v>18</v>
      </c>
      <c r="I3" s="6">
        <v>4.698</v>
      </c>
      <c r="J3" s="9" t="s">
        <v>18</v>
      </c>
      <c r="K3" s="8">
        <v>0.0078</v>
      </c>
      <c r="L3" s="9" t="s">
        <v>18</v>
      </c>
      <c r="M3" s="10" t="s">
        <v>64</v>
      </c>
    </row>
    <row r="4" ht="20" customHeight="1" spans="1:13">
      <c r="A4" s="5" t="s">
        <v>48</v>
      </c>
      <c r="B4" s="5" t="s">
        <v>56</v>
      </c>
      <c r="C4" s="5" t="s">
        <v>57</v>
      </c>
      <c r="D4" s="5">
        <v>36</v>
      </c>
      <c r="E4" s="6">
        <v>25.73328</v>
      </c>
      <c r="F4" s="7">
        <f>E4/D4*10000</f>
        <v>7148.13333333333</v>
      </c>
      <c r="G4" s="9" t="s">
        <v>18</v>
      </c>
      <c r="H4" s="6">
        <v>4.631989</v>
      </c>
      <c r="I4" s="6">
        <v>1.944</v>
      </c>
      <c r="J4" s="6">
        <v>0.5184</v>
      </c>
      <c r="K4" s="8">
        <v>0.0078</v>
      </c>
      <c r="L4" s="9" t="s">
        <v>18</v>
      </c>
      <c r="M4" s="10" t="s">
        <v>74</v>
      </c>
    </row>
  </sheetData>
  <mergeCells count="1">
    <mergeCell ref="A1:M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selection activeCell="M20" sqref="M20"/>
    </sheetView>
  </sheetViews>
  <sheetFormatPr defaultColWidth="9" defaultRowHeight="13.5"/>
  <cols>
    <col min="6" max="6" width="12.625"/>
    <col min="7" max="7" width="10.375"/>
    <col min="13" max="14" width="23.75" customWidth="1"/>
  </cols>
  <sheetData>
    <row r="1" ht="14.25" spans="1:14">
      <c r="A1" s="2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ht="57" spans="1:14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6</v>
      </c>
      <c r="G2" s="3" t="s">
        <v>7</v>
      </c>
      <c r="H2" s="3" t="s">
        <v>9</v>
      </c>
      <c r="I2" s="3" t="s">
        <v>8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ht="20" customHeight="1" spans="1:14">
      <c r="A3" s="5" t="s">
        <v>15</v>
      </c>
      <c r="B3" s="5" t="s">
        <v>16</v>
      </c>
      <c r="C3" s="11" t="s">
        <v>17</v>
      </c>
      <c r="D3" s="5">
        <v>191</v>
      </c>
      <c r="E3" s="6">
        <v>19.3629</v>
      </c>
      <c r="F3" s="7">
        <f>E3/D3*10000</f>
        <v>1013.76439790576</v>
      </c>
      <c r="G3" s="12">
        <v>0.1</v>
      </c>
      <c r="H3" s="13">
        <v>1.713531</v>
      </c>
      <c r="I3" s="6" t="s">
        <v>18</v>
      </c>
      <c r="J3" s="9" t="s">
        <v>18</v>
      </c>
      <c r="K3" s="13">
        <v>0.045</v>
      </c>
      <c r="L3" s="8">
        <v>0.0078</v>
      </c>
      <c r="M3" s="9" t="s">
        <v>18</v>
      </c>
      <c r="N3" s="10" t="s">
        <v>77</v>
      </c>
    </row>
    <row r="4" ht="20" customHeight="1" spans="1:14">
      <c r="A4" s="5" t="s">
        <v>15</v>
      </c>
      <c r="B4" s="5" t="s">
        <v>20</v>
      </c>
      <c r="C4" s="11" t="s">
        <v>21</v>
      </c>
      <c r="D4" s="5">
        <v>219</v>
      </c>
      <c r="E4" s="6">
        <v>37.2573</v>
      </c>
      <c r="F4" s="7">
        <f t="shared" ref="F4:F11" si="0">E4/D4*10000</f>
        <v>1701.24657534247</v>
      </c>
      <c r="G4" s="12">
        <v>0.12</v>
      </c>
      <c r="H4" s="13">
        <v>3.956527</v>
      </c>
      <c r="I4" s="6">
        <v>1.6425</v>
      </c>
      <c r="J4" s="9" t="s">
        <v>18</v>
      </c>
      <c r="K4" s="13">
        <v>0.045</v>
      </c>
      <c r="L4" s="8">
        <v>0.0078</v>
      </c>
      <c r="M4" s="9" t="s">
        <v>18</v>
      </c>
      <c r="N4" s="10" t="s">
        <v>77</v>
      </c>
    </row>
    <row r="5" ht="20" customHeight="1" spans="1:14">
      <c r="A5" s="5" t="s">
        <v>15</v>
      </c>
      <c r="B5" s="5" t="s">
        <v>23</v>
      </c>
      <c r="C5" s="11" t="s">
        <v>24</v>
      </c>
      <c r="D5" s="5">
        <v>229</v>
      </c>
      <c r="E5" s="6">
        <v>35.8931</v>
      </c>
      <c r="F5" s="7">
        <f t="shared" si="0"/>
        <v>1567.38427947598</v>
      </c>
      <c r="G5" s="12">
        <v>0.08</v>
      </c>
      <c r="H5" s="13">
        <v>2.117277</v>
      </c>
      <c r="I5" s="6" t="s">
        <v>18</v>
      </c>
      <c r="J5" s="9" t="s">
        <v>18</v>
      </c>
      <c r="K5" s="13">
        <v>0.045</v>
      </c>
      <c r="L5" s="8">
        <v>0.0078</v>
      </c>
      <c r="M5" s="9" t="s">
        <v>18</v>
      </c>
      <c r="N5" s="10" t="s">
        <v>77</v>
      </c>
    </row>
    <row r="6" ht="20" customHeight="1" spans="1:14">
      <c r="A6" s="5" t="s">
        <v>15</v>
      </c>
      <c r="B6" s="5" t="s">
        <v>25</v>
      </c>
      <c r="C6" s="11" t="s">
        <v>26</v>
      </c>
      <c r="D6" s="5">
        <v>107</v>
      </c>
      <c r="E6" s="6">
        <v>18.712</v>
      </c>
      <c r="F6" s="7">
        <f t="shared" si="0"/>
        <v>1748.78504672897</v>
      </c>
      <c r="G6" s="12">
        <v>0.12</v>
      </c>
      <c r="H6" s="13">
        <v>0.170747</v>
      </c>
      <c r="I6" s="6" t="s">
        <v>18</v>
      </c>
      <c r="J6" s="9" t="s">
        <v>18</v>
      </c>
      <c r="K6" s="13">
        <v>0.045</v>
      </c>
      <c r="L6" s="8">
        <v>0.0078</v>
      </c>
      <c r="M6" s="9" t="s">
        <v>18</v>
      </c>
      <c r="N6" s="10" t="s">
        <v>77</v>
      </c>
    </row>
    <row r="7" ht="20" customHeight="1" spans="1:14">
      <c r="A7" s="5" t="s">
        <v>15</v>
      </c>
      <c r="B7" s="5" t="s">
        <v>29</v>
      </c>
      <c r="C7" s="11" t="s">
        <v>68</v>
      </c>
      <c r="D7" s="5">
        <v>179</v>
      </c>
      <c r="E7" s="6">
        <v>20.83948</v>
      </c>
      <c r="F7" s="7">
        <f t="shared" si="0"/>
        <v>1164.21675977654</v>
      </c>
      <c r="G7" s="12">
        <v>0.13</v>
      </c>
      <c r="H7" s="13">
        <v>2.276361</v>
      </c>
      <c r="I7" s="6">
        <v>2.4165</v>
      </c>
      <c r="J7" s="6">
        <v>0.6444</v>
      </c>
      <c r="K7" s="13">
        <v>0.045</v>
      </c>
      <c r="L7" s="8">
        <v>0.0078</v>
      </c>
      <c r="M7" s="9" t="s">
        <v>18</v>
      </c>
      <c r="N7" s="10" t="s">
        <v>69</v>
      </c>
    </row>
    <row r="8" ht="20" customHeight="1" spans="1:14">
      <c r="A8" s="5" t="s">
        <v>15</v>
      </c>
      <c r="B8" s="5" t="s">
        <v>31</v>
      </c>
      <c r="C8" s="11" t="s">
        <v>32</v>
      </c>
      <c r="D8" s="5">
        <v>226</v>
      </c>
      <c r="E8" s="14">
        <v>27.5543</v>
      </c>
      <c r="F8" s="7">
        <f t="shared" si="0"/>
        <v>1219.21681415929</v>
      </c>
      <c r="G8" s="12">
        <v>0.09</v>
      </c>
      <c r="H8" s="13">
        <v>1.718235</v>
      </c>
      <c r="I8" s="6" t="s">
        <v>18</v>
      </c>
      <c r="J8" s="6" t="s">
        <v>18</v>
      </c>
      <c r="K8" s="13" t="s">
        <v>18</v>
      </c>
      <c r="L8" s="8">
        <v>0.0078</v>
      </c>
      <c r="M8" s="9" t="s">
        <v>18</v>
      </c>
      <c r="N8" s="10" t="s">
        <v>77</v>
      </c>
    </row>
    <row r="9" ht="20" customHeight="1" spans="1:14">
      <c r="A9" s="5" t="s">
        <v>15</v>
      </c>
      <c r="B9" s="5" t="s">
        <v>33</v>
      </c>
      <c r="C9" s="11" t="s">
        <v>34</v>
      </c>
      <c r="D9" s="5">
        <v>155</v>
      </c>
      <c r="E9" s="6">
        <v>25.7904</v>
      </c>
      <c r="F9" s="7">
        <f t="shared" si="0"/>
        <v>1663.89677419355</v>
      </c>
      <c r="G9" s="12">
        <v>0.11</v>
      </c>
      <c r="H9" s="13">
        <v>2.51057</v>
      </c>
      <c r="I9" s="6" t="s">
        <v>18</v>
      </c>
      <c r="J9" s="6" t="s">
        <v>18</v>
      </c>
      <c r="K9" s="13">
        <v>0.045</v>
      </c>
      <c r="L9" s="8">
        <v>0.0078</v>
      </c>
      <c r="M9" s="9" t="s">
        <v>18</v>
      </c>
      <c r="N9" s="15" t="s">
        <v>78</v>
      </c>
    </row>
    <row r="10" ht="20" customHeight="1" spans="1:14">
      <c r="A10" s="5" t="s">
        <v>15</v>
      </c>
      <c r="B10" s="5" t="s">
        <v>40</v>
      </c>
      <c r="C10" s="11" t="s">
        <v>71</v>
      </c>
      <c r="D10" s="5">
        <v>115</v>
      </c>
      <c r="E10" s="6">
        <v>11.1021</v>
      </c>
      <c r="F10" s="7">
        <f t="shared" si="0"/>
        <v>965.4</v>
      </c>
      <c r="G10" s="12">
        <v>0.12</v>
      </c>
      <c r="H10" s="13">
        <v>1.178984</v>
      </c>
      <c r="I10" s="6">
        <v>1.725</v>
      </c>
      <c r="J10" s="6" t="s">
        <v>18</v>
      </c>
      <c r="K10" s="13">
        <v>0.045</v>
      </c>
      <c r="L10" s="8">
        <v>0.0078</v>
      </c>
      <c r="M10" s="9" t="s">
        <v>18</v>
      </c>
      <c r="N10" s="10" t="s">
        <v>72</v>
      </c>
    </row>
    <row r="11" ht="20" customHeight="1" spans="1:14">
      <c r="A11" s="5" t="s">
        <v>15</v>
      </c>
      <c r="B11" s="5" t="s">
        <v>49</v>
      </c>
      <c r="C11" s="5" t="s">
        <v>50</v>
      </c>
      <c r="D11" s="5">
        <v>132</v>
      </c>
      <c r="E11" s="6">
        <v>20.6999</v>
      </c>
      <c r="F11" s="7">
        <f t="shared" si="0"/>
        <v>1568.17424242424</v>
      </c>
      <c r="G11" s="12">
        <v>0.1</v>
      </c>
      <c r="H11" s="13">
        <v>1.83185</v>
      </c>
      <c r="I11" s="6">
        <v>1.782</v>
      </c>
      <c r="J11" s="6">
        <v>0.4752</v>
      </c>
      <c r="K11" s="13">
        <v>0.045</v>
      </c>
      <c r="L11" s="8">
        <v>0.0078</v>
      </c>
      <c r="M11" s="9" t="s">
        <v>18</v>
      </c>
      <c r="N11" s="10" t="s">
        <v>77</v>
      </c>
    </row>
    <row r="12" spans="11:13">
      <c r="K12" s="16">
        <f>SUM(K3:K11)</f>
        <v>0.36</v>
      </c>
      <c r="M12">
        <f>SUM(M3:M11)</f>
        <v>0</v>
      </c>
    </row>
    <row r="14" spans="11:13">
      <c r="K14">
        <v>0.36</v>
      </c>
      <c r="M14">
        <v>0</v>
      </c>
    </row>
  </sheetData>
  <mergeCells count="1">
    <mergeCell ref="A1:N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I35" sqref="I35"/>
    </sheetView>
  </sheetViews>
  <sheetFormatPr defaultColWidth="9" defaultRowHeight="13.5" outlineLevelRow="2"/>
  <cols>
    <col min="6" max="6" width="12.625"/>
    <col min="8" max="8" width="9.375"/>
    <col min="13" max="13" width="23.75" customWidth="1"/>
  </cols>
  <sheetData>
    <row r="1" ht="14.25" spans="1:13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57" spans="1:13">
      <c r="A2" s="3" t="s">
        <v>1</v>
      </c>
      <c r="B2" s="3" t="s">
        <v>2</v>
      </c>
      <c r="C2" s="3" t="s">
        <v>3</v>
      </c>
      <c r="D2" s="3" t="s">
        <v>4</v>
      </c>
      <c r="E2" s="4" t="s">
        <v>76</v>
      </c>
      <c r="F2" s="3" t="s">
        <v>6</v>
      </c>
      <c r="G2" s="4" t="s">
        <v>45</v>
      </c>
      <c r="H2" s="4" t="s">
        <v>46</v>
      </c>
      <c r="I2" s="4" t="s">
        <v>8</v>
      </c>
      <c r="J2" s="4" t="s">
        <v>10</v>
      </c>
      <c r="K2" s="4" t="s">
        <v>12</v>
      </c>
      <c r="L2" s="4" t="s">
        <v>47</v>
      </c>
      <c r="M2" s="4" t="s">
        <v>14</v>
      </c>
    </row>
    <row r="3" ht="20" customHeight="1" spans="1:13">
      <c r="A3" s="5" t="s">
        <v>48</v>
      </c>
      <c r="B3" s="5" t="s">
        <v>56</v>
      </c>
      <c r="C3" s="5" t="s">
        <v>57</v>
      </c>
      <c r="D3" s="5">
        <v>36</v>
      </c>
      <c r="E3" s="6">
        <v>8.32444</v>
      </c>
      <c r="F3" s="7">
        <f>E3/D3*10000</f>
        <v>2312.34444444444</v>
      </c>
      <c r="G3" s="5" t="s">
        <v>18</v>
      </c>
      <c r="H3" s="6">
        <v>1.498399</v>
      </c>
      <c r="I3" s="6">
        <v>0.486</v>
      </c>
      <c r="J3" s="6">
        <v>0.1296</v>
      </c>
      <c r="K3" s="8">
        <v>0.0078</v>
      </c>
      <c r="L3" s="9" t="s">
        <v>18</v>
      </c>
      <c r="M3" s="10" t="s">
        <v>58</v>
      </c>
    </row>
  </sheetData>
  <mergeCells count="1">
    <mergeCell ref="A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21年7-12月联营</vt:lpstr>
      <vt:lpstr>21年7-12月租赁</vt:lpstr>
      <vt:lpstr>22年联营</vt:lpstr>
      <vt:lpstr>22年租赁</vt:lpstr>
      <vt:lpstr>23年1-3月联营</vt:lpstr>
      <vt:lpstr>23年1-3月租赁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2023-04-13T01:57:00Z</dcterms:created>
  <dcterms:modified xsi:type="dcterms:W3CDTF">2023-04-14T09:33:50Z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D197CAB6EB274301B5C478B5E4AC3985_11</vt:lpwstr>
  </property>
  <property fmtid="{D5CDD505-2E9C-101B-9397-08002B2CF9AE}" pid="3" name="KSOProductBuildVer">
    <vt:lpwstr>2052-11.1.0.13703</vt:lpwstr>
  </property>
</Properties>
</file>