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6380" windowHeight="8190" tabRatio="500"/>
  </bookViews>
  <sheets>
    <sheet name="tern-plot" sheetId="1" r:id="rId1"/>
    <sheet name="graticule" sheetId="2" r:id="rId2"/>
  </sheets>
  <calcPr calcId="125725"/>
  <fileRecoveryPr repairLoad="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7" i="1"/>
  <c r="G18"/>
  <c r="G19"/>
  <c r="G20"/>
  <c r="G21"/>
  <c r="G22"/>
  <c r="G16"/>
  <c r="F17"/>
  <c r="F18"/>
  <c r="F19"/>
  <c r="F20"/>
  <c r="F21"/>
  <c r="F22"/>
  <c r="F16"/>
  <c r="Q22" i="2"/>
  <c r="P22"/>
  <c r="K22"/>
  <c r="J22"/>
  <c r="E22"/>
  <c r="D22"/>
  <c r="Q21"/>
  <c r="P21"/>
  <c r="K21"/>
  <c r="J21"/>
  <c r="E21"/>
  <c r="D21"/>
  <c r="Q20"/>
  <c r="P20"/>
  <c r="K20"/>
  <c r="J20"/>
  <c r="E20"/>
  <c r="D20"/>
  <c r="Q19"/>
  <c r="P19"/>
  <c r="K19"/>
  <c r="J19"/>
  <c r="E19"/>
  <c r="D19"/>
  <c r="Q18"/>
  <c r="P18"/>
  <c r="K18"/>
  <c r="J18"/>
  <c r="E18"/>
  <c r="D18"/>
  <c r="Q17"/>
  <c r="P17"/>
  <c r="K17"/>
  <c r="J17"/>
  <c r="E17"/>
  <c r="D17"/>
  <c r="Q16"/>
  <c r="P16"/>
  <c r="K16"/>
  <c r="J16"/>
  <c r="E16"/>
  <c r="D16"/>
  <c r="Q15"/>
  <c r="P15"/>
  <c r="K15"/>
  <c r="J15"/>
  <c r="E15"/>
  <c r="D15"/>
  <c r="Q14"/>
  <c r="P14"/>
  <c r="K14"/>
  <c r="J14"/>
  <c r="E14"/>
  <c r="D14"/>
  <c r="Q13"/>
  <c r="P13"/>
  <c r="K13"/>
  <c r="J13"/>
  <c r="E13"/>
  <c r="D13"/>
  <c r="Q12"/>
  <c r="P12"/>
  <c r="K12"/>
  <c r="J12"/>
  <c r="E12"/>
  <c r="D12"/>
  <c r="Q11"/>
  <c r="P11"/>
  <c r="K11"/>
  <c r="J11"/>
  <c r="E11"/>
  <c r="D11"/>
  <c r="Q10"/>
  <c r="P10"/>
  <c r="K10"/>
  <c r="J10"/>
  <c r="E10"/>
  <c r="D10"/>
  <c r="Q9"/>
  <c r="P9"/>
  <c r="K9"/>
  <c r="J9"/>
  <c r="E9"/>
  <c r="D9"/>
  <c r="Q8"/>
  <c r="P8"/>
  <c r="K8"/>
  <c r="J8"/>
  <c r="E8"/>
  <c r="D8"/>
  <c r="Q7"/>
  <c r="P7"/>
  <c r="K7"/>
  <c r="J7"/>
  <c r="E7"/>
  <c r="D7"/>
  <c r="Q6"/>
  <c r="P6"/>
  <c r="K6"/>
  <c r="J6"/>
  <c r="E6"/>
  <c r="D6"/>
  <c r="Q5"/>
  <c r="P5"/>
  <c r="K5"/>
  <c r="J5"/>
  <c r="E5"/>
  <c r="D5"/>
  <c r="Q4"/>
  <c r="P4"/>
  <c r="K4"/>
  <c r="J4"/>
  <c r="E4"/>
  <c r="D4"/>
  <c r="Q3"/>
  <c r="P3"/>
  <c r="K3"/>
  <c r="J3"/>
  <c r="E3"/>
  <c r="D3"/>
  <c r="C15" i="1"/>
  <c r="B15"/>
  <c r="A15"/>
</calcChain>
</file>

<file path=xl/sharedStrings.xml><?xml version="1.0" encoding="utf-8"?>
<sst xmlns="http://schemas.openxmlformats.org/spreadsheetml/2006/main" count="37" uniqueCount="25">
  <si>
    <t>Ternary plot</t>
  </si>
  <si>
    <t>Will Vaughan, summer 2010</t>
  </si>
  <si>
    <t>(mod. by Daniele Moro, 2019)</t>
  </si>
  <si>
    <t>The ternary plot is designed to plot three variables that sum to a constant.</t>
  </si>
  <si>
    <t>Name of first variable:A</t>
  </si>
  <si>
    <t>Name of second variable: B</t>
  </si>
  <si>
    <t>Name of third variable: C</t>
  </si>
  <si>
    <t>Argile</t>
  </si>
  <si>
    <t>Sable</t>
  </si>
  <si>
    <t>Limon</t>
  </si>
  <si>
    <t>For this plot, the three variables must be normalized to sum to 100.</t>
  </si>
  <si>
    <t>Info</t>
  </si>
  <si>
    <t>X</t>
  </si>
  <si>
    <t>Y</t>
  </si>
  <si>
    <t>F81</t>
  </si>
  <si>
    <t>F82</t>
  </si>
  <si>
    <t>Endpoints of constant-A segments</t>
  </si>
  <si>
    <t>Endpoints of constant-B segments</t>
  </si>
  <si>
    <t>Endpoints of constant-C segments</t>
  </si>
  <si>
    <t>A</t>
  </si>
  <si>
    <t>B</t>
  </si>
  <si>
    <t>C</t>
  </si>
  <si>
    <t>Enter the names of your three variables below:</t>
  </si>
  <si>
    <t>Enter variable values and info in the columns below:</t>
  </si>
  <si>
    <t>The sheet then plots the calculated cartesian (x, y) coordinates on the ternary diagram.</t>
  </si>
</sst>
</file>

<file path=xl/styles.xml><?xml version="1.0" encoding="utf-8"?>
<styleSheet xmlns="http://schemas.openxmlformats.org/spreadsheetml/2006/main">
  <fonts count="17">
    <font>
      <sz val="11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/>
      <sz val="10"/>
      <color rgb="FFFFFFFF"/>
      <name val="Calibri"/>
      <family val="2"/>
      <charset val="1"/>
    </font>
    <font>
      <i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u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b/>
      <u/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FFDBB6"/>
      </patternFill>
    </fill>
    <fill>
      <patternFill patternType="solid">
        <fgColor rgb="FFFFCCCC"/>
        <bgColor rgb="FFFFDBB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2E3436"/>
      </bottom>
      <diagonal/>
    </border>
  </borders>
  <cellStyleXfs count="18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4" fillId="0" borderId="0" applyBorder="0" applyProtection="0"/>
    <xf numFmtId="0" fontId="14" fillId="0" borderId="0" applyBorder="0" applyProtection="0"/>
    <xf numFmtId="0" fontId="3" fillId="0" borderId="0" applyBorder="0" applyProtection="0"/>
  </cellStyleXfs>
  <cellXfs count="18">
    <xf numFmtId="0" fontId="0" fillId="0" borderId="0" xfId="0"/>
    <xf numFmtId="0" fontId="13" fillId="0" borderId="0" xfId="0" applyFont="1"/>
    <xf numFmtId="0" fontId="1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13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5" fillId="0" borderId="0" xfId="0" applyFont="1"/>
    <xf numFmtId="0" fontId="0" fillId="9" borderId="0" xfId="0" applyFill="1" applyAlignment="1" applyProtection="1">
      <alignment horizontal="center"/>
      <protection locked="0"/>
    </xf>
    <xf numFmtId="0" fontId="0" fillId="9" borderId="0" xfId="0" applyFont="1" applyFill="1" applyAlignment="1" applyProtection="1">
      <alignment horizontal="center"/>
      <protection locked="0"/>
    </xf>
    <xf numFmtId="2" fontId="0" fillId="9" borderId="0" xfId="0" applyNumberFormat="1" applyFill="1" applyAlignment="1" applyProtection="1">
      <alignment horizontal="center"/>
      <protection locked="0"/>
    </xf>
    <xf numFmtId="0" fontId="16" fillId="0" borderId="0" xfId="0" applyFont="1"/>
  </cellXfs>
  <cellStyles count="18">
    <cellStyle name="Accent 1 17" xfId="1"/>
    <cellStyle name="Accent 16" xfId="2"/>
    <cellStyle name="Accent 2 18" xfId="3"/>
    <cellStyle name="Accent 3 19" xfId="4"/>
    <cellStyle name="Bad 13" xfId="5"/>
    <cellStyle name="Error 15" xfId="6"/>
    <cellStyle name="Footnote 8" xfId="7"/>
    <cellStyle name="Good 11" xfId="8"/>
    <cellStyle name="Heading 1 4" xfId="9"/>
    <cellStyle name="Heading 2 5" xfId="10"/>
    <cellStyle name="Heading 3" xfId="11"/>
    <cellStyle name="Hyperlink 9" xfId="12"/>
    <cellStyle name="Neutral 12" xfId="13"/>
    <cellStyle name="Normale" xfId="0" builtinId="0"/>
    <cellStyle name="Note 7" xfId="14"/>
    <cellStyle name="Status 10" xfId="15"/>
    <cellStyle name="Text 6" xfId="16"/>
    <cellStyle name="Warning 14" xfId="17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EE"/>
      <rgbColor rgb="FFFFF2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C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2E3436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CH"/>
  <c:chart>
    <c:plotArea>
      <c:layout>
        <c:manualLayout>
          <c:layoutTarget val="inner"/>
          <c:xMode val="edge"/>
          <c:yMode val="edge"/>
          <c:x val="0.16533333333333333"/>
          <c:y val="0.10932595280394662"/>
          <c:w val="0.70666666666666667"/>
          <c:h val="0.7695290724673558"/>
        </c:manualLayout>
      </c:layout>
      <c:scatterChart>
        <c:scatterStyle val="lineMarker"/>
        <c:ser>
          <c:idx val="0"/>
          <c:order val="0"/>
          <c:tx>
            <c:strRef>
              <c:f>'tern-plot'!$G$15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'tern-plot'!$F$16:$F$22</c:f>
              <c:numCache>
                <c:formatCode>0.00</c:formatCode>
                <c:ptCount val="7"/>
                <c:pt idx="0">
                  <c:v>70</c:v>
                </c:pt>
                <c:pt idx="1">
                  <c:v>65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xVal>
          <c:yVal>
            <c:numRef>
              <c:f>'tern-plot'!$G$16:$G$22</c:f>
              <c:numCache>
                <c:formatCode>0.00</c:formatCode>
                <c:ptCount val="7"/>
                <c:pt idx="0">
                  <c:v>34.641016151377542</c:v>
                </c:pt>
                <c:pt idx="1">
                  <c:v>8.6602540378443855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yVal>
        </c:ser>
        <c:ser>
          <c:idx val="2"/>
          <c:order val="1"/>
          <c:tx>
            <c:v>A0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graticule!$D$3:$D$4</c:f>
              <c:numCache>
                <c:formatCode>General</c:formatCode>
                <c:ptCount val="2"/>
                <c:pt idx="0">
                  <c:v>50</c:v>
                </c:pt>
                <c:pt idx="1">
                  <c:v>100</c:v>
                </c:pt>
              </c:numCache>
            </c:numRef>
          </c:xVal>
          <c:yVal>
            <c:numRef>
              <c:f>graticule!$E$3:$E$4</c:f>
              <c:numCache>
                <c:formatCode>0.00</c:formatCode>
                <c:ptCount val="2"/>
                <c:pt idx="0">
                  <c:v>86.602540378443862</c:v>
                </c:pt>
                <c:pt idx="1">
                  <c:v>0</c:v>
                </c:pt>
              </c:numCache>
            </c:numRef>
          </c:yVal>
        </c:ser>
        <c:ser>
          <c:idx val="30"/>
          <c:order val="2"/>
          <c:tx>
            <c:v>B90</c:v>
          </c:tx>
          <c:spPr>
            <a:ln w="15875">
              <a:solidFill>
                <a:prstClr val="white">
                  <a:lumMod val="65000"/>
                </a:prstClr>
              </a:solidFill>
            </a:ln>
          </c:spPr>
          <c:marker>
            <c:symbol val="none"/>
          </c:marker>
          <c:xVal>
            <c:numRef>
              <c:f>graticule!$J$21:$J$22</c:f>
              <c:numCache>
                <c:formatCode>General</c:formatCode>
                <c:ptCount val="2"/>
                <c:pt idx="0">
                  <c:v>90</c:v>
                </c:pt>
                <c:pt idx="1">
                  <c:v>95</c:v>
                </c:pt>
              </c:numCache>
            </c:numRef>
          </c:xVal>
          <c:yVal>
            <c:numRef>
              <c:f>graticule!$K$21:$K$22</c:f>
              <c:numCache>
                <c:formatCode>0.00</c:formatCode>
                <c:ptCount val="2"/>
                <c:pt idx="0">
                  <c:v>0</c:v>
                </c:pt>
                <c:pt idx="1">
                  <c:v>8.6602540378443855</c:v>
                </c:pt>
              </c:numCache>
            </c:numRef>
          </c:yVal>
        </c:ser>
        <c:ser>
          <c:idx val="29"/>
          <c:order val="3"/>
          <c:tx>
            <c:v>B80</c:v>
          </c:tx>
          <c:spPr>
            <a:ln w="15875">
              <a:solidFill>
                <a:prstClr val="white">
                  <a:lumMod val="65000"/>
                </a:prstClr>
              </a:solidFill>
            </a:ln>
          </c:spPr>
          <c:marker>
            <c:symbol val="none"/>
          </c:marker>
          <c:xVal>
            <c:numRef>
              <c:f>graticule!$J$19:$J$20</c:f>
              <c:numCache>
                <c:formatCode>General</c:formatCode>
                <c:ptCount val="2"/>
                <c:pt idx="0">
                  <c:v>80</c:v>
                </c:pt>
                <c:pt idx="1">
                  <c:v>90</c:v>
                </c:pt>
              </c:numCache>
            </c:numRef>
          </c:xVal>
          <c:yVal>
            <c:numRef>
              <c:f>graticule!$K$19:$K$20</c:f>
              <c:numCache>
                <c:formatCode>0.00</c:formatCode>
                <c:ptCount val="2"/>
                <c:pt idx="0">
                  <c:v>0</c:v>
                </c:pt>
                <c:pt idx="1">
                  <c:v>17.320508075688771</c:v>
                </c:pt>
              </c:numCache>
            </c:numRef>
          </c:yVal>
        </c:ser>
        <c:ser>
          <c:idx val="28"/>
          <c:order val="4"/>
          <c:tx>
            <c:v>B70</c:v>
          </c:tx>
          <c:spPr>
            <a:ln w="15875">
              <a:solidFill>
                <a:prstClr val="white">
                  <a:lumMod val="65000"/>
                </a:prstClr>
              </a:solidFill>
            </a:ln>
          </c:spPr>
          <c:marker>
            <c:symbol val="none"/>
          </c:marker>
          <c:xVal>
            <c:numRef>
              <c:f>graticule!$J$17:$J$18</c:f>
              <c:numCache>
                <c:formatCode>General</c:formatCode>
                <c:ptCount val="2"/>
                <c:pt idx="0">
                  <c:v>70</c:v>
                </c:pt>
                <c:pt idx="1">
                  <c:v>85</c:v>
                </c:pt>
              </c:numCache>
            </c:numRef>
          </c:xVal>
          <c:yVal>
            <c:numRef>
              <c:f>graticule!$K$17:$K$18</c:f>
              <c:numCache>
                <c:formatCode>0.00</c:formatCode>
                <c:ptCount val="2"/>
                <c:pt idx="0">
                  <c:v>0</c:v>
                </c:pt>
                <c:pt idx="1">
                  <c:v>25.980762113533157</c:v>
                </c:pt>
              </c:numCache>
            </c:numRef>
          </c:yVal>
        </c:ser>
        <c:ser>
          <c:idx val="27"/>
          <c:order val="5"/>
          <c:tx>
            <c:v>B60</c:v>
          </c:tx>
          <c:spPr>
            <a:ln w="15875">
              <a:solidFill>
                <a:prstClr val="white">
                  <a:lumMod val="65000"/>
                </a:prstClr>
              </a:solidFill>
            </a:ln>
          </c:spPr>
          <c:marker>
            <c:symbol val="none"/>
          </c:marker>
          <c:xVal>
            <c:numRef>
              <c:f>graticule!$J$15:$J$16</c:f>
              <c:numCache>
                <c:formatCode>General</c:formatCode>
                <c:ptCount val="2"/>
                <c:pt idx="0">
                  <c:v>60</c:v>
                </c:pt>
                <c:pt idx="1">
                  <c:v>80</c:v>
                </c:pt>
              </c:numCache>
            </c:numRef>
          </c:xVal>
          <c:yVal>
            <c:numRef>
              <c:f>graticule!$K$15:$K$16</c:f>
              <c:numCache>
                <c:formatCode>0.00</c:formatCode>
                <c:ptCount val="2"/>
                <c:pt idx="0">
                  <c:v>0</c:v>
                </c:pt>
                <c:pt idx="1">
                  <c:v>34.641016151377542</c:v>
                </c:pt>
              </c:numCache>
            </c:numRef>
          </c:yVal>
        </c:ser>
        <c:ser>
          <c:idx val="26"/>
          <c:order val="6"/>
          <c:tx>
            <c:v>B50</c:v>
          </c:tx>
          <c:spPr>
            <a:ln w="15875">
              <a:solidFill>
                <a:prstClr val="white">
                  <a:lumMod val="65000"/>
                </a:prstClr>
              </a:solidFill>
            </a:ln>
          </c:spPr>
          <c:marker>
            <c:symbol val="none"/>
          </c:marker>
          <c:xVal>
            <c:numRef>
              <c:f>graticule!$J$13:$J$14</c:f>
              <c:numCache>
                <c:formatCode>General</c:formatCode>
                <c:ptCount val="2"/>
                <c:pt idx="0">
                  <c:v>50</c:v>
                </c:pt>
                <c:pt idx="1">
                  <c:v>75</c:v>
                </c:pt>
              </c:numCache>
            </c:numRef>
          </c:xVal>
          <c:yVal>
            <c:numRef>
              <c:f>graticule!$K$13:$K$14</c:f>
              <c:numCache>
                <c:formatCode>0.00</c:formatCode>
                <c:ptCount val="2"/>
                <c:pt idx="0">
                  <c:v>0</c:v>
                </c:pt>
                <c:pt idx="1">
                  <c:v>43.301270189221931</c:v>
                </c:pt>
              </c:numCache>
            </c:numRef>
          </c:yVal>
        </c:ser>
        <c:ser>
          <c:idx val="25"/>
          <c:order val="7"/>
          <c:tx>
            <c:v>B40</c:v>
          </c:tx>
          <c:spPr>
            <a:ln w="15875">
              <a:solidFill>
                <a:prstClr val="white">
                  <a:lumMod val="65000"/>
                </a:prstClr>
              </a:solidFill>
            </a:ln>
          </c:spPr>
          <c:marker>
            <c:symbol val="none"/>
          </c:marker>
          <c:xVal>
            <c:numRef>
              <c:f>graticule!$J$11:$J$12</c:f>
              <c:numCache>
                <c:formatCode>General</c:formatCode>
                <c:ptCount val="2"/>
                <c:pt idx="0">
                  <c:v>40</c:v>
                </c:pt>
                <c:pt idx="1">
                  <c:v>70</c:v>
                </c:pt>
              </c:numCache>
            </c:numRef>
          </c:xVal>
          <c:yVal>
            <c:numRef>
              <c:f>graticule!$K$11:$K$12</c:f>
              <c:numCache>
                <c:formatCode>0.00</c:formatCode>
                <c:ptCount val="2"/>
                <c:pt idx="0">
                  <c:v>0</c:v>
                </c:pt>
                <c:pt idx="1">
                  <c:v>51.961524227066313</c:v>
                </c:pt>
              </c:numCache>
            </c:numRef>
          </c:yVal>
        </c:ser>
        <c:ser>
          <c:idx val="24"/>
          <c:order val="8"/>
          <c:tx>
            <c:v>B30</c:v>
          </c:tx>
          <c:spPr>
            <a:ln w="15875">
              <a:solidFill>
                <a:prstClr val="white">
                  <a:lumMod val="65000"/>
                </a:prstClr>
              </a:solidFill>
            </a:ln>
          </c:spPr>
          <c:marker>
            <c:symbol val="none"/>
          </c:marker>
          <c:xVal>
            <c:numRef>
              <c:f>graticule!$J$9:$J$10</c:f>
              <c:numCache>
                <c:formatCode>General</c:formatCode>
                <c:ptCount val="2"/>
                <c:pt idx="0">
                  <c:v>30</c:v>
                </c:pt>
                <c:pt idx="1">
                  <c:v>65</c:v>
                </c:pt>
              </c:numCache>
            </c:numRef>
          </c:xVal>
          <c:yVal>
            <c:numRef>
              <c:f>graticule!$K$9:$K$10</c:f>
              <c:numCache>
                <c:formatCode>0.00</c:formatCode>
                <c:ptCount val="2"/>
                <c:pt idx="0">
                  <c:v>0</c:v>
                </c:pt>
                <c:pt idx="1">
                  <c:v>60.621778264910702</c:v>
                </c:pt>
              </c:numCache>
            </c:numRef>
          </c:yVal>
        </c:ser>
        <c:ser>
          <c:idx val="23"/>
          <c:order val="9"/>
          <c:tx>
            <c:v>B20</c:v>
          </c:tx>
          <c:spPr>
            <a:ln w="15875">
              <a:solidFill>
                <a:prstClr val="white">
                  <a:lumMod val="65000"/>
                </a:prstClr>
              </a:solidFill>
            </a:ln>
          </c:spPr>
          <c:marker>
            <c:symbol val="none"/>
          </c:marker>
          <c:xVal>
            <c:numRef>
              <c:f>graticule!$J$7:$J$8</c:f>
              <c:numCache>
                <c:formatCode>General</c:formatCode>
                <c:ptCount val="2"/>
                <c:pt idx="0">
                  <c:v>20</c:v>
                </c:pt>
                <c:pt idx="1">
                  <c:v>60</c:v>
                </c:pt>
              </c:numCache>
            </c:numRef>
          </c:xVal>
          <c:yVal>
            <c:numRef>
              <c:f>graticule!$K$7:$K$8</c:f>
              <c:numCache>
                <c:formatCode>0.00</c:formatCode>
                <c:ptCount val="2"/>
                <c:pt idx="0">
                  <c:v>0</c:v>
                </c:pt>
                <c:pt idx="1">
                  <c:v>69.282032302755084</c:v>
                </c:pt>
              </c:numCache>
            </c:numRef>
          </c:yVal>
        </c:ser>
        <c:ser>
          <c:idx val="22"/>
          <c:order val="10"/>
          <c:tx>
            <c:v>B10</c:v>
          </c:tx>
          <c:spPr>
            <a:ln w="15875">
              <a:solidFill>
                <a:prstClr val="white">
                  <a:lumMod val="65000"/>
                </a:prstClr>
              </a:solidFill>
            </a:ln>
          </c:spPr>
          <c:marker>
            <c:symbol val="none"/>
          </c:marker>
          <c:xVal>
            <c:numRef>
              <c:f>graticule!$J$5:$J$6</c:f>
              <c:numCache>
                <c:formatCode>General</c:formatCode>
                <c:ptCount val="2"/>
                <c:pt idx="0">
                  <c:v>10</c:v>
                </c:pt>
                <c:pt idx="1">
                  <c:v>55</c:v>
                </c:pt>
              </c:numCache>
            </c:numRef>
          </c:xVal>
          <c:yVal>
            <c:numRef>
              <c:f>graticule!$K$5:$K$6</c:f>
              <c:numCache>
                <c:formatCode>0.00</c:formatCode>
                <c:ptCount val="2"/>
                <c:pt idx="0">
                  <c:v>0</c:v>
                </c:pt>
                <c:pt idx="1">
                  <c:v>77.94228634059948</c:v>
                </c:pt>
              </c:numCache>
            </c:numRef>
          </c:yVal>
        </c:ser>
        <c:ser>
          <c:idx val="3"/>
          <c:order val="11"/>
          <c:tx>
            <c:v>B0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graticule!$J$3:$J$4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graticule!$K$3:$K$4</c:f>
              <c:numCache>
                <c:formatCode>0.00</c:formatCode>
                <c:ptCount val="2"/>
                <c:pt idx="0">
                  <c:v>0</c:v>
                </c:pt>
                <c:pt idx="1">
                  <c:v>86.602540378443862</c:v>
                </c:pt>
              </c:numCache>
            </c:numRef>
          </c:yVal>
        </c:ser>
        <c:ser>
          <c:idx val="21"/>
          <c:order val="12"/>
          <c:tx>
            <c:v>C90</c:v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graticule!$P$21:$P$22</c:f>
              <c:numCache>
                <c:formatCode>General</c:formatCode>
                <c:ptCount val="2"/>
                <c:pt idx="0">
                  <c:v>55</c:v>
                </c:pt>
                <c:pt idx="1">
                  <c:v>45</c:v>
                </c:pt>
              </c:numCache>
            </c:numRef>
          </c:xVal>
          <c:yVal>
            <c:numRef>
              <c:f>graticule!$Q$21:$Q$22</c:f>
              <c:numCache>
                <c:formatCode>0.00</c:formatCode>
                <c:ptCount val="2"/>
                <c:pt idx="0">
                  <c:v>77.94228634059948</c:v>
                </c:pt>
                <c:pt idx="1">
                  <c:v>77.94228634059948</c:v>
                </c:pt>
              </c:numCache>
            </c:numRef>
          </c:yVal>
        </c:ser>
        <c:ser>
          <c:idx val="20"/>
          <c:order val="13"/>
          <c:tx>
            <c:v>C80</c:v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graticule!$P$19:$P$20</c:f>
              <c:numCache>
                <c:formatCode>General</c:formatCode>
                <c:ptCount val="2"/>
                <c:pt idx="0">
                  <c:v>60</c:v>
                </c:pt>
                <c:pt idx="1">
                  <c:v>40</c:v>
                </c:pt>
              </c:numCache>
            </c:numRef>
          </c:xVal>
          <c:yVal>
            <c:numRef>
              <c:f>graticule!$Q$19:$Q$20</c:f>
              <c:numCache>
                <c:formatCode>0.00</c:formatCode>
                <c:ptCount val="2"/>
                <c:pt idx="0">
                  <c:v>69.282032302755084</c:v>
                </c:pt>
                <c:pt idx="1">
                  <c:v>69.282032302755084</c:v>
                </c:pt>
              </c:numCache>
            </c:numRef>
          </c:yVal>
        </c:ser>
        <c:ser>
          <c:idx val="19"/>
          <c:order val="14"/>
          <c:tx>
            <c:v>C70</c:v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graticule!$P$17:$P$18</c:f>
              <c:numCache>
                <c:formatCode>General</c:formatCode>
                <c:ptCount val="2"/>
                <c:pt idx="0">
                  <c:v>65</c:v>
                </c:pt>
                <c:pt idx="1">
                  <c:v>35</c:v>
                </c:pt>
              </c:numCache>
            </c:numRef>
          </c:xVal>
          <c:yVal>
            <c:numRef>
              <c:f>graticule!$Q$17:$Q$18</c:f>
              <c:numCache>
                <c:formatCode>0.00</c:formatCode>
                <c:ptCount val="2"/>
                <c:pt idx="0">
                  <c:v>60.621778264910702</c:v>
                </c:pt>
                <c:pt idx="1">
                  <c:v>60.621778264910702</c:v>
                </c:pt>
              </c:numCache>
            </c:numRef>
          </c:yVal>
        </c:ser>
        <c:ser>
          <c:idx val="18"/>
          <c:order val="15"/>
          <c:tx>
            <c:v>C60</c:v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graticule!$P$15:$P$16</c:f>
              <c:numCache>
                <c:formatCode>General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xVal>
          <c:yVal>
            <c:numRef>
              <c:f>graticule!$Q$15:$Q$16</c:f>
              <c:numCache>
                <c:formatCode>0.00</c:formatCode>
                <c:ptCount val="2"/>
                <c:pt idx="0">
                  <c:v>51.961524227066313</c:v>
                </c:pt>
                <c:pt idx="1">
                  <c:v>51.961524227066313</c:v>
                </c:pt>
              </c:numCache>
            </c:numRef>
          </c:yVal>
        </c:ser>
        <c:ser>
          <c:idx val="17"/>
          <c:order val="16"/>
          <c:tx>
            <c:v>C50</c:v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graticule!$P$13:$P$14</c:f>
              <c:numCache>
                <c:formatCode>General</c:formatCode>
                <c:ptCount val="2"/>
                <c:pt idx="0">
                  <c:v>75</c:v>
                </c:pt>
                <c:pt idx="1">
                  <c:v>25</c:v>
                </c:pt>
              </c:numCache>
            </c:numRef>
          </c:xVal>
          <c:yVal>
            <c:numRef>
              <c:f>graticule!$Q$13:$Q$14</c:f>
              <c:numCache>
                <c:formatCode>0.00</c:formatCode>
                <c:ptCount val="2"/>
                <c:pt idx="0">
                  <c:v>43.301270189221931</c:v>
                </c:pt>
                <c:pt idx="1">
                  <c:v>43.301270189221931</c:v>
                </c:pt>
              </c:numCache>
            </c:numRef>
          </c:yVal>
        </c:ser>
        <c:ser>
          <c:idx val="16"/>
          <c:order val="17"/>
          <c:tx>
            <c:v>C40</c:v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graticule!$P$11:$P$12</c:f>
              <c:numCache>
                <c:formatCode>General</c:formatCode>
                <c:ptCount val="2"/>
                <c:pt idx="0">
                  <c:v>80</c:v>
                </c:pt>
                <c:pt idx="1">
                  <c:v>20</c:v>
                </c:pt>
              </c:numCache>
            </c:numRef>
          </c:xVal>
          <c:yVal>
            <c:numRef>
              <c:f>graticule!$Q$11:$Q$12</c:f>
              <c:numCache>
                <c:formatCode>0.00</c:formatCode>
                <c:ptCount val="2"/>
                <c:pt idx="0">
                  <c:v>34.641016151377542</c:v>
                </c:pt>
                <c:pt idx="1">
                  <c:v>34.641016151377542</c:v>
                </c:pt>
              </c:numCache>
            </c:numRef>
          </c:yVal>
        </c:ser>
        <c:ser>
          <c:idx val="15"/>
          <c:order val="18"/>
          <c:tx>
            <c:v>C30</c:v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graticule!$P$9:$P$10</c:f>
              <c:numCache>
                <c:formatCode>General</c:formatCode>
                <c:ptCount val="2"/>
                <c:pt idx="0">
                  <c:v>85</c:v>
                </c:pt>
                <c:pt idx="1">
                  <c:v>15</c:v>
                </c:pt>
              </c:numCache>
            </c:numRef>
          </c:xVal>
          <c:yVal>
            <c:numRef>
              <c:f>graticule!$Q$9:$Q$10</c:f>
              <c:numCache>
                <c:formatCode>0.00</c:formatCode>
                <c:ptCount val="2"/>
                <c:pt idx="0">
                  <c:v>25.980762113533157</c:v>
                </c:pt>
                <c:pt idx="1">
                  <c:v>25.980762113533157</c:v>
                </c:pt>
              </c:numCache>
            </c:numRef>
          </c:yVal>
        </c:ser>
        <c:ser>
          <c:idx val="14"/>
          <c:order val="19"/>
          <c:tx>
            <c:v>C20</c:v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graticule!$P$7:$P$8</c:f>
              <c:numCache>
                <c:formatCode>General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xVal>
          <c:yVal>
            <c:numRef>
              <c:f>graticule!$Q$7:$Q$8</c:f>
              <c:numCache>
                <c:formatCode>0.00</c:formatCode>
                <c:ptCount val="2"/>
                <c:pt idx="0">
                  <c:v>17.320508075688771</c:v>
                </c:pt>
                <c:pt idx="1">
                  <c:v>17.320508075688771</c:v>
                </c:pt>
              </c:numCache>
            </c:numRef>
          </c:yVal>
        </c:ser>
        <c:ser>
          <c:idx val="13"/>
          <c:order val="20"/>
          <c:tx>
            <c:v>C10</c:v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graticule!$P$5:$P$6</c:f>
              <c:numCache>
                <c:formatCode>General</c:formatCode>
                <c:ptCount val="2"/>
                <c:pt idx="0">
                  <c:v>95</c:v>
                </c:pt>
                <c:pt idx="1">
                  <c:v>5</c:v>
                </c:pt>
              </c:numCache>
            </c:numRef>
          </c:xVal>
          <c:yVal>
            <c:numRef>
              <c:f>graticule!$Q$5:$Q$6</c:f>
              <c:numCache>
                <c:formatCode>0.00</c:formatCode>
                <c:ptCount val="2"/>
                <c:pt idx="0">
                  <c:v>8.6602540378443855</c:v>
                </c:pt>
                <c:pt idx="1">
                  <c:v>8.6602540378443855</c:v>
                </c:pt>
              </c:numCache>
            </c:numRef>
          </c:yVal>
        </c:ser>
        <c:ser>
          <c:idx val="4"/>
          <c:order val="21"/>
          <c:tx>
            <c:v>C0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graticule!$P$3:$P$4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xVal>
          <c:yVal>
            <c:numRef>
              <c:f>graticule!$Q$3:$Q$4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ser>
          <c:idx val="12"/>
          <c:order val="22"/>
          <c:tx>
            <c:v>A90</c:v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graticule!$D$21:$D$22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graticule!$E$21:$E$22</c:f>
              <c:numCache>
                <c:formatCode>0.00</c:formatCode>
                <c:ptCount val="2"/>
                <c:pt idx="0">
                  <c:v>8.6602540378443855</c:v>
                </c:pt>
                <c:pt idx="1">
                  <c:v>0</c:v>
                </c:pt>
              </c:numCache>
            </c:numRef>
          </c:yVal>
        </c:ser>
        <c:ser>
          <c:idx val="11"/>
          <c:order val="23"/>
          <c:tx>
            <c:v>A80</c:v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graticule!$D$19:$D$20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graticule!$E$19:$E$20</c:f>
              <c:numCache>
                <c:formatCode>0.00</c:formatCode>
                <c:ptCount val="2"/>
                <c:pt idx="0">
                  <c:v>17.320508075688771</c:v>
                </c:pt>
                <c:pt idx="1">
                  <c:v>0</c:v>
                </c:pt>
              </c:numCache>
            </c:numRef>
          </c:yVal>
        </c:ser>
        <c:ser>
          <c:idx val="10"/>
          <c:order val="24"/>
          <c:tx>
            <c:v>A70</c:v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graticule!$D$17:$D$18</c:f>
              <c:numCache>
                <c:formatCode>General</c:formatCode>
                <c:ptCount val="2"/>
                <c:pt idx="0">
                  <c:v>15</c:v>
                </c:pt>
                <c:pt idx="1">
                  <c:v>30</c:v>
                </c:pt>
              </c:numCache>
            </c:numRef>
          </c:xVal>
          <c:yVal>
            <c:numRef>
              <c:f>graticule!$E$17:$E$18</c:f>
              <c:numCache>
                <c:formatCode>0.00</c:formatCode>
                <c:ptCount val="2"/>
                <c:pt idx="0">
                  <c:v>25.980762113533157</c:v>
                </c:pt>
                <c:pt idx="1">
                  <c:v>0</c:v>
                </c:pt>
              </c:numCache>
            </c:numRef>
          </c:yVal>
        </c:ser>
        <c:ser>
          <c:idx val="9"/>
          <c:order val="25"/>
          <c:tx>
            <c:v>A60</c:v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graticule!$D$15:$D$16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xVal>
          <c:yVal>
            <c:numRef>
              <c:f>graticule!$E$15:$E$16</c:f>
              <c:numCache>
                <c:formatCode>0.00</c:formatCode>
                <c:ptCount val="2"/>
                <c:pt idx="0">
                  <c:v>34.641016151377542</c:v>
                </c:pt>
                <c:pt idx="1">
                  <c:v>0</c:v>
                </c:pt>
              </c:numCache>
            </c:numRef>
          </c:yVal>
        </c:ser>
        <c:ser>
          <c:idx val="8"/>
          <c:order val="26"/>
          <c:tx>
            <c:v>A50</c:v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graticule!$D$13:$D$14</c:f>
              <c:numCache>
                <c:formatCode>General</c:formatCode>
                <c:ptCount val="2"/>
                <c:pt idx="0">
                  <c:v>25</c:v>
                </c:pt>
                <c:pt idx="1">
                  <c:v>50</c:v>
                </c:pt>
              </c:numCache>
            </c:numRef>
          </c:xVal>
          <c:yVal>
            <c:numRef>
              <c:f>graticule!$E$13:$E$14</c:f>
              <c:numCache>
                <c:formatCode>0.00</c:formatCode>
                <c:ptCount val="2"/>
                <c:pt idx="0">
                  <c:v>43.301270189221931</c:v>
                </c:pt>
                <c:pt idx="1">
                  <c:v>0</c:v>
                </c:pt>
              </c:numCache>
            </c:numRef>
          </c:yVal>
        </c:ser>
        <c:ser>
          <c:idx val="7"/>
          <c:order val="27"/>
          <c:tx>
            <c:v>A40</c:v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graticule!$D$11:$D$12</c:f>
              <c:numCache>
                <c:formatCode>General</c:formatCode>
                <c:ptCount val="2"/>
                <c:pt idx="0">
                  <c:v>30</c:v>
                </c:pt>
                <c:pt idx="1">
                  <c:v>60</c:v>
                </c:pt>
              </c:numCache>
            </c:numRef>
          </c:xVal>
          <c:yVal>
            <c:numRef>
              <c:f>graticule!$E$11:$E$12</c:f>
              <c:numCache>
                <c:formatCode>0.00</c:formatCode>
                <c:ptCount val="2"/>
                <c:pt idx="0">
                  <c:v>51.961524227066313</c:v>
                </c:pt>
                <c:pt idx="1">
                  <c:v>0</c:v>
                </c:pt>
              </c:numCache>
            </c:numRef>
          </c:yVal>
        </c:ser>
        <c:ser>
          <c:idx val="6"/>
          <c:order val="28"/>
          <c:tx>
            <c:v>A30</c:v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graticule!$D$9:$D$10</c:f>
              <c:numCache>
                <c:formatCode>General</c:formatCode>
                <c:ptCount val="2"/>
                <c:pt idx="0">
                  <c:v>35</c:v>
                </c:pt>
                <c:pt idx="1">
                  <c:v>70</c:v>
                </c:pt>
              </c:numCache>
            </c:numRef>
          </c:xVal>
          <c:yVal>
            <c:numRef>
              <c:f>graticule!$E$9:$E$10</c:f>
              <c:numCache>
                <c:formatCode>0.00</c:formatCode>
                <c:ptCount val="2"/>
                <c:pt idx="0">
                  <c:v>60.621778264910702</c:v>
                </c:pt>
                <c:pt idx="1">
                  <c:v>0</c:v>
                </c:pt>
              </c:numCache>
            </c:numRef>
          </c:yVal>
        </c:ser>
        <c:ser>
          <c:idx val="5"/>
          <c:order val="29"/>
          <c:tx>
            <c:v>A20</c:v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graticule!$D$7:$D$8</c:f>
              <c:numCache>
                <c:formatCode>General</c:formatCode>
                <c:ptCount val="2"/>
                <c:pt idx="0">
                  <c:v>40</c:v>
                </c:pt>
                <c:pt idx="1">
                  <c:v>80</c:v>
                </c:pt>
              </c:numCache>
            </c:numRef>
          </c:xVal>
          <c:yVal>
            <c:numRef>
              <c:f>graticule!$E$7:$E$8</c:f>
              <c:numCache>
                <c:formatCode>0.00</c:formatCode>
                <c:ptCount val="2"/>
                <c:pt idx="0">
                  <c:v>69.282032302755084</c:v>
                </c:pt>
                <c:pt idx="1">
                  <c:v>0</c:v>
                </c:pt>
              </c:numCache>
            </c:numRef>
          </c:yVal>
        </c:ser>
        <c:ser>
          <c:idx val="1"/>
          <c:order val="30"/>
          <c:tx>
            <c:v>A10</c:v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graticule!$D$5:$D$6</c:f>
              <c:numCache>
                <c:formatCode>General</c:formatCode>
                <c:ptCount val="2"/>
                <c:pt idx="0">
                  <c:v>45</c:v>
                </c:pt>
                <c:pt idx="1">
                  <c:v>90</c:v>
                </c:pt>
              </c:numCache>
            </c:numRef>
          </c:xVal>
          <c:yVal>
            <c:numRef>
              <c:f>graticule!$E$5:$E$6</c:f>
              <c:numCache>
                <c:formatCode>0.00</c:formatCode>
                <c:ptCount val="2"/>
                <c:pt idx="0">
                  <c:v>77.94228634059948</c:v>
                </c:pt>
                <c:pt idx="1">
                  <c:v>0</c:v>
                </c:pt>
              </c:numCache>
            </c:numRef>
          </c:yVal>
        </c:ser>
        <c:axId val="74866688"/>
        <c:axId val="74860032"/>
      </c:scatterChart>
      <c:valAx>
        <c:axId val="74866688"/>
        <c:scaling>
          <c:orientation val="minMax"/>
          <c:max val="100"/>
        </c:scaling>
        <c:delete val="1"/>
        <c:axPos val="b"/>
        <c:numFmt formatCode="0.00" sourceLinked="1"/>
        <c:tickLblPos val="none"/>
        <c:crossAx val="74860032"/>
        <c:crosses val="autoZero"/>
        <c:crossBetween val="midCat"/>
      </c:valAx>
      <c:valAx>
        <c:axId val="74860032"/>
        <c:scaling>
          <c:orientation val="minMax"/>
        </c:scaling>
        <c:delete val="1"/>
        <c:axPos val="l"/>
        <c:numFmt formatCode="0.00" sourceLinked="1"/>
        <c:tickLblPos val="none"/>
        <c:crossAx val="748666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16483</xdr:colOff>
      <xdr:row>5</xdr:row>
      <xdr:rowOff>7304</xdr:rowOff>
    </xdr:from>
    <xdr:to>
      <xdr:col>15</xdr:col>
      <xdr:colOff>16483</xdr:colOff>
      <xdr:row>18</xdr:row>
      <xdr:rowOff>171272</xdr:rowOff>
    </xdr:to>
    <xdr:cxnSp macro="">
      <xdr:nvCxnSpPr>
        <xdr:cNvPr id="5" name="Connettore 2 4"/>
        <xdr:cNvCxnSpPr/>
      </xdr:nvCxnSpPr>
      <xdr:spPr>
        <a:xfrm rot="14400000">
          <a:off x="10620358" y="2321710"/>
          <a:ext cx="27000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192700</xdr:colOff>
      <xdr:row>5</xdr:row>
      <xdr:rowOff>4899</xdr:rowOff>
    </xdr:from>
    <xdr:to>
      <xdr:col>11</xdr:col>
      <xdr:colOff>192700</xdr:colOff>
      <xdr:row>18</xdr:row>
      <xdr:rowOff>168867</xdr:rowOff>
    </xdr:to>
    <xdr:cxnSp macro="">
      <xdr:nvCxnSpPr>
        <xdr:cNvPr id="6" name="Connettore 2 5"/>
        <xdr:cNvCxnSpPr/>
      </xdr:nvCxnSpPr>
      <xdr:spPr>
        <a:xfrm rot="7200000">
          <a:off x="8415325" y="2319305"/>
          <a:ext cx="27000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542911</xdr:colOff>
      <xdr:row>20</xdr:row>
      <xdr:rowOff>90458</xdr:rowOff>
    </xdr:from>
    <xdr:to>
      <xdr:col>15</xdr:col>
      <xdr:colOff>266349</xdr:colOff>
      <xdr:row>20</xdr:row>
      <xdr:rowOff>90458</xdr:rowOff>
    </xdr:to>
    <xdr:cxnSp macro="">
      <xdr:nvCxnSpPr>
        <xdr:cNvPr id="7" name="Connettore 2 6"/>
        <xdr:cNvCxnSpPr/>
      </xdr:nvCxnSpPr>
      <xdr:spPr>
        <a:xfrm>
          <a:off x="9520224" y="3995708"/>
          <a:ext cx="27000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142847</xdr:colOff>
      <xdr:row>19</xdr:row>
      <xdr:rowOff>178610</xdr:rowOff>
    </xdr:from>
    <xdr:to>
      <xdr:col>14</xdr:col>
      <xdr:colOff>32222</xdr:colOff>
      <xdr:row>20</xdr:row>
      <xdr:rowOff>192204</xdr:rowOff>
    </xdr:to>
    <xdr:sp macro="" textlink="$C$12">
      <xdr:nvSpPr>
        <xdr:cNvPr id="8" name="CasellaDiTesto 7"/>
        <xdr:cNvSpPr txBox="1"/>
      </xdr:nvSpPr>
      <xdr:spPr>
        <a:xfrm>
          <a:off x="10310785" y="3881454"/>
          <a:ext cx="1080000" cy="2160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8A2F58FB-6B1D-4C18-9099-55C86325E01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Limon</a:t>
          </a:fld>
          <a:endParaRPr lang="it-CH" sz="1100"/>
        </a:p>
      </xdr:txBody>
    </xdr:sp>
    <xdr:clientData/>
  </xdr:twoCellAnchor>
  <xdr:twoCellAnchor editAs="absolute">
    <xdr:from>
      <xdr:col>14</xdr:col>
      <xdr:colOff>512914</xdr:colOff>
      <xdr:row>9</xdr:row>
      <xdr:rowOff>18111</xdr:rowOff>
    </xdr:from>
    <xdr:to>
      <xdr:col>15</xdr:col>
      <xdr:colOff>133602</xdr:colOff>
      <xdr:row>14</xdr:row>
      <xdr:rowOff>145611</xdr:rowOff>
    </xdr:to>
    <xdr:sp macro="" textlink="$B$12">
      <xdr:nvSpPr>
        <xdr:cNvPr id="9" name="CasellaDiTesto 8"/>
        <xdr:cNvSpPr txBox="1"/>
      </xdr:nvSpPr>
      <xdr:spPr>
        <a:xfrm rot="3600000">
          <a:off x="11439477" y="2188424"/>
          <a:ext cx="1080000" cy="2160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2EFBD440-0EFA-4C24-8914-BA8D0329DE2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Sable</a:t>
          </a:fld>
          <a:endParaRPr lang="it-CH" sz="1100"/>
        </a:p>
      </xdr:txBody>
    </xdr:sp>
    <xdr:clientData/>
  </xdr:twoCellAnchor>
  <xdr:twoCellAnchor editAs="absolute">
    <xdr:from>
      <xdr:col>11</xdr:col>
      <xdr:colOff>84305</xdr:colOff>
      <xdr:row>9</xdr:row>
      <xdr:rowOff>6165</xdr:rowOff>
    </xdr:from>
    <xdr:to>
      <xdr:col>11</xdr:col>
      <xdr:colOff>300305</xdr:colOff>
      <xdr:row>14</xdr:row>
      <xdr:rowOff>133665</xdr:rowOff>
    </xdr:to>
    <xdr:sp macro="" textlink="$A$12">
      <xdr:nvSpPr>
        <xdr:cNvPr id="10" name="CasellaDiTesto 9"/>
        <xdr:cNvSpPr txBox="1"/>
      </xdr:nvSpPr>
      <xdr:spPr>
        <a:xfrm rot="18000000">
          <a:off x="9224930" y="2176478"/>
          <a:ext cx="1080000" cy="2160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84310FAF-B165-46A8-BBCD-750731D0442F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Argile</a:t>
          </a:fld>
          <a:endParaRPr lang="it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G100"/>
  <sheetViews>
    <sheetView tabSelected="1" zoomScale="80" zoomScaleNormal="80" workbookViewId="0">
      <selection activeCell="D16" sqref="D16"/>
    </sheetView>
  </sheetViews>
  <sheetFormatPr defaultRowHeight="15"/>
  <cols>
    <col min="1" max="1" width="24" customWidth="1"/>
    <col min="2" max="2" width="25.42578125" customWidth="1"/>
    <col min="3" max="3" width="23.5703125" customWidth="1"/>
    <col min="4" max="5" width="9.28515625" customWidth="1"/>
    <col min="6" max="6" width="9.5703125" customWidth="1"/>
    <col min="7" max="7" width="6.85546875" customWidth="1"/>
    <col min="8" max="1025" width="9" customWidth="1"/>
  </cols>
  <sheetData>
    <row r="1" spans="1:7" ht="15.75" customHeight="1">
      <c r="A1" s="17" t="s">
        <v>0</v>
      </c>
    </row>
    <row r="2" spans="1:7" ht="15" customHeight="1"/>
    <row r="3" spans="1:7" ht="15" customHeight="1">
      <c r="A3" t="s">
        <v>1</v>
      </c>
    </row>
    <row r="4" spans="1:7" ht="15" customHeight="1">
      <c r="A4" t="s">
        <v>2</v>
      </c>
    </row>
    <row r="5" spans="1:7" ht="15" customHeight="1"/>
    <row r="6" spans="1:7">
      <c r="A6" t="s">
        <v>3</v>
      </c>
    </row>
    <row r="7" spans="1:7" ht="15" customHeight="1">
      <c r="A7" t="s">
        <v>10</v>
      </c>
    </row>
    <row r="8" spans="1:7" ht="15.75" customHeight="1">
      <c r="A8" t="s">
        <v>24</v>
      </c>
    </row>
    <row r="10" spans="1:7" ht="15" customHeight="1">
      <c r="A10" s="13" t="s">
        <v>22</v>
      </c>
      <c r="D10" s="1"/>
      <c r="E10" s="1"/>
    </row>
    <row r="11" spans="1:7" ht="15" customHeight="1">
      <c r="A11" s="7" t="s">
        <v>4</v>
      </c>
      <c r="B11" s="7" t="s">
        <v>5</v>
      </c>
      <c r="C11" s="7" t="s">
        <v>6</v>
      </c>
    </row>
    <row r="12" spans="1:7" ht="15" customHeight="1">
      <c r="A12" s="14" t="s">
        <v>7</v>
      </c>
      <c r="B12" s="15" t="s">
        <v>8</v>
      </c>
      <c r="C12" s="14" t="s">
        <v>9</v>
      </c>
    </row>
    <row r="14" spans="1:7" ht="15" customHeight="1">
      <c r="A14" s="13" t="s">
        <v>23</v>
      </c>
    </row>
    <row r="15" spans="1:7" ht="15.75" customHeight="1">
      <c r="A15" s="7" t="str">
        <f>A12</f>
        <v>Argile</v>
      </c>
      <c r="B15" s="7" t="str">
        <f>B12</f>
        <v>Sable</v>
      </c>
      <c r="C15" s="7" t="str">
        <f>C12</f>
        <v>Limon</v>
      </c>
      <c r="D15" s="7" t="s">
        <v>11</v>
      </c>
      <c r="E15" s="2"/>
      <c r="F15" s="7" t="s">
        <v>12</v>
      </c>
      <c r="G15" s="7" t="s">
        <v>13</v>
      </c>
    </row>
    <row r="16" spans="1:7" ht="15.75" customHeight="1">
      <c r="A16" s="14">
        <v>10</v>
      </c>
      <c r="B16" s="14">
        <v>40</v>
      </c>
      <c r="C16" s="14">
        <v>50</v>
      </c>
      <c r="D16" s="14" t="s">
        <v>14</v>
      </c>
      <c r="E16" s="3"/>
      <c r="F16" s="12">
        <f>IF(B16="",NA(),B16/2+C16)</f>
        <v>70</v>
      </c>
      <c r="G16" s="12">
        <f>IF(C16="",NA(),SQRT(3)/2*B16)</f>
        <v>34.641016151377542</v>
      </c>
    </row>
    <row r="17" spans="1:7" ht="15.75" customHeight="1">
      <c r="A17" s="14">
        <v>30</v>
      </c>
      <c r="B17" s="14">
        <v>10</v>
      </c>
      <c r="C17" s="14">
        <v>60</v>
      </c>
      <c r="D17" s="14" t="s">
        <v>15</v>
      </c>
      <c r="E17" s="3"/>
      <c r="F17" s="12">
        <f t="shared" ref="F17:F22" si="0">IF(B17="",NA(),B17/2+C17)</f>
        <v>65</v>
      </c>
      <c r="G17" s="12">
        <f t="shared" ref="G17:G22" si="1">IF(C17="",NA(),SQRT(3)/2*B17)</f>
        <v>8.6602540378443855</v>
      </c>
    </row>
    <row r="18" spans="1:7" ht="15.75" customHeight="1">
      <c r="A18" s="14"/>
      <c r="B18" s="14"/>
      <c r="C18" s="14"/>
      <c r="D18" s="14"/>
      <c r="E18" s="3"/>
      <c r="F18" s="12" t="e">
        <f t="shared" si="0"/>
        <v>#N/A</v>
      </c>
      <c r="G18" s="12" t="e">
        <f t="shared" si="1"/>
        <v>#N/A</v>
      </c>
    </row>
    <row r="19" spans="1:7" ht="15.75" customHeight="1">
      <c r="A19" s="14"/>
      <c r="B19" s="14"/>
      <c r="C19" s="14"/>
      <c r="D19" s="14"/>
      <c r="E19" s="3"/>
      <c r="F19" s="12" t="e">
        <f t="shared" si="0"/>
        <v>#N/A</v>
      </c>
      <c r="G19" s="12" t="e">
        <f t="shared" si="1"/>
        <v>#N/A</v>
      </c>
    </row>
    <row r="20" spans="1:7" ht="15.75" customHeight="1">
      <c r="A20" s="14"/>
      <c r="B20" s="14"/>
      <c r="C20" s="14"/>
      <c r="D20" s="14"/>
      <c r="E20" s="3"/>
      <c r="F20" s="12" t="e">
        <f t="shared" si="0"/>
        <v>#N/A</v>
      </c>
      <c r="G20" s="12" t="e">
        <f t="shared" si="1"/>
        <v>#N/A</v>
      </c>
    </row>
    <row r="21" spans="1:7" ht="15.75" customHeight="1">
      <c r="A21" s="14"/>
      <c r="B21" s="14"/>
      <c r="C21" s="14"/>
      <c r="D21" s="14"/>
      <c r="E21" s="3"/>
      <c r="F21" s="12" t="e">
        <f t="shared" si="0"/>
        <v>#N/A</v>
      </c>
      <c r="G21" s="12" t="e">
        <f t="shared" si="1"/>
        <v>#N/A</v>
      </c>
    </row>
    <row r="22" spans="1:7" ht="15" customHeight="1">
      <c r="A22" s="16"/>
      <c r="B22" s="16"/>
      <c r="C22" s="16"/>
      <c r="D22" s="14"/>
      <c r="E22" s="3"/>
      <c r="F22" s="12" t="e">
        <f t="shared" si="0"/>
        <v>#N/A</v>
      </c>
      <c r="G22" s="12" t="e">
        <f t="shared" si="1"/>
        <v>#N/A</v>
      </c>
    </row>
    <row r="23" spans="1:7" ht="15" customHeight="1"/>
    <row r="24" spans="1:7" ht="15" customHeight="1"/>
    <row r="25" spans="1:7" ht="15" customHeight="1">
      <c r="F25" s="4"/>
      <c r="G25" s="4"/>
    </row>
    <row r="26" spans="1:7" ht="15" customHeight="1">
      <c r="F26" s="4"/>
      <c r="G26" s="4"/>
    </row>
    <row r="27" spans="1:7" ht="15" customHeight="1">
      <c r="F27" s="4"/>
      <c r="G27" s="4"/>
    </row>
    <row r="28" spans="1:7" ht="15" customHeight="1">
      <c r="F28" s="4"/>
      <c r="G28" s="4"/>
    </row>
    <row r="29" spans="1:7" ht="15" customHeight="1">
      <c r="F29" s="4"/>
      <c r="G29" s="4"/>
    </row>
    <row r="30" spans="1:7" ht="15" customHeight="1">
      <c r="F30" s="4"/>
      <c r="G30" s="4"/>
    </row>
    <row r="31" spans="1:7" ht="15" customHeight="1">
      <c r="C31" s="1"/>
      <c r="D31" s="1"/>
      <c r="E31" s="1"/>
      <c r="F31" s="4"/>
      <c r="G31" s="4"/>
    </row>
    <row r="32" spans="1:7" ht="15" customHeight="1">
      <c r="F32" s="4"/>
      <c r="G32" s="4"/>
    </row>
    <row r="33" spans="6:7" ht="15" customHeight="1">
      <c r="F33" s="4"/>
      <c r="G33" s="4"/>
    </row>
    <row r="34" spans="6:7" ht="15.75" customHeight="1">
      <c r="F34" s="4"/>
      <c r="G34" s="4"/>
    </row>
    <row r="35" spans="6:7" ht="15" customHeight="1">
      <c r="F35" s="4"/>
      <c r="G35" s="4"/>
    </row>
    <row r="36" spans="6:7" ht="15" customHeight="1">
      <c r="F36" s="4"/>
      <c r="G36" s="4"/>
    </row>
    <row r="37" spans="6:7" ht="15" customHeight="1">
      <c r="F37" s="4"/>
      <c r="G37" s="4"/>
    </row>
    <row r="38" spans="6:7" ht="15" customHeight="1">
      <c r="F38" s="4"/>
      <c r="G38" s="4"/>
    </row>
    <row r="39" spans="6:7" ht="15" customHeight="1">
      <c r="F39" s="4"/>
      <c r="G39" s="4"/>
    </row>
    <row r="40" spans="6:7" ht="15" customHeight="1">
      <c r="F40" s="4"/>
      <c r="G40" s="4"/>
    </row>
    <row r="41" spans="6:7" ht="15" customHeight="1">
      <c r="F41" s="4"/>
      <c r="G41" s="4"/>
    </row>
    <row r="42" spans="6:7" ht="15" customHeight="1">
      <c r="F42" s="4"/>
      <c r="G42" s="4"/>
    </row>
    <row r="43" spans="6:7" ht="15" customHeight="1">
      <c r="F43" s="4"/>
      <c r="G43" s="4"/>
    </row>
    <row r="44" spans="6:7" ht="15" customHeight="1">
      <c r="F44" s="4"/>
      <c r="G44" s="4"/>
    </row>
    <row r="45" spans="6:7" ht="15" customHeight="1">
      <c r="F45" s="4"/>
      <c r="G45" s="4"/>
    </row>
    <row r="46" spans="6:7" ht="15" customHeight="1">
      <c r="F46" s="4"/>
      <c r="G46" s="4"/>
    </row>
    <row r="47" spans="6:7" ht="15" customHeight="1">
      <c r="F47" s="4"/>
      <c r="G47" s="4"/>
    </row>
    <row r="48" spans="6:7" ht="15" customHeight="1">
      <c r="F48" s="4"/>
      <c r="G48" s="4"/>
    </row>
    <row r="49" spans="6:7" ht="15" customHeight="1">
      <c r="F49" s="4"/>
      <c r="G49" s="4"/>
    </row>
    <row r="50" spans="6:7" ht="15" customHeight="1">
      <c r="F50" s="4"/>
      <c r="G50" s="4"/>
    </row>
    <row r="51" spans="6:7" ht="15" customHeight="1">
      <c r="F51" s="4"/>
      <c r="G51" s="4"/>
    </row>
    <row r="52" spans="6:7" ht="15" customHeight="1">
      <c r="F52" s="4"/>
      <c r="G52" s="4"/>
    </row>
    <row r="53" spans="6:7" ht="15" customHeight="1">
      <c r="F53" s="4"/>
      <c r="G53" s="4"/>
    </row>
    <row r="54" spans="6:7" ht="15" customHeight="1">
      <c r="F54" s="4"/>
      <c r="G54" s="4"/>
    </row>
    <row r="55" spans="6:7" ht="15" customHeight="1">
      <c r="F55" s="4"/>
      <c r="G55" s="4"/>
    </row>
    <row r="56" spans="6:7" ht="15" customHeight="1">
      <c r="F56" s="4"/>
      <c r="G56" s="4"/>
    </row>
    <row r="57" spans="6:7" ht="15" customHeight="1">
      <c r="F57" s="4"/>
      <c r="G57" s="4"/>
    </row>
    <row r="58" spans="6:7" ht="15" customHeight="1">
      <c r="F58" s="4"/>
      <c r="G58" s="4"/>
    </row>
    <row r="59" spans="6:7" ht="15" customHeight="1">
      <c r="F59" s="4"/>
      <c r="G59" s="4"/>
    </row>
    <row r="60" spans="6:7" ht="15" customHeight="1">
      <c r="F60" s="4"/>
      <c r="G60" s="4"/>
    </row>
    <row r="61" spans="6:7" ht="15" customHeight="1">
      <c r="F61" s="4"/>
      <c r="G61" s="4"/>
    </row>
    <row r="62" spans="6:7" ht="15" customHeight="1">
      <c r="F62" s="4"/>
      <c r="G62" s="4"/>
    </row>
    <row r="63" spans="6:7" ht="15" customHeight="1">
      <c r="F63" s="4"/>
      <c r="G63" s="4"/>
    </row>
    <row r="64" spans="6:7" ht="15" customHeight="1">
      <c r="F64" s="4"/>
      <c r="G64" s="4"/>
    </row>
    <row r="65" spans="6:7" ht="15" customHeight="1">
      <c r="F65" s="4"/>
      <c r="G65" s="4"/>
    </row>
    <row r="66" spans="6:7" ht="15" customHeight="1">
      <c r="F66" s="4"/>
      <c r="G66" s="4"/>
    </row>
    <row r="67" spans="6:7" ht="15" customHeight="1">
      <c r="F67" s="4"/>
      <c r="G67" s="4"/>
    </row>
    <row r="68" spans="6:7" ht="15" customHeight="1">
      <c r="F68" s="4"/>
      <c r="G68" s="4"/>
    </row>
    <row r="69" spans="6:7" ht="15" customHeight="1">
      <c r="F69" s="4"/>
      <c r="G69" s="4"/>
    </row>
    <row r="70" spans="6:7" ht="15" customHeight="1">
      <c r="F70" s="4"/>
      <c r="G70" s="4"/>
    </row>
    <row r="71" spans="6:7" ht="15" customHeight="1">
      <c r="F71" s="4"/>
      <c r="G71" s="4"/>
    </row>
    <row r="72" spans="6:7" ht="15" customHeight="1">
      <c r="F72" s="4"/>
      <c r="G72" s="4"/>
    </row>
    <row r="73" spans="6:7" ht="15" customHeight="1">
      <c r="F73" s="4"/>
      <c r="G73" s="4"/>
    </row>
    <row r="74" spans="6:7" ht="15" customHeight="1">
      <c r="F74" s="4"/>
      <c r="G74" s="4"/>
    </row>
    <row r="75" spans="6:7" ht="15" customHeight="1">
      <c r="F75" s="4"/>
      <c r="G75" s="4"/>
    </row>
    <row r="76" spans="6:7" ht="15" customHeight="1">
      <c r="F76" s="4"/>
      <c r="G76" s="4"/>
    </row>
    <row r="77" spans="6:7" ht="15" customHeight="1">
      <c r="F77" s="4"/>
      <c r="G77" s="4"/>
    </row>
    <row r="78" spans="6:7" ht="15" customHeight="1">
      <c r="F78" s="4"/>
      <c r="G78" s="4"/>
    </row>
    <row r="79" spans="6:7" ht="15" customHeight="1">
      <c r="F79" s="4"/>
      <c r="G79" s="4"/>
    </row>
    <row r="80" spans="6:7" ht="15" customHeight="1">
      <c r="F80" s="4"/>
      <c r="G80" s="4"/>
    </row>
    <row r="81" spans="6:7" ht="15" customHeight="1">
      <c r="F81" s="4"/>
      <c r="G81" s="4"/>
    </row>
    <row r="82" spans="6:7" ht="15" customHeight="1">
      <c r="F82" s="4"/>
      <c r="G82" s="4"/>
    </row>
    <row r="83" spans="6:7" ht="15" customHeight="1">
      <c r="F83" s="4"/>
      <c r="G83" s="4"/>
    </row>
    <row r="84" spans="6:7" ht="15" customHeight="1">
      <c r="F84" s="4"/>
      <c r="G84" s="4"/>
    </row>
    <row r="85" spans="6:7" ht="15" customHeight="1">
      <c r="F85" s="4"/>
      <c r="G85" s="4"/>
    </row>
    <row r="86" spans="6:7" ht="15" customHeight="1">
      <c r="F86" s="4"/>
      <c r="G86" s="4"/>
    </row>
    <row r="87" spans="6:7" ht="15" customHeight="1">
      <c r="F87" s="4"/>
      <c r="G87" s="4"/>
    </row>
    <row r="88" spans="6:7" ht="15" customHeight="1">
      <c r="F88" s="4"/>
      <c r="G88" s="4"/>
    </row>
    <row r="89" spans="6:7" ht="15" customHeight="1">
      <c r="F89" s="4"/>
      <c r="G89" s="4"/>
    </row>
    <row r="90" spans="6:7" ht="15" customHeight="1">
      <c r="F90" s="4"/>
      <c r="G90" s="4"/>
    </row>
    <row r="91" spans="6:7" ht="15" customHeight="1">
      <c r="F91" s="4"/>
      <c r="G91" s="4"/>
    </row>
    <row r="92" spans="6:7" ht="15" customHeight="1">
      <c r="F92" s="4"/>
      <c r="G92" s="4"/>
    </row>
    <row r="93" spans="6:7" ht="15" customHeight="1">
      <c r="F93" s="4"/>
      <c r="G93" s="4"/>
    </row>
    <row r="94" spans="6:7" ht="15" customHeight="1">
      <c r="F94" s="4"/>
      <c r="G94" s="4"/>
    </row>
    <row r="95" spans="6:7" ht="15" customHeight="1">
      <c r="F95" s="4"/>
      <c r="G95" s="4"/>
    </row>
    <row r="96" spans="6:7" ht="15" customHeight="1">
      <c r="F96" s="4"/>
      <c r="G96" s="4"/>
    </row>
    <row r="97" spans="6:7" ht="15" customHeight="1">
      <c r="F97" s="4"/>
      <c r="G97" s="4"/>
    </row>
    <row r="98" spans="6:7" ht="15" customHeight="1">
      <c r="F98" s="4"/>
      <c r="G98" s="4"/>
    </row>
    <row r="99" spans="6:7" ht="15" customHeight="1">
      <c r="F99" s="4"/>
      <c r="G99" s="4"/>
    </row>
    <row r="100" spans="6:7" ht="15" customHeight="1">
      <c r="F100" s="4"/>
      <c r="G100" s="4"/>
    </row>
  </sheetData>
  <sheetProtection sheet="1" objects="1" scenarios="1" selectLockedCells="1"/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2"/>
  <dimension ref="A1:S23"/>
  <sheetViews>
    <sheetView zoomScale="70" zoomScaleNormal="70" workbookViewId="0">
      <selection activeCell="E3" sqref="E3:E4"/>
    </sheetView>
  </sheetViews>
  <sheetFormatPr defaultRowHeight="15"/>
  <cols>
    <col min="1" max="1025" width="9" customWidth="1"/>
  </cols>
  <sheetData>
    <row r="1" spans="1:19" ht="15" customHeight="1">
      <c r="A1" t="s">
        <v>16</v>
      </c>
      <c r="G1" t="s">
        <v>17</v>
      </c>
      <c r="M1" t="s">
        <v>18</v>
      </c>
    </row>
    <row r="2" spans="1:19" ht="15" customHeight="1">
      <c r="A2" s="5" t="s">
        <v>19</v>
      </c>
      <c r="B2" s="5" t="s">
        <v>20</v>
      </c>
      <c r="C2" s="5" t="s">
        <v>21</v>
      </c>
      <c r="D2" s="5" t="s">
        <v>12</v>
      </c>
      <c r="E2" s="5" t="s">
        <v>13</v>
      </c>
      <c r="F2" s="6"/>
      <c r="G2" s="5" t="s">
        <v>19</v>
      </c>
      <c r="H2" s="5" t="s">
        <v>20</v>
      </c>
      <c r="I2" s="5" t="s">
        <v>21</v>
      </c>
      <c r="J2" s="5" t="s">
        <v>12</v>
      </c>
      <c r="K2" s="5" t="s">
        <v>13</v>
      </c>
      <c r="L2" s="6"/>
      <c r="M2" s="5" t="s">
        <v>19</v>
      </c>
      <c r="N2" s="5" t="s">
        <v>20</v>
      </c>
      <c r="O2" s="5" t="s">
        <v>21</v>
      </c>
      <c r="P2" s="7" t="s">
        <v>12</v>
      </c>
      <c r="Q2" s="7" t="s">
        <v>13</v>
      </c>
      <c r="R2" s="8"/>
      <c r="S2" s="6"/>
    </row>
    <row r="3" spans="1:19" ht="15.75" customHeight="1">
      <c r="A3" s="9">
        <v>0</v>
      </c>
      <c r="B3" s="9">
        <v>0</v>
      </c>
      <c r="C3" s="9">
        <v>100</v>
      </c>
      <c r="D3" s="9">
        <f t="shared" ref="D3:D22" si="0">B3+C3/2</f>
        <v>50</v>
      </c>
      <c r="E3" s="10">
        <f t="shared" ref="E3:E22" si="1">SQRT(3)/2*C3</f>
        <v>86.602540378443862</v>
      </c>
      <c r="F3" s="11"/>
      <c r="G3" s="9">
        <v>100</v>
      </c>
      <c r="H3" s="9">
        <v>0</v>
      </c>
      <c r="I3" s="9">
        <v>0</v>
      </c>
      <c r="J3" s="6">
        <f t="shared" ref="J3:J22" si="2">H3+I3/2</f>
        <v>0</v>
      </c>
      <c r="K3" s="12">
        <f t="shared" ref="K3:K22" si="3">SQRT(3)/2*I3</f>
        <v>0</v>
      </c>
      <c r="L3" s="11"/>
      <c r="M3" s="9">
        <v>0</v>
      </c>
      <c r="N3" s="9">
        <v>100</v>
      </c>
      <c r="O3" s="9">
        <v>0</v>
      </c>
      <c r="P3" s="6">
        <f t="shared" ref="P3:P22" si="4">N3+O3/2</f>
        <v>100</v>
      </c>
      <c r="Q3" s="12">
        <f t="shared" ref="Q3:Q22" si="5">O3*SQRT(3)/2</f>
        <v>0</v>
      </c>
      <c r="R3" s="11"/>
      <c r="S3" s="6"/>
    </row>
    <row r="4" spans="1:19" ht="15.75" customHeight="1">
      <c r="A4" s="9">
        <v>0</v>
      </c>
      <c r="B4" s="9">
        <v>100</v>
      </c>
      <c r="C4" s="9">
        <v>0</v>
      </c>
      <c r="D4" s="9">
        <f t="shared" si="0"/>
        <v>100</v>
      </c>
      <c r="E4" s="10">
        <f t="shared" si="1"/>
        <v>0</v>
      </c>
      <c r="F4" s="11"/>
      <c r="G4" s="9">
        <v>0</v>
      </c>
      <c r="H4" s="9">
        <v>0</v>
      </c>
      <c r="I4" s="9">
        <v>100</v>
      </c>
      <c r="J4" s="6">
        <f t="shared" si="2"/>
        <v>50</v>
      </c>
      <c r="K4" s="12">
        <f t="shared" si="3"/>
        <v>86.602540378443862</v>
      </c>
      <c r="L4" s="11"/>
      <c r="M4" s="9">
        <v>100</v>
      </c>
      <c r="N4" s="9">
        <v>0</v>
      </c>
      <c r="O4" s="9">
        <v>0</v>
      </c>
      <c r="P4" s="6">
        <f t="shared" si="4"/>
        <v>0</v>
      </c>
      <c r="Q4" s="12">
        <f t="shared" si="5"/>
        <v>0</v>
      </c>
      <c r="R4" s="11"/>
      <c r="S4" s="6"/>
    </row>
    <row r="5" spans="1:19" ht="15.75" customHeight="1">
      <c r="A5" s="6">
        <v>10</v>
      </c>
      <c r="B5" s="6">
        <v>0</v>
      </c>
      <c r="C5" s="6">
        <v>90</v>
      </c>
      <c r="D5" s="6">
        <f t="shared" si="0"/>
        <v>45</v>
      </c>
      <c r="E5" s="12">
        <f t="shared" si="1"/>
        <v>77.94228634059948</v>
      </c>
      <c r="F5" s="11"/>
      <c r="G5" s="6">
        <v>90</v>
      </c>
      <c r="H5" s="6">
        <v>10</v>
      </c>
      <c r="I5" s="6">
        <v>0</v>
      </c>
      <c r="J5" s="6">
        <f t="shared" si="2"/>
        <v>10</v>
      </c>
      <c r="K5" s="12">
        <f t="shared" si="3"/>
        <v>0</v>
      </c>
      <c r="L5" s="11"/>
      <c r="M5" s="6">
        <v>0</v>
      </c>
      <c r="N5" s="6">
        <v>90</v>
      </c>
      <c r="O5" s="6">
        <v>10</v>
      </c>
      <c r="P5" s="6">
        <f t="shared" si="4"/>
        <v>95</v>
      </c>
      <c r="Q5" s="12">
        <f t="shared" si="5"/>
        <v>8.6602540378443855</v>
      </c>
      <c r="R5" s="11"/>
      <c r="S5" s="6"/>
    </row>
    <row r="6" spans="1:19" ht="15.75" customHeight="1">
      <c r="A6" s="6">
        <v>10</v>
      </c>
      <c r="B6" s="6">
        <v>90</v>
      </c>
      <c r="C6" s="6">
        <v>0</v>
      </c>
      <c r="D6" s="6">
        <f t="shared" si="0"/>
        <v>90</v>
      </c>
      <c r="E6" s="12">
        <f t="shared" si="1"/>
        <v>0</v>
      </c>
      <c r="F6" s="11"/>
      <c r="G6" s="6">
        <v>0</v>
      </c>
      <c r="H6" s="6">
        <v>10</v>
      </c>
      <c r="I6" s="6">
        <v>90</v>
      </c>
      <c r="J6" s="6">
        <f t="shared" si="2"/>
        <v>55</v>
      </c>
      <c r="K6" s="12">
        <f t="shared" si="3"/>
        <v>77.94228634059948</v>
      </c>
      <c r="L6" s="11"/>
      <c r="M6" s="6">
        <v>90</v>
      </c>
      <c r="N6" s="6">
        <v>0</v>
      </c>
      <c r="O6" s="6">
        <v>10</v>
      </c>
      <c r="P6" s="6">
        <f t="shared" si="4"/>
        <v>5</v>
      </c>
      <c r="Q6" s="12">
        <f t="shared" si="5"/>
        <v>8.6602540378443855</v>
      </c>
      <c r="R6" s="11"/>
      <c r="S6" s="6"/>
    </row>
    <row r="7" spans="1:19" ht="15.75" customHeight="1">
      <c r="A7" s="6">
        <v>20</v>
      </c>
      <c r="B7" s="6">
        <v>0</v>
      </c>
      <c r="C7" s="6">
        <v>80</v>
      </c>
      <c r="D7" s="6">
        <f t="shared" si="0"/>
        <v>40</v>
      </c>
      <c r="E7" s="12">
        <f t="shared" si="1"/>
        <v>69.282032302755084</v>
      </c>
      <c r="F7" s="11"/>
      <c r="G7" s="6">
        <v>80</v>
      </c>
      <c r="H7" s="6">
        <v>20</v>
      </c>
      <c r="I7" s="6">
        <v>0</v>
      </c>
      <c r="J7" s="6">
        <f t="shared" si="2"/>
        <v>20</v>
      </c>
      <c r="K7" s="12">
        <f t="shared" si="3"/>
        <v>0</v>
      </c>
      <c r="L7" s="11"/>
      <c r="M7" s="6">
        <v>0</v>
      </c>
      <c r="N7" s="6">
        <v>80</v>
      </c>
      <c r="O7" s="6">
        <v>20</v>
      </c>
      <c r="P7" s="6">
        <f t="shared" si="4"/>
        <v>90</v>
      </c>
      <c r="Q7" s="12">
        <f t="shared" si="5"/>
        <v>17.320508075688771</v>
      </c>
      <c r="R7" s="11"/>
      <c r="S7" s="6"/>
    </row>
    <row r="8" spans="1:19" ht="15.75" customHeight="1">
      <c r="A8" s="6">
        <v>20</v>
      </c>
      <c r="B8" s="6">
        <v>80</v>
      </c>
      <c r="C8" s="6">
        <v>0</v>
      </c>
      <c r="D8" s="6">
        <f t="shared" si="0"/>
        <v>80</v>
      </c>
      <c r="E8" s="12">
        <f t="shared" si="1"/>
        <v>0</v>
      </c>
      <c r="F8" s="11"/>
      <c r="G8" s="6">
        <v>0</v>
      </c>
      <c r="H8" s="6">
        <v>20</v>
      </c>
      <c r="I8" s="6">
        <v>80</v>
      </c>
      <c r="J8" s="6">
        <f t="shared" si="2"/>
        <v>60</v>
      </c>
      <c r="K8" s="12">
        <f t="shared" si="3"/>
        <v>69.282032302755084</v>
      </c>
      <c r="L8" s="11"/>
      <c r="M8" s="6">
        <v>80</v>
      </c>
      <c r="N8" s="6">
        <v>0</v>
      </c>
      <c r="O8" s="6">
        <v>20</v>
      </c>
      <c r="P8" s="6">
        <f t="shared" si="4"/>
        <v>10</v>
      </c>
      <c r="Q8" s="12">
        <f t="shared" si="5"/>
        <v>17.320508075688771</v>
      </c>
      <c r="R8" s="11"/>
      <c r="S8" s="6"/>
    </row>
    <row r="9" spans="1:19" ht="15.75" customHeight="1">
      <c r="A9" s="6">
        <v>30</v>
      </c>
      <c r="B9" s="6">
        <v>0</v>
      </c>
      <c r="C9" s="6">
        <v>70</v>
      </c>
      <c r="D9" s="6">
        <f t="shared" si="0"/>
        <v>35</v>
      </c>
      <c r="E9" s="12">
        <f t="shared" si="1"/>
        <v>60.621778264910702</v>
      </c>
      <c r="F9" s="11"/>
      <c r="G9" s="6">
        <v>70</v>
      </c>
      <c r="H9" s="6">
        <v>30</v>
      </c>
      <c r="I9" s="6">
        <v>0</v>
      </c>
      <c r="J9" s="6">
        <f t="shared" si="2"/>
        <v>30</v>
      </c>
      <c r="K9" s="12">
        <f t="shared" si="3"/>
        <v>0</v>
      </c>
      <c r="L9" s="11"/>
      <c r="M9" s="6">
        <v>0</v>
      </c>
      <c r="N9" s="6">
        <v>70</v>
      </c>
      <c r="O9" s="6">
        <v>30</v>
      </c>
      <c r="P9" s="6">
        <f t="shared" si="4"/>
        <v>85</v>
      </c>
      <c r="Q9" s="12">
        <f t="shared" si="5"/>
        <v>25.980762113533157</v>
      </c>
      <c r="R9" s="11"/>
      <c r="S9" s="6"/>
    </row>
    <row r="10" spans="1:19" ht="15.75" customHeight="1">
      <c r="A10" s="6">
        <v>30</v>
      </c>
      <c r="B10" s="6">
        <v>70</v>
      </c>
      <c r="C10" s="6">
        <v>0</v>
      </c>
      <c r="D10" s="6">
        <f t="shared" si="0"/>
        <v>70</v>
      </c>
      <c r="E10" s="12">
        <f t="shared" si="1"/>
        <v>0</v>
      </c>
      <c r="F10" s="11"/>
      <c r="G10" s="6">
        <v>0</v>
      </c>
      <c r="H10" s="6">
        <v>30</v>
      </c>
      <c r="I10" s="6">
        <v>70</v>
      </c>
      <c r="J10" s="6">
        <f t="shared" si="2"/>
        <v>65</v>
      </c>
      <c r="K10" s="12">
        <f t="shared" si="3"/>
        <v>60.621778264910702</v>
      </c>
      <c r="L10" s="11"/>
      <c r="M10" s="6">
        <v>70</v>
      </c>
      <c r="N10" s="6">
        <v>0</v>
      </c>
      <c r="O10" s="6">
        <v>30</v>
      </c>
      <c r="P10" s="6">
        <f t="shared" si="4"/>
        <v>15</v>
      </c>
      <c r="Q10" s="12">
        <f t="shared" si="5"/>
        <v>25.980762113533157</v>
      </c>
      <c r="R10" s="11"/>
      <c r="S10" s="6"/>
    </row>
    <row r="11" spans="1:19" ht="15.75" customHeight="1">
      <c r="A11" s="6">
        <v>40</v>
      </c>
      <c r="B11" s="6">
        <v>0</v>
      </c>
      <c r="C11" s="6">
        <v>60</v>
      </c>
      <c r="D11" s="6">
        <f t="shared" si="0"/>
        <v>30</v>
      </c>
      <c r="E11" s="12">
        <f t="shared" si="1"/>
        <v>51.961524227066313</v>
      </c>
      <c r="F11" s="11"/>
      <c r="G11" s="6">
        <v>60</v>
      </c>
      <c r="H11" s="6">
        <v>40</v>
      </c>
      <c r="I11" s="6">
        <v>0</v>
      </c>
      <c r="J11" s="6">
        <f t="shared" si="2"/>
        <v>40</v>
      </c>
      <c r="K11" s="12">
        <f t="shared" si="3"/>
        <v>0</v>
      </c>
      <c r="L11" s="11"/>
      <c r="M11" s="6">
        <v>0</v>
      </c>
      <c r="N11" s="6">
        <v>60</v>
      </c>
      <c r="O11" s="6">
        <v>40</v>
      </c>
      <c r="P11" s="6">
        <f t="shared" si="4"/>
        <v>80</v>
      </c>
      <c r="Q11" s="12">
        <f t="shared" si="5"/>
        <v>34.641016151377542</v>
      </c>
      <c r="R11" s="11"/>
      <c r="S11" s="6"/>
    </row>
    <row r="12" spans="1:19" ht="15.75" customHeight="1">
      <c r="A12" s="6">
        <v>40</v>
      </c>
      <c r="B12" s="6">
        <v>60</v>
      </c>
      <c r="C12" s="6">
        <v>0</v>
      </c>
      <c r="D12" s="6">
        <f t="shared" si="0"/>
        <v>60</v>
      </c>
      <c r="E12" s="12">
        <f t="shared" si="1"/>
        <v>0</v>
      </c>
      <c r="F12" s="11"/>
      <c r="G12" s="6">
        <v>0</v>
      </c>
      <c r="H12" s="6">
        <v>40</v>
      </c>
      <c r="I12" s="6">
        <v>60</v>
      </c>
      <c r="J12" s="6">
        <f t="shared" si="2"/>
        <v>70</v>
      </c>
      <c r="K12" s="12">
        <f t="shared" si="3"/>
        <v>51.961524227066313</v>
      </c>
      <c r="L12" s="11"/>
      <c r="M12" s="6">
        <v>60</v>
      </c>
      <c r="N12" s="6">
        <v>0</v>
      </c>
      <c r="O12" s="6">
        <v>40</v>
      </c>
      <c r="P12" s="6">
        <f t="shared" si="4"/>
        <v>20</v>
      </c>
      <c r="Q12" s="12">
        <f t="shared" si="5"/>
        <v>34.641016151377542</v>
      </c>
      <c r="R12" s="11"/>
      <c r="S12" s="6"/>
    </row>
    <row r="13" spans="1:19" ht="15.75" customHeight="1">
      <c r="A13" s="6">
        <v>50</v>
      </c>
      <c r="B13" s="6">
        <v>0</v>
      </c>
      <c r="C13" s="6">
        <v>50</v>
      </c>
      <c r="D13" s="6">
        <f t="shared" si="0"/>
        <v>25</v>
      </c>
      <c r="E13" s="12">
        <f t="shared" si="1"/>
        <v>43.301270189221931</v>
      </c>
      <c r="F13" s="11"/>
      <c r="G13" s="6">
        <v>50</v>
      </c>
      <c r="H13" s="6">
        <v>50</v>
      </c>
      <c r="I13" s="6">
        <v>0</v>
      </c>
      <c r="J13" s="6">
        <f t="shared" si="2"/>
        <v>50</v>
      </c>
      <c r="K13" s="12">
        <f t="shared" si="3"/>
        <v>0</v>
      </c>
      <c r="L13" s="11"/>
      <c r="M13" s="6">
        <v>0</v>
      </c>
      <c r="N13" s="6">
        <v>50</v>
      </c>
      <c r="O13" s="6">
        <v>50</v>
      </c>
      <c r="P13" s="6">
        <f t="shared" si="4"/>
        <v>75</v>
      </c>
      <c r="Q13" s="12">
        <f t="shared" si="5"/>
        <v>43.301270189221931</v>
      </c>
      <c r="R13" s="11"/>
      <c r="S13" s="6"/>
    </row>
    <row r="14" spans="1:19" ht="15.75" customHeight="1">
      <c r="A14" s="6">
        <v>50</v>
      </c>
      <c r="B14" s="6">
        <v>50</v>
      </c>
      <c r="C14" s="6">
        <v>0</v>
      </c>
      <c r="D14" s="6">
        <f t="shared" si="0"/>
        <v>50</v>
      </c>
      <c r="E14" s="12">
        <f t="shared" si="1"/>
        <v>0</v>
      </c>
      <c r="F14" s="11"/>
      <c r="G14" s="6">
        <v>0</v>
      </c>
      <c r="H14" s="6">
        <v>50</v>
      </c>
      <c r="I14" s="6">
        <v>50</v>
      </c>
      <c r="J14" s="6">
        <f t="shared" si="2"/>
        <v>75</v>
      </c>
      <c r="K14" s="12">
        <f t="shared" si="3"/>
        <v>43.301270189221931</v>
      </c>
      <c r="L14" s="11"/>
      <c r="M14" s="6">
        <v>50</v>
      </c>
      <c r="N14" s="6">
        <v>0</v>
      </c>
      <c r="O14" s="6">
        <v>50</v>
      </c>
      <c r="P14" s="6">
        <f t="shared" si="4"/>
        <v>25</v>
      </c>
      <c r="Q14" s="12">
        <f t="shared" si="5"/>
        <v>43.301270189221931</v>
      </c>
      <c r="R14" s="11"/>
      <c r="S14" s="6"/>
    </row>
    <row r="15" spans="1:19" ht="15.75" customHeight="1">
      <c r="A15" s="6">
        <v>60</v>
      </c>
      <c r="B15" s="6">
        <v>0</v>
      </c>
      <c r="C15" s="6">
        <v>40</v>
      </c>
      <c r="D15" s="6">
        <f t="shared" si="0"/>
        <v>20</v>
      </c>
      <c r="E15" s="12">
        <f t="shared" si="1"/>
        <v>34.641016151377542</v>
      </c>
      <c r="F15" s="11"/>
      <c r="G15" s="6">
        <v>40</v>
      </c>
      <c r="H15" s="6">
        <v>60</v>
      </c>
      <c r="I15" s="6">
        <v>0</v>
      </c>
      <c r="J15" s="6">
        <f t="shared" si="2"/>
        <v>60</v>
      </c>
      <c r="K15" s="12">
        <f t="shared" si="3"/>
        <v>0</v>
      </c>
      <c r="L15" s="11"/>
      <c r="M15" s="6">
        <v>0</v>
      </c>
      <c r="N15" s="6">
        <v>40</v>
      </c>
      <c r="O15" s="6">
        <v>60</v>
      </c>
      <c r="P15" s="6">
        <f t="shared" si="4"/>
        <v>70</v>
      </c>
      <c r="Q15" s="12">
        <f t="shared" si="5"/>
        <v>51.961524227066313</v>
      </c>
      <c r="R15" s="11"/>
      <c r="S15" s="6"/>
    </row>
    <row r="16" spans="1:19" ht="15.75" customHeight="1">
      <c r="A16" s="6">
        <v>60</v>
      </c>
      <c r="B16" s="6">
        <v>40</v>
      </c>
      <c r="C16" s="6">
        <v>0</v>
      </c>
      <c r="D16" s="6">
        <f t="shared" si="0"/>
        <v>40</v>
      </c>
      <c r="E16" s="12">
        <f t="shared" si="1"/>
        <v>0</v>
      </c>
      <c r="F16" s="11"/>
      <c r="G16" s="6">
        <v>0</v>
      </c>
      <c r="H16" s="6">
        <v>60</v>
      </c>
      <c r="I16" s="6">
        <v>40</v>
      </c>
      <c r="J16" s="6">
        <f t="shared" si="2"/>
        <v>80</v>
      </c>
      <c r="K16" s="12">
        <f t="shared" si="3"/>
        <v>34.641016151377542</v>
      </c>
      <c r="L16" s="11"/>
      <c r="M16" s="6">
        <v>40</v>
      </c>
      <c r="N16" s="6">
        <v>0</v>
      </c>
      <c r="O16" s="6">
        <v>60</v>
      </c>
      <c r="P16" s="6">
        <f t="shared" si="4"/>
        <v>30</v>
      </c>
      <c r="Q16" s="12">
        <f t="shared" si="5"/>
        <v>51.961524227066313</v>
      </c>
      <c r="R16" s="11"/>
      <c r="S16" s="6"/>
    </row>
    <row r="17" spans="1:19" ht="15.75" customHeight="1">
      <c r="A17" s="6">
        <v>70</v>
      </c>
      <c r="B17" s="6">
        <v>0</v>
      </c>
      <c r="C17" s="6">
        <v>30</v>
      </c>
      <c r="D17" s="6">
        <f t="shared" si="0"/>
        <v>15</v>
      </c>
      <c r="E17" s="12">
        <f t="shared" si="1"/>
        <v>25.980762113533157</v>
      </c>
      <c r="F17" s="11"/>
      <c r="G17" s="6">
        <v>30</v>
      </c>
      <c r="H17" s="6">
        <v>70</v>
      </c>
      <c r="I17" s="6">
        <v>0</v>
      </c>
      <c r="J17" s="6">
        <f t="shared" si="2"/>
        <v>70</v>
      </c>
      <c r="K17" s="12">
        <f t="shared" si="3"/>
        <v>0</v>
      </c>
      <c r="L17" s="11"/>
      <c r="M17" s="6">
        <v>0</v>
      </c>
      <c r="N17" s="6">
        <v>30</v>
      </c>
      <c r="O17" s="6">
        <v>70</v>
      </c>
      <c r="P17" s="6">
        <f t="shared" si="4"/>
        <v>65</v>
      </c>
      <c r="Q17" s="12">
        <f t="shared" si="5"/>
        <v>60.621778264910702</v>
      </c>
      <c r="R17" s="11"/>
      <c r="S17" s="6"/>
    </row>
    <row r="18" spans="1:19" ht="15.75" customHeight="1">
      <c r="A18" s="6">
        <v>70</v>
      </c>
      <c r="B18" s="6">
        <v>30</v>
      </c>
      <c r="C18" s="6">
        <v>0</v>
      </c>
      <c r="D18" s="6">
        <f t="shared" si="0"/>
        <v>30</v>
      </c>
      <c r="E18" s="12">
        <f t="shared" si="1"/>
        <v>0</v>
      </c>
      <c r="F18" s="11"/>
      <c r="G18" s="6">
        <v>0</v>
      </c>
      <c r="H18" s="6">
        <v>70</v>
      </c>
      <c r="I18" s="6">
        <v>30</v>
      </c>
      <c r="J18" s="6">
        <f t="shared" si="2"/>
        <v>85</v>
      </c>
      <c r="K18" s="12">
        <f t="shared" si="3"/>
        <v>25.980762113533157</v>
      </c>
      <c r="L18" s="11"/>
      <c r="M18" s="6">
        <v>30</v>
      </c>
      <c r="N18" s="6">
        <v>0</v>
      </c>
      <c r="O18" s="6">
        <v>70</v>
      </c>
      <c r="P18" s="6">
        <f t="shared" si="4"/>
        <v>35</v>
      </c>
      <c r="Q18" s="12">
        <f t="shared" si="5"/>
        <v>60.621778264910702</v>
      </c>
      <c r="R18" s="11"/>
      <c r="S18" s="6"/>
    </row>
    <row r="19" spans="1:19" ht="15.75" customHeight="1">
      <c r="A19" s="6">
        <v>80</v>
      </c>
      <c r="B19" s="6">
        <v>0</v>
      </c>
      <c r="C19" s="6">
        <v>20</v>
      </c>
      <c r="D19" s="6">
        <f t="shared" si="0"/>
        <v>10</v>
      </c>
      <c r="E19" s="12">
        <f t="shared" si="1"/>
        <v>17.320508075688771</v>
      </c>
      <c r="F19" s="11"/>
      <c r="G19" s="6">
        <v>20</v>
      </c>
      <c r="H19" s="6">
        <v>80</v>
      </c>
      <c r="I19" s="6">
        <v>0</v>
      </c>
      <c r="J19" s="6">
        <f t="shared" si="2"/>
        <v>80</v>
      </c>
      <c r="K19" s="12">
        <f t="shared" si="3"/>
        <v>0</v>
      </c>
      <c r="L19" s="11"/>
      <c r="M19" s="6">
        <v>0</v>
      </c>
      <c r="N19" s="6">
        <v>20</v>
      </c>
      <c r="O19" s="6">
        <v>80</v>
      </c>
      <c r="P19" s="6">
        <f t="shared" si="4"/>
        <v>60</v>
      </c>
      <c r="Q19" s="12">
        <f t="shared" si="5"/>
        <v>69.282032302755084</v>
      </c>
      <c r="R19" s="11"/>
      <c r="S19" s="6"/>
    </row>
    <row r="20" spans="1:19" ht="15.75" customHeight="1">
      <c r="A20" s="6">
        <v>80</v>
      </c>
      <c r="B20" s="6">
        <v>20</v>
      </c>
      <c r="C20" s="6">
        <v>0</v>
      </c>
      <c r="D20" s="6">
        <f t="shared" si="0"/>
        <v>20</v>
      </c>
      <c r="E20" s="12">
        <f t="shared" si="1"/>
        <v>0</v>
      </c>
      <c r="F20" s="11"/>
      <c r="G20" s="6">
        <v>0</v>
      </c>
      <c r="H20" s="6">
        <v>80</v>
      </c>
      <c r="I20" s="6">
        <v>20</v>
      </c>
      <c r="J20" s="6">
        <f t="shared" si="2"/>
        <v>90</v>
      </c>
      <c r="K20" s="12">
        <f t="shared" si="3"/>
        <v>17.320508075688771</v>
      </c>
      <c r="L20" s="11"/>
      <c r="M20" s="6">
        <v>20</v>
      </c>
      <c r="N20" s="6">
        <v>0</v>
      </c>
      <c r="O20" s="6">
        <v>80</v>
      </c>
      <c r="P20" s="6">
        <f t="shared" si="4"/>
        <v>40</v>
      </c>
      <c r="Q20" s="12">
        <f t="shared" si="5"/>
        <v>69.282032302755084</v>
      </c>
      <c r="R20" s="11"/>
      <c r="S20" s="6"/>
    </row>
    <row r="21" spans="1:19" ht="15.75" customHeight="1">
      <c r="A21" s="6">
        <v>90</v>
      </c>
      <c r="B21" s="6">
        <v>0</v>
      </c>
      <c r="C21" s="6">
        <v>10</v>
      </c>
      <c r="D21" s="6">
        <f t="shared" si="0"/>
        <v>5</v>
      </c>
      <c r="E21" s="12">
        <f t="shared" si="1"/>
        <v>8.6602540378443855</v>
      </c>
      <c r="F21" s="11"/>
      <c r="G21" s="6">
        <v>10</v>
      </c>
      <c r="H21" s="6">
        <v>90</v>
      </c>
      <c r="I21" s="6">
        <v>0</v>
      </c>
      <c r="J21" s="6">
        <f t="shared" si="2"/>
        <v>90</v>
      </c>
      <c r="K21" s="12">
        <f t="shared" si="3"/>
        <v>0</v>
      </c>
      <c r="L21" s="11"/>
      <c r="M21" s="6">
        <v>0</v>
      </c>
      <c r="N21" s="6">
        <v>10</v>
      </c>
      <c r="O21" s="6">
        <v>90</v>
      </c>
      <c r="P21" s="6">
        <f t="shared" si="4"/>
        <v>55</v>
      </c>
      <c r="Q21" s="12">
        <f t="shared" si="5"/>
        <v>77.94228634059948</v>
      </c>
      <c r="R21" s="11"/>
      <c r="S21" s="6"/>
    </row>
    <row r="22" spans="1:19" ht="15.75" customHeight="1">
      <c r="A22" s="6">
        <v>90</v>
      </c>
      <c r="B22" s="6">
        <v>10</v>
      </c>
      <c r="C22" s="6">
        <v>0</v>
      </c>
      <c r="D22" s="6">
        <f t="shared" si="0"/>
        <v>10</v>
      </c>
      <c r="E22" s="12">
        <f t="shared" si="1"/>
        <v>0</v>
      </c>
      <c r="F22" s="11"/>
      <c r="G22" s="6">
        <v>0</v>
      </c>
      <c r="H22" s="6">
        <v>90</v>
      </c>
      <c r="I22" s="6">
        <v>10</v>
      </c>
      <c r="J22" s="6">
        <f t="shared" si="2"/>
        <v>95</v>
      </c>
      <c r="K22" s="12">
        <f t="shared" si="3"/>
        <v>8.6602540378443855</v>
      </c>
      <c r="L22" s="11"/>
      <c r="M22" s="6">
        <v>10</v>
      </c>
      <c r="N22" s="6">
        <v>0</v>
      </c>
      <c r="O22" s="6">
        <v>90</v>
      </c>
      <c r="P22" s="6">
        <f t="shared" si="4"/>
        <v>45</v>
      </c>
      <c r="Q22" s="12">
        <f t="shared" si="5"/>
        <v>77.94228634059948</v>
      </c>
      <c r="R22" s="11"/>
      <c r="S22" s="6"/>
    </row>
    <row r="23" spans="1:19" ht="1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</sheetData>
  <sheetProtection sheet="1" objects="1" scenarios="1" selectLockedCells="1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tern-plot</vt:lpstr>
      <vt:lpstr>graticule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wvaughan</dc:creator>
  <cp:lastModifiedBy>Daniele Moro</cp:lastModifiedBy>
  <cp:revision>14</cp:revision>
  <dcterms:created xsi:type="dcterms:W3CDTF">2010-07-27T22:58:46Z</dcterms:created>
  <dcterms:modified xsi:type="dcterms:W3CDTF">2019-01-30T21:50:49Z</dcterms:modified>
  <dc:language>it-CH</dc:language>
</cp:coreProperties>
</file>