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datacourse\安寧照護data\"/>
    </mc:Choice>
  </mc:AlternateContent>
  <bookViews>
    <workbookView xWindow="0" yWindow="0" windowWidth="20520" windowHeight="10956"/>
  </bookViews>
  <sheets>
    <sheet name="原始資料" sheetId="1" r:id="rId1"/>
    <sheet name="Days&gt;=30" sheetId="2" r:id="rId2"/>
    <sheet name="21&lt;=Days&lt;30" sheetId="7" r:id="rId3"/>
    <sheet name="14&lt;=Days&lt;21" sheetId="3" r:id="rId4"/>
    <sheet name="7&lt;=Days&lt;14" sheetId="5" r:id="rId5"/>
    <sheet name="Days&lt;7" sheetId="6" r:id="rId6"/>
    <sheet name="Days=0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2" i="1"/>
  <c r="P23" i="1" l="1"/>
  <c r="P19" i="1"/>
  <c r="P22" i="1"/>
  <c r="P25" i="1"/>
  <c r="P21" i="1"/>
  <c r="P26" i="1"/>
  <c r="P20" i="1"/>
  <c r="P18" i="1"/>
  <c r="P27" i="1"/>
  <c r="P16" i="1"/>
  <c r="P28" i="1"/>
  <c r="P29" i="1"/>
  <c r="P17" i="1"/>
  <c r="P30" i="1"/>
  <c r="P31" i="1"/>
  <c r="P15" i="1"/>
  <c r="P14" i="1"/>
  <c r="P32" i="1"/>
  <c r="P13" i="1"/>
  <c r="P33" i="1"/>
  <c r="P12" i="1"/>
  <c r="P34" i="1"/>
  <c r="P5" i="1"/>
  <c r="P6" i="1"/>
  <c r="P7" i="1"/>
  <c r="P2" i="1"/>
  <c r="P8" i="1"/>
  <c r="P9" i="1"/>
  <c r="P10" i="1"/>
  <c r="P3" i="1"/>
  <c r="P4" i="1"/>
  <c r="P11" i="1"/>
  <c r="P24" i="1"/>
  <c r="G9" i="6" l="1"/>
  <c r="Q9" i="6" s="1"/>
  <c r="G8" i="6"/>
  <c r="Q8" i="6" s="1"/>
  <c r="G7" i="6"/>
  <c r="Q7" i="6" s="1"/>
  <c r="G6" i="6"/>
  <c r="Q6" i="6" s="1"/>
  <c r="G5" i="6"/>
  <c r="Q5" i="6" s="1"/>
  <c r="G4" i="6"/>
  <c r="Q4" i="6" s="1"/>
  <c r="G3" i="6"/>
  <c r="Q3" i="6" s="1"/>
  <c r="G2" i="6"/>
  <c r="Q2" i="6" s="1"/>
  <c r="G4" i="5"/>
  <c r="Q4" i="5" s="1"/>
  <c r="G3" i="5"/>
  <c r="Q3" i="5" s="1"/>
  <c r="G2" i="5"/>
  <c r="Q2" i="5" s="1"/>
  <c r="G5" i="7"/>
  <c r="Q5" i="7" s="1"/>
  <c r="G4" i="7"/>
  <c r="Q4" i="7" s="1"/>
  <c r="G3" i="7"/>
  <c r="Q3" i="7" s="1"/>
  <c r="G2" i="7"/>
  <c r="Q2" i="7" s="1"/>
  <c r="G10" i="3"/>
  <c r="Q10" i="3" s="1"/>
  <c r="G9" i="3"/>
  <c r="Q9" i="3" s="1"/>
  <c r="G8" i="3"/>
  <c r="Q8" i="3" s="1"/>
  <c r="G7" i="3"/>
  <c r="Q7" i="3" s="1"/>
  <c r="G6" i="3"/>
  <c r="Q6" i="3" s="1"/>
  <c r="G5" i="3"/>
  <c r="Q5" i="3" s="1"/>
  <c r="G4" i="3"/>
  <c r="Q4" i="3" s="1"/>
  <c r="G3" i="3"/>
  <c r="Q3" i="3" s="1"/>
  <c r="G2" i="3"/>
  <c r="Q2" i="3" s="1"/>
  <c r="G11" i="4"/>
  <c r="Q11" i="4" s="1"/>
  <c r="G10" i="4"/>
  <c r="Q10" i="4" s="1"/>
  <c r="G9" i="4"/>
  <c r="Q9" i="4" s="1"/>
  <c r="G8" i="4"/>
  <c r="Q8" i="4" s="1"/>
  <c r="G7" i="4"/>
  <c r="Q7" i="4" s="1"/>
  <c r="G6" i="4"/>
  <c r="Q6" i="4" s="1"/>
  <c r="G5" i="4"/>
  <c r="Q5" i="4" s="1"/>
  <c r="G4" i="4"/>
  <c r="Q4" i="4" s="1"/>
  <c r="G3" i="4"/>
  <c r="Q3" i="4" s="1"/>
  <c r="G2" i="4"/>
  <c r="Q2" i="4" s="1"/>
  <c r="G7" i="2"/>
  <c r="Q7" i="2" s="1"/>
  <c r="G6" i="2"/>
  <c r="Q6" i="2" s="1"/>
  <c r="G5" i="2"/>
  <c r="Q5" i="2" s="1"/>
  <c r="G4" i="2"/>
  <c r="Q4" i="2" s="1"/>
  <c r="G3" i="2"/>
  <c r="Q3" i="2" s="1"/>
  <c r="G2" i="2"/>
  <c r="Q2" i="2" s="1"/>
  <c r="G16" i="1"/>
  <c r="S16" i="1" s="1"/>
  <c r="G14" i="1"/>
  <c r="S14" i="1" s="1"/>
  <c r="G24" i="1"/>
  <c r="S24" i="1" s="1"/>
  <c r="G13" i="1"/>
  <c r="S13" i="1" s="1"/>
  <c r="G18" i="1"/>
  <c r="S18" i="1" s="1"/>
  <c r="G32" i="1"/>
  <c r="S32" i="1" s="1"/>
  <c r="G21" i="1"/>
  <c r="S21" i="1" s="1"/>
  <c r="G26" i="1"/>
  <c r="S26" i="1" s="1"/>
  <c r="G28" i="1"/>
  <c r="S28" i="1" s="1"/>
  <c r="G30" i="1"/>
  <c r="S30" i="1" s="1"/>
  <c r="G31" i="1"/>
  <c r="S31" i="1" s="1"/>
  <c r="G5" i="1"/>
  <c r="S5" i="1" s="1"/>
  <c r="G6" i="1"/>
  <c r="S6" i="1" s="1"/>
  <c r="G12" i="1"/>
  <c r="S12" i="1" s="1"/>
  <c r="G34" i="1"/>
  <c r="S34" i="1" s="1"/>
  <c r="G23" i="1"/>
  <c r="S23" i="1" s="1"/>
  <c r="G22" i="1"/>
  <c r="S22" i="1" s="1"/>
  <c r="G7" i="1"/>
  <c r="G33" i="1"/>
  <c r="G2" i="1"/>
  <c r="G15" i="1"/>
  <c r="G8" i="1"/>
  <c r="S8" i="1" s="1"/>
  <c r="G9" i="1"/>
  <c r="S9" i="1" s="1"/>
  <c r="G20" i="1"/>
  <c r="S20" i="1" s="1"/>
  <c r="G25" i="1"/>
  <c r="G27" i="1"/>
  <c r="S27" i="1" s="1"/>
  <c r="G10" i="1"/>
  <c r="S10" i="1" s="1"/>
  <c r="G29" i="1"/>
  <c r="G3" i="1"/>
  <c r="S3" i="1" s="1"/>
  <c r="G4" i="1"/>
  <c r="S4" i="1" s="1"/>
  <c r="G11" i="1"/>
  <c r="G17" i="1"/>
  <c r="S17" i="1" s="1"/>
  <c r="G19" i="1"/>
  <c r="S19" i="1" s="1"/>
  <c r="S29" i="1" l="1"/>
  <c r="S2" i="1"/>
  <c r="S11" i="1"/>
  <c r="S33" i="1"/>
  <c r="S7" i="1"/>
  <c r="S25" i="1"/>
  <c r="S15" i="1"/>
</calcChain>
</file>

<file path=xl/sharedStrings.xml><?xml version="1.0" encoding="utf-8"?>
<sst xmlns="http://schemas.openxmlformats.org/spreadsheetml/2006/main" count="223" uniqueCount="49">
  <si>
    <t>編號</t>
  </si>
  <si>
    <t>年紀</t>
  </si>
  <si>
    <t>性別</t>
  </si>
  <si>
    <t>總檔案數</t>
  </si>
  <si>
    <t>開始</t>
  </si>
  <si>
    <t>結束</t>
  </si>
  <si>
    <t>Note</t>
  </si>
  <si>
    <t>Admission</t>
  </si>
  <si>
    <t>Weekly</t>
  </si>
  <si>
    <t>ICU</t>
  </si>
  <si>
    <t>CCU</t>
  </si>
  <si>
    <t>Extubation</t>
  </si>
  <si>
    <t>安寧照護</t>
  </si>
  <si>
    <t>Hospice Combine</t>
  </si>
  <si>
    <t>社工師</t>
  </si>
  <si>
    <t>存活天數</t>
    <phoneticPr fontId="1" type="noConversion"/>
  </si>
  <si>
    <t>男</t>
    <phoneticPr fontId="1" type="noConversion"/>
  </si>
  <si>
    <t>X</t>
    <phoneticPr fontId="1" type="noConversion"/>
  </si>
  <si>
    <t>X</t>
    <phoneticPr fontId="1" type="noConversion"/>
  </si>
  <si>
    <t>女</t>
    <phoneticPr fontId="1" type="noConversion"/>
  </si>
  <si>
    <t>女</t>
    <phoneticPr fontId="1" type="noConversion"/>
  </si>
  <si>
    <t>男</t>
    <phoneticPr fontId="1" type="noConversion"/>
  </si>
  <si>
    <t>X</t>
    <phoneticPr fontId="1" type="noConversion"/>
  </si>
  <si>
    <t>女</t>
    <phoneticPr fontId="1" type="noConversion"/>
  </si>
  <si>
    <t>男</t>
    <phoneticPr fontId="1" type="noConversion"/>
  </si>
  <si>
    <t>男</t>
    <phoneticPr fontId="1" type="noConversion"/>
  </si>
  <si>
    <t>X</t>
    <phoneticPr fontId="1" type="noConversion"/>
  </si>
  <si>
    <t>女</t>
    <phoneticPr fontId="1" type="noConversion"/>
  </si>
  <si>
    <t>X</t>
    <phoneticPr fontId="1" type="noConversion"/>
  </si>
  <si>
    <t>男</t>
    <phoneticPr fontId="1" type="noConversion"/>
  </si>
  <si>
    <t>X</t>
    <phoneticPr fontId="1" type="noConversion"/>
  </si>
  <si>
    <t>X</t>
    <phoneticPr fontId="1" type="noConversion"/>
  </si>
  <si>
    <t>男</t>
    <phoneticPr fontId="1" type="noConversion"/>
  </si>
  <si>
    <t>X</t>
    <phoneticPr fontId="1" type="noConversion"/>
  </si>
  <si>
    <t>男</t>
    <phoneticPr fontId="1" type="noConversion"/>
  </si>
  <si>
    <t>X</t>
    <phoneticPr fontId="1" type="noConversion"/>
  </si>
  <si>
    <t>女</t>
    <phoneticPr fontId="1" type="noConversion"/>
  </si>
  <si>
    <t>支持度</t>
    <phoneticPr fontId="1" type="noConversion"/>
  </si>
  <si>
    <t>支持度</t>
    <phoneticPr fontId="1" type="noConversion"/>
  </si>
  <si>
    <t>支持度</t>
    <phoneticPr fontId="1" type="noConversion"/>
  </si>
  <si>
    <t>支持度</t>
    <phoneticPr fontId="1" type="noConversion"/>
  </si>
  <si>
    <t>N+O</t>
    <phoneticPr fontId="1" type="noConversion"/>
  </si>
  <si>
    <t>共同照護天數</t>
    <phoneticPr fontId="1" type="noConversion"/>
  </si>
  <si>
    <t>RATE</t>
    <phoneticPr fontId="1" type="noConversion"/>
  </si>
  <si>
    <t xml:space="preserve"> hospice combined</t>
    <phoneticPr fontId="1" type="noConversion"/>
  </si>
  <si>
    <t>G:安寧療護天數，0代表接受安寧療護當天就過世了</t>
    <phoneticPr fontId="1" type="noConversion"/>
  </si>
  <si>
    <t>P: N欄+O欄，因為安寧療護跟hospice combined意思差不多，所以合併一起算</t>
    <phoneticPr fontId="1" type="noConversion"/>
  </si>
  <si>
    <t>H~O/R:是把檔案的類型進行分類，各類型檔案的數量(Admission:入院/ICU:加護病房/CCU:心臟內科加護中心/Extubation:插管)</t>
    <phoneticPr fontId="1" type="noConversion"/>
  </si>
  <si>
    <t>Q:照護天數/(N+O檔案數) S:照護天數/總檔案數。這兩個rate/支持度是老師跟醫師討論出來的一個指標，檔案數越多代表經手了比較多醫生，代表情況沒那麼好。(不過我其實不太懂這個邏輯在哪QQ 可能還需要研究一下)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</si>
</sst>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aj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selection activeCell="T10" sqref="T10"/>
    </sheetView>
  </sheetViews>
  <sheetFormatPr defaultColWidth="14.44140625" defaultRowHeight="16.2" x14ac:dyDescent="0.3"/>
  <cols>
    <col min="1" max="3" width="5.33203125" style="1" bestFit="1" customWidth="1"/>
    <col min="4" max="4" width="9.5546875" style="1" bestFit="1" customWidth="1"/>
    <col min="5" max="6" width="10.109375" style="1" bestFit="1" customWidth="1"/>
    <col min="7" max="7" width="14.109375" style="1" bestFit="1" customWidth="1"/>
    <col min="8" max="8" width="4.88671875" style="1" bestFit="1" customWidth="1"/>
    <col min="9" max="9" width="9.77734375" style="1" bestFit="1" customWidth="1"/>
    <col min="10" max="10" width="7.21875" style="1" bestFit="1" customWidth="1"/>
    <col min="11" max="11" width="4.5546875" style="1" bestFit="1" customWidth="1"/>
    <col min="12" max="12" width="5.21875" style="1" bestFit="1" customWidth="1"/>
    <col min="13" max="13" width="9.77734375" style="1" bestFit="1" customWidth="1"/>
    <col min="14" max="14" width="9.5546875" style="16" bestFit="1" customWidth="1"/>
    <col min="15" max="15" width="8.33203125" style="16" bestFit="1" customWidth="1"/>
    <col min="16" max="16" width="5.109375" style="1" bestFit="1" customWidth="1"/>
    <col min="17" max="17" width="11.77734375" style="1" bestFit="1" customWidth="1"/>
    <col min="18" max="18" width="7.44140625" style="1" bestFit="1" customWidth="1"/>
    <col min="19" max="19" width="12.21875" style="1" bestFit="1" customWidth="1"/>
    <col min="20" max="16384" width="14.44140625" style="1"/>
  </cols>
  <sheetData>
    <row r="1" spans="1:21" ht="48.6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42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15" t="s">
        <v>12</v>
      </c>
      <c r="O1" s="15" t="s">
        <v>44</v>
      </c>
      <c r="P1" s="9" t="s">
        <v>41</v>
      </c>
      <c r="Q1" s="9" t="s">
        <v>43</v>
      </c>
      <c r="R1" s="9" t="s">
        <v>14</v>
      </c>
      <c r="S1" s="14" t="s">
        <v>37</v>
      </c>
    </row>
    <row r="2" spans="1:21" x14ac:dyDescent="0.3">
      <c r="A2" s="9">
        <v>22</v>
      </c>
      <c r="B2" s="9">
        <v>61</v>
      </c>
      <c r="C2" s="9" t="s">
        <v>20</v>
      </c>
      <c r="D2" s="9">
        <v>1</v>
      </c>
      <c r="E2" s="11">
        <v>42090</v>
      </c>
      <c r="F2" s="11">
        <v>42090</v>
      </c>
      <c r="G2" s="12">
        <f t="shared" ref="G2:G34" si="0">F2-E2</f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15">
        <v>1</v>
      </c>
      <c r="O2" s="15">
        <v>0</v>
      </c>
      <c r="P2" s="9">
        <f t="shared" ref="P2:P34" si="1">N2+O2</f>
        <v>1</v>
      </c>
      <c r="Q2" s="9">
        <f>G2/P2</f>
        <v>0</v>
      </c>
      <c r="R2" s="9">
        <v>0</v>
      </c>
      <c r="S2" s="14">
        <f t="shared" ref="S2:S34" si="2">G2/D2</f>
        <v>0</v>
      </c>
    </row>
    <row r="3" spans="1:21" x14ac:dyDescent="0.3">
      <c r="A3" s="9">
        <v>34</v>
      </c>
      <c r="B3" s="9" t="s">
        <v>30</v>
      </c>
      <c r="C3" s="9" t="s">
        <v>35</v>
      </c>
      <c r="D3" s="9">
        <v>1</v>
      </c>
      <c r="E3" s="11">
        <v>42171</v>
      </c>
      <c r="F3" s="11">
        <v>42171</v>
      </c>
      <c r="G3" s="12">
        <f t="shared" si="0"/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15">
        <v>1</v>
      </c>
      <c r="O3" s="15">
        <v>0</v>
      </c>
      <c r="P3" s="9">
        <f t="shared" si="1"/>
        <v>1</v>
      </c>
      <c r="Q3" s="9">
        <f t="shared" ref="Q3:Q34" si="3">G3/P3</f>
        <v>0</v>
      </c>
      <c r="R3" s="9">
        <v>0</v>
      </c>
      <c r="S3" s="14">
        <f t="shared" si="2"/>
        <v>0</v>
      </c>
    </row>
    <row r="4" spans="1:21" x14ac:dyDescent="0.3">
      <c r="A4" s="9">
        <v>35</v>
      </c>
      <c r="B4" s="9" t="s">
        <v>17</v>
      </c>
      <c r="C4" s="9" t="s">
        <v>17</v>
      </c>
      <c r="D4" s="9">
        <v>1</v>
      </c>
      <c r="E4" s="11">
        <v>42205</v>
      </c>
      <c r="F4" s="11">
        <v>42205</v>
      </c>
      <c r="G4" s="12">
        <f t="shared" si="0"/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15">
        <v>1</v>
      </c>
      <c r="O4" s="15">
        <v>0</v>
      </c>
      <c r="P4" s="9">
        <f t="shared" si="1"/>
        <v>1</v>
      </c>
      <c r="Q4" s="9">
        <f t="shared" si="3"/>
        <v>0</v>
      </c>
      <c r="R4" s="9">
        <v>0</v>
      </c>
      <c r="S4" s="14">
        <f t="shared" si="2"/>
        <v>0</v>
      </c>
      <c r="U4" s="1" t="s">
        <v>45</v>
      </c>
    </row>
    <row r="5" spans="1:21" x14ac:dyDescent="0.3">
      <c r="A5" s="9">
        <v>14</v>
      </c>
      <c r="B5" s="9">
        <v>53</v>
      </c>
      <c r="C5" s="9" t="s">
        <v>25</v>
      </c>
      <c r="D5" s="9">
        <v>1</v>
      </c>
      <c r="E5" s="11">
        <v>42063</v>
      </c>
      <c r="F5" s="11">
        <v>42063</v>
      </c>
      <c r="G5" s="12">
        <f t="shared" si="0"/>
        <v>0</v>
      </c>
      <c r="H5" s="9">
        <v>0</v>
      </c>
      <c r="I5" s="9">
        <v>1</v>
      </c>
      <c r="J5" s="9">
        <v>0</v>
      </c>
      <c r="K5" s="9">
        <v>0</v>
      </c>
      <c r="L5" s="9">
        <v>0</v>
      </c>
      <c r="M5" s="9">
        <v>0</v>
      </c>
      <c r="N5" s="17">
        <v>1</v>
      </c>
      <c r="O5" s="15">
        <v>0</v>
      </c>
      <c r="P5" s="9">
        <f t="shared" si="1"/>
        <v>1</v>
      </c>
      <c r="Q5" s="9">
        <f t="shared" si="3"/>
        <v>0</v>
      </c>
      <c r="R5" s="9">
        <v>0</v>
      </c>
      <c r="S5" s="14">
        <f t="shared" si="2"/>
        <v>0</v>
      </c>
      <c r="U5" s="1" t="s">
        <v>47</v>
      </c>
    </row>
    <row r="6" spans="1:21" x14ac:dyDescent="0.3">
      <c r="A6" s="9">
        <v>15</v>
      </c>
      <c r="B6" s="9" t="s">
        <v>17</v>
      </c>
      <c r="C6" s="9" t="s">
        <v>26</v>
      </c>
      <c r="D6" s="9">
        <v>1</v>
      </c>
      <c r="E6" s="11">
        <v>42068</v>
      </c>
      <c r="F6" s="11">
        <v>42068</v>
      </c>
      <c r="G6" s="12">
        <f t="shared" si="0"/>
        <v>0</v>
      </c>
      <c r="H6" s="9">
        <v>1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17">
        <v>1</v>
      </c>
      <c r="O6" s="15">
        <v>0</v>
      </c>
      <c r="P6" s="9">
        <f t="shared" si="1"/>
        <v>1</v>
      </c>
      <c r="Q6" s="9">
        <f t="shared" si="3"/>
        <v>0</v>
      </c>
      <c r="R6" s="9">
        <v>0</v>
      </c>
      <c r="S6" s="14">
        <f t="shared" si="2"/>
        <v>0</v>
      </c>
      <c r="U6" s="1" t="s">
        <v>46</v>
      </c>
    </row>
    <row r="7" spans="1:21" x14ac:dyDescent="0.3">
      <c r="A7" s="9">
        <v>20</v>
      </c>
      <c r="B7" s="9">
        <v>69</v>
      </c>
      <c r="C7" s="9" t="s">
        <v>16</v>
      </c>
      <c r="D7" s="9">
        <v>1</v>
      </c>
      <c r="E7" s="11">
        <v>42090</v>
      </c>
      <c r="F7" s="11">
        <v>42090</v>
      </c>
      <c r="G7" s="12">
        <f t="shared" si="0"/>
        <v>0</v>
      </c>
      <c r="H7" s="9">
        <v>0</v>
      </c>
      <c r="I7" s="9">
        <v>0</v>
      </c>
      <c r="J7" s="9">
        <v>1</v>
      </c>
      <c r="K7" s="9">
        <v>0</v>
      </c>
      <c r="L7" s="9">
        <v>0</v>
      </c>
      <c r="M7" s="9">
        <v>0</v>
      </c>
      <c r="N7" s="17">
        <v>1</v>
      </c>
      <c r="O7" s="15">
        <v>0</v>
      </c>
      <c r="P7" s="9">
        <f t="shared" si="1"/>
        <v>1</v>
      </c>
      <c r="Q7" s="9">
        <f t="shared" si="3"/>
        <v>0</v>
      </c>
      <c r="R7" s="9">
        <v>0</v>
      </c>
      <c r="S7" s="14">
        <f t="shared" si="2"/>
        <v>0</v>
      </c>
      <c r="U7" s="1" t="s">
        <v>48</v>
      </c>
    </row>
    <row r="8" spans="1:21" x14ac:dyDescent="0.3">
      <c r="A8" s="9">
        <v>24</v>
      </c>
      <c r="B8" s="9" t="s">
        <v>30</v>
      </c>
      <c r="C8" s="9" t="s">
        <v>17</v>
      </c>
      <c r="D8" s="9">
        <v>1</v>
      </c>
      <c r="E8" s="11">
        <v>42106</v>
      </c>
      <c r="F8" s="11">
        <v>42106</v>
      </c>
      <c r="G8" s="12">
        <f t="shared" si="0"/>
        <v>0</v>
      </c>
      <c r="H8" s="9">
        <v>1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7">
        <v>1</v>
      </c>
      <c r="O8" s="15">
        <v>0</v>
      </c>
      <c r="P8" s="9">
        <f t="shared" si="1"/>
        <v>1</v>
      </c>
      <c r="Q8" s="9">
        <f t="shared" si="3"/>
        <v>0</v>
      </c>
      <c r="R8" s="9">
        <v>0</v>
      </c>
      <c r="S8" s="14">
        <f t="shared" si="2"/>
        <v>0</v>
      </c>
    </row>
    <row r="9" spans="1:21" x14ac:dyDescent="0.3">
      <c r="A9" s="9">
        <v>25</v>
      </c>
      <c r="B9" s="9" t="s">
        <v>17</v>
      </c>
      <c r="C9" s="9" t="s">
        <v>31</v>
      </c>
      <c r="D9" s="9">
        <v>1</v>
      </c>
      <c r="E9" s="11">
        <v>42107</v>
      </c>
      <c r="F9" s="11">
        <v>42107</v>
      </c>
      <c r="G9" s="12">
        <f t="shared" si="0"/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7">
        <v>1</v>
      </c>
      <c r="O9" s="15">
        <v>0</v>
      </c>
      <c r="P9" s="9">
        <f t="shared" si="1"/>
        <v>1</v>
      </c>
      <c r="Q9" s="9">
        <f t="shared" si="3"/>
        <v>0</v>
      </c>
      <c r="R9" s="9">
        <v>0</v>
      </c>
      <c r="S9" s="14">
        <f t="shared" si="2"/>
        <v>0</v>
      </c>
    </row>
    <row r="10" spans="1:21" x14ac:dyDescent="0.3">
      <c r="A10" s="9">
        <v>30</v>
      </c>
      <c r="B10" s="9" t="s">
        <v>17</v>
      </c>
      <c r="C10" s="9" t="s">
        <v>17</v>
      </c>
      <c r="D10" s="9">
        <v>1</v>
      </c>
      <c r="E10" s="11">
        <v>42146</v>
      </c>
      <c r="F10" s="11">
        <v>42146</v>
      </c>
      <c r="G10" s="12">
        <f t="shared" si="0"/>
        <v>0</v>
      </c>
      <c r="H10" s="9">
        <v>0</v>
      </c>
      <c r="I10" s="9">
        <v>0</v>
      </c>
      <c r="J10" s="9">
        <v>1</v>
      </c>
      <c r="K10" s="9">
        <v>0</v>
      </c>
      <c r="L10" s="9">
        <v>0</v>
      </c>
      <c r="M10" s="9">
        <v>0</v>
      </c>
      <c r="N10" s="17">
        <v>1</v>
      </c>
      <c r="O10" s="15">
        <v>0</v>
      </c>
      <c r="P10" s="9">
        <f t="shared" si="1"/>
        <v>1</v>
      </c>
      <c r="Q10" s="9">
        <f t="shared" si="3"/>
        <v>0</v>
      </c>
      <c r="R10" s="9">
        <v>0</v>
      </c>
      <c r="S10" s="14">
        <f t="shared" si="2"/>
        <v>0</v>
      </c>
    </row>
    <row r="11" spans="1:21" x14ac:dyDescent="0.3">
      <c r="A11" s="9">
        <v>36</v>
      </c>
      <c r="B11" s="9" t="s">
        <v>18</v>
      </c>
      <c r="C11" s="9" t="s">
        <v>17</v>
      </c>
      <c r="D11" s="9">
        <v>1</v>
      </c>
      <c r="E11" s="11">
        <v>42219</v>
      </c>
      <c r="F11" s="11">
        <v>42219</v>
      </c>
      <c r="G11" s="12">
        <f t="shared" si="0"/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1</v>
      </c>
      <c r="N11" s="17">
        <v>1</v>
      </c>
      <c r="O11" s="15">
        <v>0</v>
      </c>
      <c r="P11" s="9">
        <f t="shared" si="1"/>
        <v>1</v>
      </c>
      <c r="Q11" s="9">
        <f t="shared" si="3"/>
        <v>0</v>
      </c>
      <c r="R11" s="9">
        <v>0</v>
      </c>
      <c r="S11" s="14">
        <f t="shared" si="2"/>
        <v>0</v>
      </c>
    </row>
    <row r="12" spans="1:21" x14ac:dyDescent="0.3">
      <c r="A12" s="9">
        <v>16</v>
      </c>
      <c r="B12" s="9">
        <v>71</v>
      </c>
      <c r="C12" s="9" t="s">
        <v>16</v>
      </c>
      <c r="D12" s="9">
        <v>2</v>
      </c>
      <c r="E12" s="11">
        <v>42070</v>
      </c>
      <c r="F12" s="11">
        <v>42072</v>
      </c>
      <c r="G12" s="12">
        <f t="shared" si="0"/>
        <v>2</v>
      </c>
      <c r="H12" s="9">
        <v>0</v>
      </c>
      <c r="I12" s="9">
        <v>0</v>
      </c>
      <c r="J12" s="9">
        <v>1</v>
      </c>
      <c r="K12" s="9">
        <v>0</v>
      </c>
      <c r="L12" s="9">
        <v>0</v>
      </c>
      <c r="M12" s="9">
        <v>0</v>
      </c>
      <c r="N12" s="15">
        <v>1</v>
      </c>
      <c r="O12" s="15">
        <v>0</v>
      </c>
      <c r="P12" s="9">
        <f t="shared" si="1"/>
        <v>1</v>
      </c>
      <c r="Q12" s="9">
        <f t="shared" si="3"/>
        <v>2</v>
      </c>
      <c r="R12" s="9">
        <v>0</v>
      </c>
      <c r="S12" s="14">
        <f t="shared" si="2"/>
        <v>1</v>
      </c>
    </row>
    <row r="13" spans="1:21" x14ac:dyDescent="0.3">
      <c r="A13" s="9">
        <v>5</v>
      </c>
      <c r="B13" s="9">
        <v>84</v>
      </c>
      <c r="C13" s="9" t="s">
        <v>20</v>
      </c>
      <c r="D13" s="9">
        <v>2</v>
      </c>
      <c r="E13" s="11">
        <v>42010</v>
      </c>
      <c r="F13" s="11">
        <v>42013</v>
      </c>
      <c r="G13" s="12">
        <f t="shared" si="0"/>
        <v>3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0</v>
      </c>
      <c r="N13" s="15">
        <v>1</v>
      </c>
      <c r="O13" s="15">
        <v>0</v>
      </c>
      <c r="P13" s="9">
        <f t="shared" si="1"/>
        <v>1</v>
      </c>
      <c r="Q13" s="9">
        <f t="shared" si="3"/>
        <v>3</v>
      </c>
      <c r="R13" s="9">
        <v>0</v>
      </c>
      <c r="S13" s="14">
        <f t="shared" si="2"/>
        <v>1.5</v>
      </c>
    </row>
    <row r="14" spans="1:21" x14ac:dyDescent="0.3">
      <c r="A14" s="9">
        <v>3</v>
      </c>
      <c r="B14" s="9">
        <v>34</v>
      </c>
      <c r="C14" s="9" t="s">
        <v>19</v>
      </c>
      <c r="D14" s="9">
        <v>4</v>
      </c>
      <c r="E14" s="11">
        <v>41999</v>
      </c>
      <c r="F14" s="11">
        <v>42004</v>
      </c>
      <c r="G14" s="12">
        <f t="shared" si="0"/>
        <v>5</v>
      </c>
      <c r="H14" s="9">
        <v>3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15">
        <v>0</v>
      </c>
      <c r="O14" s="15">
        <v>1</v>
      </c>
      <c r="P14" s="9">
        <f t="shared" si="1"/>
        <v>1</v>
      </c>
      <c r="Q14" s="9">
        <f t="shared" si="3"/>
        <v>5</v>
      </c>
      <c r="R14" s="9">
        <v>0</v>
      </c>
      <c r="S14" s="14">
        <f t="shared" si="2"/>
        <v>1.25</v>
      </c>
    </row>
    <row r="15" spans="1:21" x14ac:dyDescent="0.3">
      <c r="A15" s="9">
        <v>23</v>
      </c>
      <c r="B15" s="9">
        <v>64</v>
      </c>
      <c r="C15" s="9" t="s">
        <v>29</v>
      </c>
      <c r="D15" s="9">
        <v>2</v>
      </c>
      <c r="E15" s="11">
        <v>42098</v>
      </c>
      <c r="F15" s="11">
        <v>42104</v>
      </c>
      <c r="G15" s="12">
        <f t="shared" si="0"/>
        <v>6</v>
      </c>
      <c r="H15" s="9">
        <v>1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5">
        <v>1</v>
      </c>
      <c r="O15" s="15">
        <v>0</v>
      </c>
      <c r="P15" s="9">
        <f t="shared" si="1"/>
        <v>1</v>
      </c>
      <c r="Q15" s="9">
        <f t="shared" si="3"/>
        <v>6</v>
      </c>
      <c r="R15" s="9">
        <v>0</v>
      </c>
      <c r="S15" s="14">
        <f t="shared" si="2"/>
        <v>3</v>
      </c>
    </row>
    <row r="16" spans="1:21" x14ac:dyDescent="0.3">
      <c r="A16" s="9">
        <v>2</v>
      </c>
      <c r="B16" s="9" t="s">
        <v>17</v>
      </c>
      <c r="C16" s="9" t="s">
        <v>18</v>
      </c>
      <c r="D16" s="9">
        <v>3</v>
      </c>
      <c r="E16" s="11">
        <v>41999</v>
      </c>
      <c r="F16" s="11">
        <v>42019</v>
      </c>
      <c r="G16" s="12">
        <f t="shared" si="0"/>
        <v>20</v>
      </c>
      <c r="H16" s="9">
        <v>0</v>
      </c>
      <c r="I16" s="9">
        <v>0</v>
      </c>
      <c r="J16" s="9">
        <v>1</v>
      </c>
      <c r="K16" s="9">
        <v>0</v>
      </c>
      <c r="L16" s="9">
        <v>0</v>
      </c>
      <c r="M16" s="9">
        <v>0</v>
      </c>
      <c r="N16" s="15">
        <v>2</v>
      </c>
      <c r="O16" s="15">
        <v>0</v>
      </c>
      <c r="P16" s="9">
        <f t="shared" si="1"/>
        <v>2</v>
      </c>
      <c r="Q16" s="9">
        <f t="shared" si="3"/>
        <v>10</v>
      </c>
      <c r="R16" s="9">
        <v>0</v>
      </c>
      <c r="S16" s="14">
        <f t="shared" si="2"/>
        <v>6.666666666666667</v>
      </c>
    </row>
    <row r="17" spans="1:19" x14ac:dyDescent="0.3">
      <c r="A17" s="9">
        <v>37</v>
      </c>
      <c r="B17" s="9">
        <v>86</v>
      </c>
      <c r="C17" s="9" t="s">
        <v>36</v>
      </c>
      <c r="D17" s="9">
        <v>5</v>
      </c>
      <c r="E17" s="11">
        <v>42236</v>
      </c>
      <c r="F17" s="11">
        <v>42247</v>
      </c>
      <c r="G17" s="12">
        <f t="shared" si="0"/>
        <v>11</v>
      </c>
      <c r="H17" s="9">
        <v>3</v>
      </c>
      <c r="I17" s="9">
        <v>0</v>
      </c>
      <c r="J17" s="9">
        <v>0</v>
      </c>
      <c r="K17" s="9">
        <v>0</v>
      </c>
      <c r="L17" s="9">
        <v>0</v>
      </c>
      <c r="M17" s="9">
        <v>1</v>
      </c>
      <c r="N17" s="15">
        <v>1</v>
      </c>
      <c r="O17" s="15">
        <v>0</v>
      </c>
      <c r="P17" s="9">
        <f t="shared" si="1"/>
        <v>1</v>
      </c>
      <c r="Q17" s="9">
        <f t="shared" si="3"/>
        <v>11</v>
      </c>
      <c r="R17" s="9">
        <v>0</v>
      </c>
      <c r="S17" s="14">
        <f t="shared" si="2"/>
        <v>2.2000000000000002</v>
      </c>
    </row>
    <row r="18" spans="1:19" x14ac:dyDescent="0.3">
      <c r="A18" s="9">
        <v>6</v>
      </c>
      <c r="B18" s="9">
        <v>85</v>
      </c>
      <c r="C18" s="9" t="s">
        <v>21</v>
      </c>
      <c r="D18" s="9">
        <v>8</v>
      </c>
      <c r="E18" s="11">
        <v>42002</v>
      </c>
      <c r="F18" s="11">
        <v>42027</v>
      </c>
      <c r="G18" s="12">
        <f t="shared" si="0"/>
        <v>25</v>
      </c>
      <c r="H18" s="9">
        <v>4</v>
      </c>
      <c r="I18" s="9">
        <v>0</v>
      </c>
      <c r="J18" s="9">
        <v>2</v>
      </c>
      <c r="K18" s="9">
        <v>0</v>
      </c>
      <c r="L18" s="9">
        <v>0</v>
      </c>
      <c r="M18" s="9">
        <v>0</v>
      </c>
      <c r="N18" s="15">
        <v>2</v>
      </c>
      <c r="O18" s="15">
        <v>0</v>
      </c>
      <c r="P18" s="9">
        <f t="shared" si="1"/>
        <v>2</v>
      </c>
      <c r="Q18" s="9">
        <f t="shared" si="3"/>
        <v>12.5</v>
      </c>
      <c r="R18" s="9">
        <v>0</v>
      </c>
      <c r="S18" s="14">
        <f t="shared" si="2"/>
        <v>3.125</v>
      </c>
    </row>
    <row r="19" spans="1:19" x14ac:dyDescent="0.3">
      <c r="A19" s="9">
        <v>1</v>
      </c>
      <c r="B19" s="9">
        <v>73</v>
      </c>
      <c r="C19" s="9" t="s">
        <v>16</v>
      </c>
      <c r="D19" s="9">
        <v>34</v>
      </c>
      <c r="E19" s="11">
        <v>41967</v>
      </c>
      <c r="F19" s="11">
        <v>42010</v>
      </c>
      <c r="G19" s="12">
        <f t="shared" si="0"/>
        <v>43</v>
      </c>
      <c r="H19" s="9">
        <v>26</v>
      </c>
      <c r="I19" s="9">
        <v>1</v>
      </c>
      <c r="J19" s="9">
        <v>2</v>
      </c>
      <c r="K19" s="9">
        <v>0</v>
      </c>
      <c r="L19" s="9">
        <v>0</v>
      </c>
      <c r="M19" s="9">
        <v>0</v>
      </c>
      <c r="N19" s="15">
        <v>2</v>
      </c>
      <c r="O19" s="15">
        <v>0</v>
      </c>
      <c r="P19" s="9">
        <f t="shared" si="1"/>
        <v>2</v>
      </c>
      <c r="Q19" s="9">
        <f t="shared" si="3"/>
        <v>21.5</v>
      </c>
      <c r="R19" s="9">
        <v>3</v>
      </c>
      <c r="S19" s="14">
        <f t="shared" si="2"/>
        <v>1.2647058823529411</v>
      </c>
    </row>
    <row r="20" spans="1:19" x14ac:dyDescent="0.3">
      <c r="A20" s="9">
        <v>26</v>
      </c>
      <c r="B20" s="9">
        <v>85</v>
      </c>
      <c r="C20" s="9" t="s">
        <v>32</v>
      </c>
      <c r="D20" s="9">
        <v>2</v>
      </c>
      <c r="E20" s="11">
        <v>42090</v>
      </c>
      <c r="F20" s="11">
        <v>42116</v>
      </c>
      <c r="G20" s="12">
        <f t="shared" si="0"/>
        <v>26</v>
      </c>
      <c r="H20" s="9">
        <v>0</v>
      </c>
      <c r="I20" s="9">
        <v>0</v>
      </c>
      <c r="J20" s="9">
        <v>1</v>
      </c>
      <c r="K20" s="9">
        <v>0</v>
      </c>
      <c r="L20" s="9">
        <v>0</v>
      </c>
      <c r="M20" s="9">
        <v>0</v>
      </c>
      <c r="N20" s="15">
        <v>1</v>
      </c>
      <c r="O20" s="15">
        <v>0</v>
      </c>
      <c r="P20" s="9">
        <f t="shared" si="1"/>
        <v>1</v>
      </c>
      <c r="Q20" s="9">
        <f t="shared" si="3"/>
        <v>26</v>
      </c>
      <c r="R20" s="9">
        <v>0</v>
      </c>
      <c r="S20" s="14">
        <f t="shared" si="2"/>
        <v>13</v>
      </c>
    </row>
    <row r="21" spans="1:19" x14ac:dyDescent="0.3">
      <c r="A21" s="9">
        <v>9</v>
      </c>
      <c r="B21" s="9">
        <v>61</v>
      </c>
      <c r="C21" s="9" t="s">
        <v>23</v>
      </c>
      <c r="D21" s="9">
        <v>3</v>
      </c>
      <c r="E21" s="11">
        <v>42027</v>
      </c>
      <c r="F21" s="11">
        <v>42057</v>
      </c>
      <c r="G21" s="12">
        <f t="shared" si="0"/>
        <v>30</v>
      </c>
      <c r="H21" s="9">
        <v>1</v>
      </c>
      <c r="I21" s="9">
        <v>1</v>
      </c>
      <c r="J21" s="9">
        <v>0</v>
      </c>
      <c r="K21" s="9">
        <v>0</v>
      </c>
      <c r="L21" s="9">
        <v>0</v>
      </c>
      <c r="M21" s="9">
        <v>0</v>
      </c>
      <c r="N21" s="15">
        <v>1</v>
      </c>
      <c r="O21" s="15">
        <v>0</v>
      </c>
      <c r="P21" s="9">
        <f t="shared" si="1"/>
        <v>1</v>
      </c>
      <c r="Q21" s="9">
        <f t="shared" si="3"/>
        <v>30</v>
      </c>
      <c r="R21" s="9">
        <v>0</v>
      </c>
      <c r="S21" s="14">
        <f t="shared" si="2"/>
        <v>10</v>
      </c>
    </row>
    <row r="22" spans="1:19" x14ac:dyDescent="0.3">
      <c r="A22" s="9">
        <v>19</v>
      </c>
      <c r="B22" s="9">
        <v>60</v>
      </c>
      <c r="C22" s="9" t="s">
        <v>16</v>
      </c>
      <c r="D22" s="9">
        <v>7</v>
      </c>
      <c r="E22" s="11">
        <v>42051</v>
      </c>
      <c r="F22" s="11">
        <v>42088</v>
      </c>
      <c r="G22" s="12">
        <f t="shared" si="0"/>
        <v>37</v>
      </c>
      <c r="H22" s="9">
        <v>5</v>
      </c>
      <c r="I22" s="9">
        <v>0</v>
      </c>
      <c r="J22" s="9">
        <v>1</v>
      </c>
      <c r="K22" s="9">
        <v>0</v>
      </c>
      <c r="L22" s="9">
        <v>0</v>
      </c>
      <c r="M22" s="9">
        <v>0</v>
      </c>
      <c r="N22" s="15">
        <v>1</v>
      </c>
      <c r="O22" s="15">
        <v>0</v>
      </c>
      <c r="P22" s="9">
        <f t="shared" si="1"/>
        <v>1</v>
      </c>
      <c r="Q22" s="9">
        <f t="shared" si="3"/>
        <v>37</v>
      </c>
      <c r="R22" s="9">
        <v>0</v>
      </c>
      <c r="S22" s="14">
        <f t="shared" si="2"/>
        <v>5.2857142857142856</v>
      </c>
    </row>
    <row r="23" spans="1:19" x14ac:dyDescent="0.3">
      <c r="A23" s="9">
        <v>18</v>
      </c>
      <c r="B23" s="9">
        <v>48</v>
      </c>
      <c r="C23" s="9" t="s">
        <v>16</v>
      </c>
      <c r="D23" s="9">
        <v>8</v>
      </c>
      <c r="E23" s="11">
        <v>42025</v>
      </c>
      <c r="F23" s="11">
        <v>42082</v>
      </c>
      <c r="G23" s="12">
        <f t="shared" si="0"/>
        <v>57</v>
      </c>
      <c r="H23" s="9">
        <v>6</v>
      </c>
      <c r="I23" s="9">
        <v>1</v>
      </c>
      <c r="J23" s="9">
        <v>0</v>
      </c>
      <c r="K23" s="9">
        <v>0</v>
      </c>
      <c r="L23" s="9">
        <v>0</v>
      </c>
      <c r="M23" s="9">
        <v>0</v>
      </c>
      <c r="N23" s="15">
        <v>1</v>
      </c>
      <c r="O23" s="15">
        <v>0</v>
      </c>
      <c r="P23" s="9">
        <f t="shared" si="1"/>
        <v>1</v>
      </c>
      <c r="Q23" s="9">
        <f t="shared" si="3"/>
        <v>57</v>
      </c>
      <c r="R23" s="9">
        <v>0</v>
      </c>
      <c r="S23" s="14">
        <f t="shared" si="2"/>
        <v>7.125</v>
      </c>
    </row>
    <row r="24" spans="1:19" x14ac:dyDescent="0.3">
      <c r="A24" s="9">
        <v>4</v>
      </c>
      <c r="B24" s="9">
        <v>59</v>
      </c>
      <c r="C24" s="9" t="s">
        <v>20</v>
      </c>
      <c r="D24" s="9">
        <v>12</v>
      </c>
      <c r="E24" s="11">
        <v>41949</v>
      </c>
      <c r="F24" s="11">
        <v>42009</v>
      </c>
      <c r="G24" s="12">
        <f t="shared" si="0"/>
        <v>60</v>
      </c>
      <c r="H24" s="9">
        <v>9</v>
      </c>
      <c r="I24" s="9">
        <v>1</v>
      </c>
      <c r="J24" s="9">
        <v>2</v>
      </c>
      <c r="K24" s="9">
        <v>0</v>
      </c>
      <c r="L24" s="9">
        <v>0</v>
      </c>
      <c r="M24" s="9">
        <v>0</v>
      </c>
      <c r="N24" s="17">
        <v>1</v>
      </c>
      <c r="O24" s="15">
        <v>0</v>
      </c>
      <c r="P24" s="9">
        <f t="shared" si="1"/>
        <v>1</v>
      </c>
      <c r="Q24" s="9">
        <f t="shared" si="3"/>
        <v>60</v>
      </c>
      <c r="R24" s="9">
        <v>0</v>
      </c>
      <c r="S24" s="14">
        <f t="shared" si="2"/>
        <v>5</v>
      </c>
    </row>
    <row r="25" spans="1:19" x14ac:dyDescent="0.3">
      <c r="A25" s="9">
        <v>28</v>
      </c>
      <c r="B25" s="9" t="s">
        <v>17</v>
      </c>
      <c r="C25" s="9" t="s">
        <v>33</v>
      </c>
      <c r="D25" s="9">
        <v>8</v>
      </c>
      <c r="E25" s="11">
        <v>42123</v>
      </c>
      <c r="F25" s="11">
        <v>42156</v>
      </c>
      <c r="G25" s="12">
        <f t="shared" si="0"/>
        <v>33</v>
      </c>
      <c r="H25" s="9">
        <v>6</v>
      </c>
      <c r="I25" s="9">
        <v>0</v>
      </c>
      <c r="J25" s="9">
        <v>2</v>
      </c>
      <c r="K25" s="9">
        <v>0</v>
      </c>
      <c r="L25" s="9">
        <v>0</v>
      </c>
      <c r="M25" s="9">
        <v>0</v>
      </c>
      <c r="N25" s="17">
        <v>1</v>
      </c>
      <c r="O25" s="15">
        <v>0</v>
      </c>
      <c r="P25" s="9">
        <f t="shared" si="1"/>
        <v>1</v>
      </c>
      <c r="Q25" s="9">
        <f t="shared" si="3"/>
        <v>33</v>
      </c>
      <c r="R25" s="9">
        <v>0</v>
      </c>
      <c r="S25" s="14">
        <f t="shared" si="2"/>
        <v>4.125</v>
      </c>
    </row>
    <row r="26" spans="1:19" x14ac:dyDescent="0.3">
      <c r="A26" s="9">
        <v>10</v>
      </c>
      <c r="B26" s="9" t="s">
        <v>18</v>
      </c>
      <c r="C26" s="9" t="s">
        <v>17</v>
      </c>
      <c r="D26" s="9">
        <v>12</v>
      </c>
      <c r="E26" s="11">
        <v>42017</v>
      </c>
      <c r="F26" s="11">
        <v>42044</v>
      </c>
      <c r="G26" s="12">
        <f t="shared" si="0"/>
        <v>27</v>
      </c>
      <c r="H26" s="9">
        <v>10</v>
      </c>
      <c r="I26" s="9">
        <v>0</v>
      </c>
      <c r="J26" s="9">
        <v>2</v>
      </c>
      <c r="K26" s="9">
        <v>0</v>
      </c>
      <c r="L26" s="9">
        <v>0</v>
      </c>
      <c r="M26" s="9">
        <v>0</v>
      </c>
      <c r="N26" s="17">
        <v>1</v>
      </c>
      <c r="O26" s="15">
        <v>0</v>
      </c>
      <c r="P26" s="9">
        <f t="shared" si="1"/>
        <v>1</v>
      </c>
      <c r="Q26" s="9">
        <f t="shared" si="3"/>
        <v>27</v>
      </c>
      <c r="R26" s="9">
        <v>0</v>
      </c>
      <c r="S26" s="14">
        <f t="shared" si="2"/>
        <v>2.25</v>
      </c>
    </row>
    <row r="27" spans="1:19" x14ac:dyDescent="0.3">
      <c r="A27" s="9">
        <v>29</v>
      </c>
      <c r="B27" s="9">
        <v>68</v>
      </c>
      <c r="C27" s="9" t="s">
        <v>16</v>
      </c>
      <c r="D27" s="9">
        <v>4</v>
      </c>
      <c r="E27" s="11">
        <v>42109</v>
      </c>
      <c r="F27" s="11">
        <v>42132</v>
      </c>
      <c r="G27" s="12">
        <f t="shared" si="0"/>
        <v>23</v>
      </c>
      <c r="H27" s="9">
        <v>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7">
        <v>1</v>
      </c>
      <c r="O27" s="15">
        <v>0</v>
      </c>
      <c r="P27" s="9">
        <f t="shared" si="1"/>
        <v>1</v>
      </c>
      <c r="Q27" s="9">
        <f t="shared" si="3"/>
        <v>23</v>
      </c>
      <c r="R27" s="9">
        <v>0</v>
      </c>
      <c r="S27" s="14">
        <f t="shared" si="2"/>
        <v>5.75</v>
      </c>
    </row>
    <row r="28" spans="1:19" x14ac:dyDescent="0.3">
      <c r="A28" s="9">
        <v>11</v>
      </c>
      <c r="B28" s="9">
        <v>92</v>
      </c>
      <c r="C28" s="9" t="s">
        <v>24</v>
      </c>
      <c r="D28" s="9">
        <v>2</v>
      </c>
      <c r="E28" s="11">
        <v>42041</v>
      </c>
      <c r="F28" s="11">
        <v>42061</v>
      </c>
      <c r="G28" s="12">
        <f t="shared" si="0"/>
        <v>20</v>
      </c>
      <c r="H28" s="9">
        <v>1</v>
      </c>
      <c r="I28" s="9">
        <v>1</v>
      </c>
      <c r="J28" s="9">
        <v>0</v>
      </c>
      <c r="K28" s="9">
        <v>0</v>
      </c>
      <c r="L28" s="9">
        <v>0</v>
      </c>
      <c r="M28" s="9">
        <v>0</v>
      </c>
      <c r="N28" s="17">
        <v>1</v>
      </c>
      <c r="O28" s="15">
        <v>0</v>
      </c>
      <c r="P28" s="9">
        <f t="shared" si="1"/>
        <v>1</v>
      </c>
      <c r="Q28" s="9">
        <f t="shared" si="3"/>
        <v>20</v>
      </c>
      <c r="R28" s="9">
        <v>0</v>
      </c>
      <c r="S28" s="14">
        <f t="shared" si="2"/>
        <v>10</v>
      </c>
    </row>
    <row r="29" spans="1:19" x14ac:dyDescent="0.3">
      <c r="A29" s="9">
        <v>31</v>
      </c>
      <c r="B29" s="9">
        <v>59</v>
      </c>
      <c r="C29" s="9" t="s">
        <v>34</v>
      </c>
      <c r="D29" s="9">
        <v>3</v>
      </c>
      <c r="E29" s="11">
        <v>42151</v>
      </c>
      <c r="F29" s="11">
        <v>42163</v>
      </c>
      <c r="G29" s="12">
        <f t="shared" si="0"/>
        <v>12</v>
      </c>
      <c r="H29" s="9">
        <v>3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17">
        <v>1</v>
      </c>
      <c r="O29" s="15">
        <v>0</v>
      </c>
      <c r="P29" s="9">
        <f t="shared" si="1"/>
        <v>1</v>
      </c>
      <c r="Q29" s="9">
        <f t="shared" si="3"/>
        <v>12</v>
      </c>
      <c r="R29" s="9">
        <v>0</v>
      </c>
      <c r="S29" s="14">
        <f t="shared" si="2"/>
        <v>4</v>
      </c>
    </row>
    <row r="30" spans="1:19" x14ac:dyDescent="0.3">
      <c r="A30" s="9">
        <v>12</v>
      </c>
      <c r="B30" s="9">
        <v>47</v>
      </c>
      <c r="C30" s="9" t="s">
        <v>16</v>
      </c>
      <c r="D30" s="9">
        <v>3</v>
      </c>
      <c r="E30" s="11">
        <v>42053</v>
      </c>
      <c r="F30" s="11">
        <v>42061</v>
      </c>
      <c r="G30" s="12">
        <f t="shared" si="0"/>
        <v>8</v>
      </c>
      <c r="H30" s="9">
        <v>2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17">
        <v>1</v>
      </c>
      <c r="O30" s="15">
        <v>0</v>
      </c>
      <c r="P30" s="9">
        <f t="shared" si="1"/>
        <v>1</v>
      </c>
      <c r="Q30" s="9">
        <f t="shared" si="3"/>
        <v>8</v>
      </c>
      <c r="R30" s="9">
        <v>0</v>
      </c>
      <c r="S30" s="14">
        <f t="shared" si="2"/>
        <v>2.6666666666666665</v>
      </c>
    </row>
    <row r="31" spans="1:19" x14ac:dyDescent="0.3">
      <c r="A31" s="9">
        <v>13</v>
      </c>
      <c r="B31" s="9">
        <v>61</v>
      </c>
      <c r="C31" s="9" t="s">
        <v>16</v>
      </c>
      <c r="D31" s="9">
        <v>4</v>
      </c>
      <c r="E31" s="11">
        <v>42057</v>
      </c>
      <c r="F31" s="11">
        <v>42063</v>
      </c>
      <c r="G31" s="12">
        <f t="shared" si="0"/>
        <v>6</v>
      </c>
      <c r="H31" s="9">
        <v>0</v>
      </c>
      <c r="I31" s="9">
        <v>0</v>
      </c>
      <c r="J31" s="9">
        <v>0</v>
      </c>
      <c r="K31" s="9">
        <v>0</v>
      </c>
      <c r="L31" s="9">
        <v>4</v>
      </c>
      <c r="M31" s="9">
        <v>0</v>
      </c>
      <c r="N31" s="17">
        <v>1</v>
      </c>
      <c r="O31" s="15">
        <v>0</v>
      </c>
      <c r="P31" s="9">
        <f t="shared" si="1"/>
        <v>1</v>
      </c>
      <c r="Q31" s="9">
        <f t="shared" si="3"/>
        <v>6</v>
      </c>
      <c r="R31" s="9">
        <v>0</v>
      </c>
      <c r="S31" s="14">
        <f t="shared" si="2"/>
        <v>1.5</v>
      </c>
    </row>
    <row r="32" spans="1:19" x14ac:dyDescent="0.3">
      <c r="A32" s="9">
        <v>7</v>
      </c>
      <c r="B32" s="9" t="s">
        <v>17</v>
      </c>
      <c r="C32" s="9" t="s">
        <v>22</v>
      </c>
      <c r="D32" s="9">
        <v>4</v>
      </c>
      <c r="E32" s="11">
        <v>42019</v>
      </c>
      <c r="F32" s="11">
        <v>42022</v>
      </c>
      <c r="G32" s="12">
        <f t="shared" si="0"/>
        <v>3</v>
      </c>
      <c r="H32" s="9">
        <v>3</v>
      </c>
      <c r="I32" s="9">
        <v>0</v>
      </c>
      <c r="J32" s="9">
        <v>1</v>
      </c>
      <c r="K32" s="9">
        <v>0</v>
      </c>
      <c r="L32" s="9">
        <v>0</v>
      </c>
      <c r="M32" s="9">
        <v>0</v>
      </c>
      <c r="N32" s="17">
        <v>1</v>
      </c>
      <c r="O32" s="15">
        <v>0</v>
      </c>
      <c r="P32" s="9">
        <f t="shared" si="1"/>
        <v>1</v>
      </c>
      <c r="Q32" s="9">
        <f t="shared" si="3"/>
        <v>3</v>
      </c>
      <c r="R32" s="9">
        <v>0</v>
      </c>
      <c r="S32" s="14">
        <f t="shared" si="2"/>
        <v>0.75</v>
      </c>
    </row>
    <row r="33" spans="1:19" x14ac:dyDescent="0.3">
      <c r="A33" s="9">
        <v>21</v>
      </c>
      <c r="B33" s="9" t="s">
        <v>28</v>
      </c>
      <c r="C33" s="9" t="s">
        <v>18</v>
      </c>
      <c r="D33" s="9">
        <v>2</v>
      </c>
      <c r="E33" s="11">
        <v>42083</v>
      </c>
      <c r="F33" s="11">
        <v>42086</v>
      </c>
      <c r="G33" s="12">
        <f t="shared" si="0"/>
        <v>3</v>
      </c>
      <c r="H33" s="9">
        <v>2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17">
        <v>1</v>
      </c>
      <c r="O33" s="15">
        <v>0</v>
      </c>
      <c r="P33" s="9">
        <f t="shared" si="1"/>
        <v>1</v>
      </c>
      <c r="Q33" s="9">
        <f t="shared" si="3"/>
        <v>3</v>
      </c>
      <c r="R33" s="9">
        <v>0</v>
      </c>
      <c r="S33" s="14">
        <f t="shared" si="2"/>
        <v>1.5</v>
      </c>
    </row>
    <row r="34" spans="1:19" x14ac:dyDescent="0.3">
      <c r="A34" s="9">
        <v>17</v>
      </c>
      <c r="B34" s="9">
        <v>25</v>
      </c>
      <c r="C34" s="9" t="s">
        <v>27</v>
      </c>
      <c r="D34" s="9">
        <v>2</v>
      </c>
      <c r="E34" s="11">
        <v>42061</v>
      </c>
      <c r="F34" s="11">
        <v>42063</v>
      </c>
      <c r="G34" s="12">
        <f t="shared" si="0"/>
        <v>2</v>
      </c>
      <c r="H34" s="9">
        <v>0</v>
      </c>
      <c r="I34" s="9">
        <v>0</v>
      </c>
      <c r="J34" s="9">
        <v>0</v>
      </c>
      <c r="K34" s="9">
        <v>2</v>
      </c>
      <c r="L34" s="9">
        <v>0</v>
      </c>
      <c r="M34" s="9">
        <v>0</v>
      </c>
      <c r="N34" s="17">
        <v>1</v>
      </c>
      <c r="O34" s="15">
        <v>0</v>
      </c>
      <c r="P34" s="9">
        <f t="shared" si="1"/>
        <v>1</v>
      </c>
      <c r="Q34" s="9">
        <f t="shared" si="3"/>
        <v>2</v>
      </c>
      <c r="R34" s="9">
        <v>0</v>
      </c>
      <c r="S34" s="14">
        <f t="shared" si="2"/>
        <v>1</v>
      </c>
    </row>
  </sheetData>
  <sortState ref="A2:S34">
    <sortCondition descending="1" ref="Q2:Q3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H14" sqref="H14"/>
    </sheetView>
  </sheetViews>
  <sheetFormatPr defaultColWidth="21.88671875" defaultRowHeight="16.2" x14ac:dyDescent="0.3"/>
  <cols>
    <col min="1" max="3" width="5.33203125" bestFit="1" customWidth="1"/>
    <col min="4" max="4" width="9.5546875" bestFit="1" customWidth="1"/>
    <col min="5" max="5" width="10.109375" bestFit="1" customWidth="1"/>
    <col min="6" max="6" width="9.109375" bestFit="1" customWidth="1"/>
    <col min="7" max="7" width="9.5546875" bestFit="1" customWidth="1"/>
    <col min="8" max="8" width="4.88671875" bestFit="1" customWidth="1"/>
    <col min="9" max="9" width="9.77734375" bestFit="1" customWidth="1"/>
    <col min="10" max="10" width="7.21875" bestFit="1" customWidth="1"/>
    <col min="11" max="11" width="4.5546875" bestFit="1" customWidth="1"/>
    <col min="12" max="12" width="5.21875" bestFit="1" customWidth="1"/>
    <col min="13" max="13" width="9.77734375" bestFit="1" customWidth="1"/>
    <col min="14" max="14" width="9.5546875" bestFit="1" customWidth="1"/>
    <col min="15" max="15" width="15.77734375" bestFit="1" customWidth="1"/>
    <col min="16" max="16" width="7.44140625" bestFit="1" customWidth="1"/>
    <col min="17" max="17" width="12.21875" bestFit="1" customWidth="1"/>
  </cols>
  <sheetData>
    <row r="1" spans="1:17" ht="32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4" t="s">
        <v>38</v>
      </c>
    </row>
    <row r="2" spans="1:17" x14ac:dyDescent="0.3">
      <c r="A2" s="3">
        <v>4</v>
      </c>
      <c r="B2" s="3">
        <v>59</v>
      </c>
      <c r="C2" s="3" t="s">
        <v>20</v>
      </c>
      <c r="D2" s="3">
        <v>12</v>
      </c>
      <c r="E2" s="5">
        <v>41949</v>
      </c>
      <c r="F2" s="5">
        <v>42009</v>
      </c>
      <c r="G2" s="6">
        <f t="shared" ref="G2:G7" si="0">F2-E2</f>
        <v>60</v>
      </c>
      <c r="H2" s="3">
        <v>9</v>
      </c>
      <c r="I2" s="3">
        <v>1</v>
      </c>
      <c r="J2" s="3">
        <v>2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7">
        <f>G2/D2</f>
        <v>5</v>
      </c>
    </row>
    <row r="3" spans="1:17" x14ac:dyDescent="0.3">
      <c r="A3" s="3">
        <v>18</v>
      </c>
      <c r="B3" s="3">
        <v>48</v>
      </c>
      <c r="C3" s="3" t="s">
        <v>16</v>
      </c>
      <c r="D3" s="3">
        <v>8</v>
      </c>
      <c r="E3" s="5">
        <v>42025</v>
      </c>
      <c r="F3" s="5">
        <v>42082</v>
      </c>
      <c r="G3" s="6">
        <f t="shared" si="0"/>
        <v>57</v>
      </c>
      <c r="H3" s="3">
        <v>6</v>
      </c>
      <c r="I3" s="3">
        <v>1</v>
      </c>
      <c r="J3" s="3">
        <v>0</v>
      </c>
      <c r="K3" s="3">
        <v>0</v>
      </c>
      <c r="L3" s="3">
        <v>0</v>
      </c>
      <c r="M3" s="3">
        <v>0</v>
      </c>
      <c r="N3" s="3">
        <v>1</v>
      </c>
      <c r="O3" s="3">
        <v>0</v>
      </c>
      <c r="P3" s="3">
        <v>0</v>
      </c>
      <c r="Q3" s="7">
        <f t="shared" ref="Q3:Q7" si="1">G3/D3</f>
        <v>7.125</v>
      </c>
    </row>
    <row r="4" spans="1:17" x14ac:dyDescent="0.3">
      <c r="A4" s="3">
        <v>1</v>
      </c>
      <c r="B4" s="3">
        <v>73</v>
      </c>
      <c r="C4" s="3" t="s">
        <v>16</v>
      </c>
      <c r="D4" s="3">
        <v>34</v>
      </c>
      <c r="E4" s="5">
        <v>41967</v>
      </c>
      <c r="F4" s="5">
        <v>42010</v>
      </c>
      <c r="G4" s="6">
        <f t="shared" si="0"/>
        <v>43</v>
      </c>
      <c r="H4" s="3">
        <v>26</v>
      </c>
      <c r="I4" s="3">
        <v>1</v>
      </c>
      <c r="J4" s="3">
        <v>2</v>
      </c>
      <c r="K4" s="3">
        <v>0</v>
      </c>
      <c r="L4" s="3">
        <v>0</v>
      </c>
      <c r="M4" s="3">
        <v>0</v>
      </c>
      <c r="N4" s="3">
        <v>2</v>
      </c>
      <c r="O4" s="3">
        <v>0</v>
      </c>
      <c r="P4" s="3">
        <v>3</v>
      </c>
      <c r="Q4" s="7">
        <f t="shared" si="1"/>
        <v>1.2647058823529411</v>
      </c>
    </row>
    <row r="5" spans="1:17" x14ac:dyDescent="0.3">
      <c r="A5" s="3">
        <v>19</v>
      </c>
      <c r="B5" s="3">
        <v>60</v>
      </c>
      <c r="C5" s="3" t="s">
        <v>16</v>
      </c>
      <c r="D5" s="3">
        <v>7</v>
      </c>
      <c r="E5" s="5">
        <v>42051</v>
      </c>
      <c r="F5" s="5">
        <v>42088</v>
      </c>
      <c r="G5" s="6">
        <f t="shared" si="0"/>
        <v>37</v>
      </c>
      <c r="H5" s="3">
        <v>5</v>
      </c>
      <c r="I5" s="3">
        <v>0</v>
      </c>
      <c r="J5" s="3">
        <v>1</v>
      </c>
      <c r="K5" s="3">
        <v>0</v>
      </c>
      <c r="L5" s="3">
        <v>0</v>
      </c>
      <c r="M5" s="3">
        <v>0</v>
      </c>
      <c r="N5" s="3">
        <v>1</v>
      </c>
      <c r="O5" s="3">
        <v>0</v>
      </c>
      <c r="P5" s="3">
        <v>0</v>
      </c>
      <c r="Q5" s="7">
        <f t="shared" si="1"/>
        <v>5.2857142857142856</v>
      </c>
    </row>
    <row r="6" spans="1:17" x14ac:dyDescent="0.3">
      <c r="A6" s="3">
        <v>28</v>
      </c>
      <c r="B6" s="3" t="s">
        <v>17</v>
      </c>
      <c r="C6" s="3" t="s">
        <v>33</v>
      </c>
      <c r="D6" s="3">
        <v>8</v>
      </c>
      <c r="E6" s="5">
        <v>42123</v>
      </c>
      <c r="F6" s="5">
        <v>42156</v>
      </c>
      <c r="G6" s="6">
        <f t="shared" si="0"/>
        <v>33</v>
      </c>
      <c r="H6" s="3">
        <v>6</v>
      </c>
      <c r="I6" s="3">
        <v>0</v>
      </c>
      <c r="J6" s="3">
        <v>2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7">
        <f t="shared" si="1"/>
        <v>4.125</v>
      </c>
    </row>
    <row r="7" spans="1:17" x14ac:dyDescent="0.3">
      <c r="A7" s="3">
        <v>9</v>
      </c>
      <c r="B7" s="3">
        <v>61</v>
      </c>
      <c r="C7" s="3" t="s">
        <v>23</v>
      </c>
      <c r="D7" s="3">
        <v>3</v>
      </c>
      <c r="E7" s="5">
        <v>42027</v>
      </c>
      <c r="F7" s="5">
        <v>42057</v>
      </c>
      <c r="G7" s="6">
        <f t="shared" si="0"/>
        <v>30</v>
      </c>
      <c r="H7" s="3">
        <v>1</v>
      </c>
      <c r="I7" s="3">
        <v>1</v>
      </c>
      <c r="J7" s="3">
        <v>0</v>
      </c>
      <c r="K7" s="3">
        <v>0</v>
      </c>
      <c r="L7" s="3">
        <v>0</v>
      </c>
      <c r="M7" s="3">
        <v>0</v>
      </c>
      <c r="N7" s="3">
        <v>1</v>
      </c>
      <c r="O7" s="3">
        <v>0</v>
      </c>
      <c r="P7" s="3">
        <v>0</v>
      </c>
      <c r="Q7" s="7">
        <f t="shared" si="1"/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N8" sqref="N8"/>
    </sheetView>
  </sheetViews>
  <sheetFormatPr defaultColWidth="21.88671875" defaultRowHeight="16.2" x14ac:dyDescent="0.3"/>
  <cols>
    <col min="1" max="3" width="5.33203125" bestFit="1" customWidth="1"/>
    <col min="4" max="4" width="9.5546875" bestFit="1" customWidth="1"/>
    <col min="5" max="5" width="10.109375" bestFit="1" customWidth="1"/>
    <col min="6" max="6" width="9.109375" bestFit="1" customWidth="1"/>
    <col min="7" max="7" width="9.5546875" bestFit="1" customWidth="1"/>
    <col min="8" max="8" width="4.88671875" bestFit="1" customWidth="1"/>
    <col min="9" max="9" width="9.77734375" bestFit="1" customWidth="1"/>
    <col min="10" max="10" width="7.21875" bestFit="1" customWidth="1"/>
    <col min="11" max="11" width="4.5546875" bestFit="1" customWidth="1"/>
    <col min="12" max="12" width="5.21875" bestFit="1" customWidth="1"/>
    <col min="13" max="13" width="9.77734375" bestFit="1" customWidth="1"/>
    <col min="14" max="14" width="9.5546875" bestFit="1" customWidth="1"/>
    <col min="15" max="15" width="15.77734375" bestFit="1" customWidth="1"/>
    <col min="16" max="17" width="7.44140625" bestFit="1" customWidth="1"/>
  </cols>
  <sheetData>
    <row r="1" spans="1:17" ht="32.4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10" t="s">
        <v>39</v>
      </c>
    </row>
    <row r="2" spans="1:17" x14ac:dyDescent="0.3">
      <c r="A2" s="9">
        <v>10</v>
      </c>
      <c r="B2" s="9" t="s">
        <v>18</v>
      </c>
      <c r="C2" s="9" t="s">
        <v>17</v>
      </c>
      <c r="D2" s="9">
        <v>12</v>
      </c>
      <c r="E2" s="11">
        <v>42017</v>
      </c>
      <c r="F2" s="11">
        <v>42044</v>
      </c>
      <c r="G2" s="12">
        <f>F2-E2</f>
        <v>27</v>
      </c>
      <c r="H2" s="9">
        <v>10</v>
      </c>
      <c r="I2" s="9">
        <v>0</v>
      </c>
      <c r="J2" s="9">
        <v>2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8">
        <f>G2/D2</f>
        <v>2.25</v>
      </c>
    </row>
    <row r="3" spans="1:17" x14ac:dyDescent="0.3">
      <c r="A3" s="9">
        <v>26</v>
      </c>
      <c r="B3" s="9">
        <v>85</v>
      </c>
      <c r="C3" s="9" t="s">
        <v>32</v>
      </c>
      <c r="D3" s="9">
        <v>2</v>
      </c>
      <c r="E3" s="11">
        <v>42090</v>
      </c>
      <c r="F3" s="11">
        <v>42116</v>
      </c>
      <c r="G3" s="12">
        <f>F3-E3</f>
        <v>26</v>
      </c>
      <c r="H3" s="9">
        <v>0</v>
      </c>
      <c r="I3" s="9">
        <v>0</v>
      </c>
      <c r="J3" s="9">
        <v>1</v>
      </c>
      <c r="K3" s="9">
        <v>0</v>
      </c>
      <c r="L3" s="9">
        <v>0</v>
      </c>
      <c r="M3" s="9">
        <v>0</v>
      </c>
      <c r="N3" s="9">
        <v>1</v>
      </c>
      <c r="O3" s="9">
        <v>0</v>
      </c>
      <c r="P3" s="9">
        <v>0</v>
      </c>
      <c r="Q3" s="8">
        <f t="shared" ref="Q3:Q5" si="0">G3/D3</f>
        <v>13</v>
      </c>
    </row>
    <row r="4" spans="1:17" x14ac:dyDescent="0.3">
      <c r="A4" s="9">
        <v>6</v>
      </c>
      <c r="B4" s="9">
        <v>85</v>
      </c>
      <c r="C4" s="9" t="s">
        <v>21</v>
      </c>
      <c r="D4" s="9">
        <v>8</v>
      </c>
      <c r="E4" s="11">
        <v>42002</v>
      </c>
      <c r="F4" s="11">
        <v>42027</v>
      </c>
      <c r="G4" s="12">
        <f>F4-E4</f>
        <v>25</v>
      </c>
      <c r="H4" s="9">
        <v>4</v>
      </c>
      <c r="I4" s="9">
        <v>0</v>
      </c>
      <c r="J4" s="9">
        <v>2</v>
      </c>
      <c r="K4" s="9">
        <v>0</v>
      </c>
      <c r="L4" s="9">
        <v>0</v>
      </c>
      <c r="M4" s="9">
        <v>0</v>
      </c>
      <c r="N4" s="9">
        <v>2</v>
      </c>
      <c r="O4" s="9">
        <v>0</v>
      </c>
      <c r="P4" s="9">
        <v>0</v>
      </c>
      <c r="Q4" s="8">
        <f t="shared" si="0"/>
        <v>3.125</v>
      </c>
    </row>
    <row r="5" spans="1:17" x14ac:dyDescent="0.3">
      <c r="A5" s="9">
        <v>29</v>
      </c>
      <c r="B5" s="9">
        <v>68</v>
      </c>
      <c r="C5" s="9" t="s">
        <v>16</v>
      </c>
      <c r="D5" s="9">
        <v>4</v>
      </c>
      <c r="E5" s="11">
        <v>42109</v>
      </c>
      <c r="F5" s="11">
        <v>42132</v>
      </c>
      <c r="G5" s="12">
        <f>F5-E5</f>
        <v>23</v>
      </c>
      <c r="H5" s="9">
        <v>4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8">
        <f t="shared" si="0"/>
        <v>5.75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Q1" sqref="Q1:Q2"/>
    </sheetView>
  </sheetViews>
  <sheetFormatPr defaultColWidth="18" defaultRowHeight="16.2" x14ac:dyDescent="0.3"/>
  <cols>
    <col min="1" max="3" width="5.33203125" bestFit="1" customWidth="1"/>
    <col min="4" max="4" width="9.5546875" bestFit="1" customWidth="1"/>
    <col min="5" max="6" width="10.109375" bestFit="1" customWidth="1"/>
    <col min="7" max="7" width="9.5546875" bestFit="1" customWidth="1"/>
    <col min="8" max="8" width="4.88671875" bestFit="1" customWidth="1"/>
    <col min="9" max="9" width="9.77734375" bestFit="1" customWidth="1"/>
    <col min="10" max="10" width="7.21875" bestFit="1" customWidth="1"/>
    <col min="11" max="11" width="4.5546875" bestFit="1" customWidth="1"/>
    <col min="12" max="12" width="5.21875" bestFit="1" customWidth="1"/>
    <col min="13" max="13" width="9.77734375" bestFit="1" customWidth="1"/>
    <col min="14" max="14" width="9.5546875" bestFit="1" customWidth="1"/>
    <col min="15" max="15" width="15.77734375" bestFit="1" customWidth="1"/>
    <col min="16" max="16" width="7.44140625" bestFit="1" customWidth="1"/>
    <col min="17" max="17" width="12.21875" bestFit="1" customWidth="1"/>
  </cols>
  <sheetData>
    <row r="1" spans="1:17" ht="32.4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10" t="s">
        <v>37</v>
      </c>
    </row>
    <row r="2" spans="1:17" x14ac:dyDescent="0.3">
      <c r="A2" s="9">
        <v>12</v>
      </c>
      <c r="B2" s="9">
        <v>47</v>
      </c>
      <c r="C2" s="9" t="s">
        <v>16</v>
      </c>
      <c r="D2" s="9">
        <v>3</v>
      </c>
      <c r="E2" s="11">
        <v>42053</v>
      </c>
      <c r="F2" s="11">
        <v>42061</v>
      </c>
      <c r="G2" s="12">
        <f t="shared" ref="G2:G10" si="0">F2-E2</f>
        <v>8</v>
      </c>
      <c r="H2" s="9">
        <v>2</v>
      </c>
      <c r="I2" s="9">
        <v>1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8">
        <f>G2/D2</f>
        <v>2.6666666666666665</v>
      </c>
    </row>
    <row r="3" spans="1:17" x14ac:dyDescent="0.3">
      <c r="A3" s="9">
        <v>13</v>
      </c>
      <c r="B3" s="9">
        <v>61</v>
      </c>
      <c r="C3" s="9" t="s">
        <v>16</v>
      </c>
      <c r="D3" s="9">
        <v>4</v>
      </c>
      <c r="E3" s="11">
        <v>42057</v>
      </c>
      <c r="F3" s="11">
        <v>42063</v>
      </c>
      <c r="G3" s="12">
        <f t="shared" si="0"/>
        <v>6</v>
      </c>
      <c r="H3" s="9">
        <v>0</v>
      </c>
      <c r="I3" s="9">
        <v>0</v>
      </c>
      <c r="J3" s="9">
        <v>0</v>
      </c>
      <c r="K3" s="9">
        <v>0</v>
      </c>
      <c r="L3" s="9">
        <v>4</v>
      </c>
      <c r="M3" s="9">
        <v>0</v>
      </c>
      <c r="N3" s="9">
        <v>0</v>
      </c>
      <c r="O3" s="9">
        <v>0</v>
      </c>
      <c r="P3" s="9">
        <v>0</v>
      </c>
      <c r="Q3" s="8">
        <f t="shared" ref="Q3:Q10" si="1">G3/D3</f>
        <v>1.5</v>
      </c>
    </row>
    <row r="4" spans="1:17" x14ac:dyDescent="0.3">
      <c r="A4" s="9">
        <v>23</v>
      </c>
      <c r="B4" s="9">
        <v>64</v>
      </c>
      <c r="C4" s="9" t="s">
        <v>29</v>
      </c>
      <c r="D4" s="9">
        <v>2</v>
      </c>
      <c r="E4" s="11">
        <v>42098</v>
      </c>
      <c r="F4" s="11">
        <v>42104</v>
      </c>
      <c r="G4" s="12">
        <f t="shared" si="0"/>
        <v>6</v>
      </c>
      <c r="H4" s="9">
        <v>1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1</v>
      </c>
      <c r="O4" s="9">
        <v>0</v>
      </c>
      <c r="P4" s="9">
        <v>0</v>
      </c>
      <c r="Q4" s="8">
        <f t="shared" si="1"/>
        <v>3</v>
      </c>
    </row>
    <row r="5" spans="1:17" x14ac:dyDescent="0.3">
      <c r="A5" s="9">
        <v>3</v>
      </c>
      <c r="B5" s="9">
        <v>34</v>
      </c>
      <c r="C5" s="9" t="s">
        <v>19</v>
      </c>
      <c r="D5" s="9">
        <v>4</v>
      </c>
      <c r="E5" s="11">
        <v>41999</v>
      </c>
      <c r="F5" s="11">
        <v>42004</v>
      </c>
      <c r="G5" s="12">
        <f t="shared" si="0"/>
        <v>5</v>
      </c>
      <c r="H5" s="9">
        <v>3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1</v>
      </c>
      <c r="P5" s="9">
        <v>0</v>
      </c>
      <c r="Q5" s="8">
        <f t="shared" si="1"/>
        <v>1.25</v>
      </c>
    </row>
    <row r="6" spans="1:17" x14ac:dyDescent="0.3">
      <c r="A6" s="9">
        <v>5</v>
      </c>
      <c r="B6" s="9">
        <v>84</v>
      </c>
      <c r="C6" s="9" t="s">
        <v>20</v>
      </c>
      <c r="D6" s="9">
        <v>2</v>
      </c>
      <c r="E6" s="11">
        <v>42010</v>
      </c>
      <c r="F6" s="11">
        <v>42013</v>
      </c>
      <c r="G6" s="12">
        <f t="shared" si="0"/>
        <v>3</v>
      </c>
      <c r="H6" s="9">
        <v>0</v>
      </c>
      <c r="I6" s="9">
        <v>1</v>
      </c>
      <c r="J6" s="9">
        <v>0</v>
      </c>
      <c r="K6" s="9">
        <v>0</v>
      </c>
      <c r="L6" s="9">
        <v>0</v>
      </c>
      <c r="M6" s="9">
        <v>0</v>
      </c>
      <c r="N6" s="9">
        <v>1</v>
      </c>
      <c r="O6" s="9">
        <v>0</v>
      </c>
      <c r="P6" s="9">
        <v>0</v>
      </c>
      <c r="Q6" s="8">
        <f t="shared" si="1"/>
        <v>1.5</v>
      </c>
    </row>
    <row r="7" spans="1:17" x14ac:dyDescent="0.3">
      <c r="A7" s="9">
        <v>7</v>
      </c>
      <c r="B7" s="9" t="s">
        <v>17</v>
      </c>
      <c r="C7" s="9" t="s">
        <v>22</v>
      </c>
      <c r="D7" s="9">
        <v>4</v>
      </c>
      <c r="E7" s="11">
        <v>42019</v>
      </c>
      <c r="F7" s="11">
        <v>42022</v>
      </c>
      <c r="G7" s="12">
        <f t="shared" si="0"/>
        <v>3</v>
      </c>
      <c r="H7" s="9">
        <v>3</v>
      </c>
      <c r="I7" s="9">
        <v>0</v>
      </c>
      <c r="J7" s="9">
        <v>1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8">
        <f t="shared" si="1"/>
        <v>0.75</v>
      </c>
    </row>
    <row r="8" spans="1:17" x14ac:dyDescent="0.3">
      <c r="A8" s="9">
        <v>21</v>
      </c>
      <c r="B8" s="9" t="s">
        <v>28</v>
      </c>
      <c r="C8" s="9" t="s">
        <v>18</v>
      </c>
      <c r="D8" s="9">
        <v>2</v>
      </c>
      <c r="E8" s="11">
        <v>42083</v>
      </c>
      <c r="F8" s="11">
        <v>42086</v>
      </c>
      <c r="G8" s="12">
        <f t="shared" si="0"/>
        <v>3</v>
      </c>
      <c r="H8" s="9">
        <v>2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8">
        <f t="shared" si="1"/>
        <v>1.5</v>
      </c>
    </row>
    <row r="9" spans="1:17" x14ac:dyDescent="0.3">
      <c r="A9" s="9">
        <v>16</v>
      </c>
      <c r="B9" s="9">
        <v>71</v>
      </c>
      <c r="C9" s="9" t="s">
        <v>16</v>
      </c>
      <c r="D9" s="9">
        <v>2</v>
      </c>
      <c r="E9" s="11">
        <v>42070</v>
      </c>
      <c r="F9" s="11">
        <v>42072</v>
      </c>
      <c r="G9" s="12">
        <f t="shared" si="0"/>
        <v>2</v>
      </c>
      <c r="H9" s="9">
        <v>0</v>
      </c>
      <c r="I9" s="9">
        <v>0</v>
      </c>
      <c r="J9" s="9">
        <v>1</v>
      </c>
      <c r="K9" s="9">
        <v>0</v>
      </c>
      <c r="L9" s="9">
        <v>0</v>
      </c>
      <c r="M9" s="9">
        <v>0</v>
      </c>
      <c r="N9" s="9">
        <v>1</v>
      </c>
      <c r="O9" s="9">
        <v>0</v>
      </c>
      <c r="P9" s="9">
        <v>0</v>
      </c>
      <c r="Q9" s="8">
        <f t="shared" si="1"/>
        <v>1</v>
      </c>
    </row>
    <row r="10" spans="1:17" x14ac:dyDescent="0.3">
      <c r="A10" s="9">
        <v>17</v>
      </c>
      <c r="B10" s="9">
        <v>25</v>
      </c>
      <c r="C10" s="9" t="s">
        <v>27</v>
      </c>
      <c r="D10" s="9">
        <v>2</v>
      </c>
      <c r="E10" s="11">
        <v>42061</v>
      </c>
      <c r="F10" s="11">
        <v>42063</v>
      </c>
      <c r="G10" s="12">
        <f t="shared" si="0"/>
        <v>2</v>
      </c>
      <c r="H10" s="9">
        <v>0</v>
      </c>
      <c r="I10" s="9">
        <v>0</v>
      </c>
      <c r="J10" s="9">
        <v>0</v>
      </c>
      <c r="K10" s="9">
        <v>2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8">
        <f t="shared" si="1"/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K14" sqref="K14"/>
    </sheetView>
  </sheetViews>
  <sheetFormatPr defaultColWidth="26.33203125" defaultRowHeight="16.2" x14ac:dyDescent="0.3"/>
  <cols>
    <col min="1" max="3" width="5.33203125" style="2" bestFit="1" customWidth="1"/>
    <col min="4" max="4" width="9.5546875" style="2" bestFit="1" customWidth="1"/>
    <col min="5" max="6" width="10.109375" style="2" bestFit="1" customWidth="1"/>
    <col min="7" max="7" width="9.5546875" style="2" bestFit="1" customWidth="1"/>
    <col min="8" max="8" width="5.44140625" style="2" bestFit="1" customWidth="1"/>
    <col min="9" max="9" width="10.109375" style="2" bestFit="1" customWidth="1"/>
    <col min="10" max="10" width="7.44140625" style="2" bestFit="1" customWidth="1"/>
    <col min="11" max="11" width="4.109375" style="2" bestFit="1" customWidth="1"/>
    <col min="12" max="12" width="4.77734375" style="2" bestFit="1" customWidth="1"/>
    <col min="13" max="13" width="10.5546875" style="2" bestFit="1" customWidth="1"/>
    <col min="14" max="14" width="9.5546875" style="2" bestFit="1" customWidth="1"/>
    <col min="15" max="15" width="16.6640625" style="2" bestFit="1" customWidth="1"/>
    <col min="16" max="16" width="7.44140625" style="2" bestFit="1" customWidth="1"/>
    <col min="17" max="17" width="12.21875" style="2" bestFit="1" customWidth="1"/>
    <col min="18" max="16384" width="26.33203125" style="2"/>
  </cols>
  <sheetData>
    <row r="1" spans="1:17" ht="32.4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10" t="s">
        <v>37</v>
      </c>
    </row>
    <row r="2" spans="1:17" s="13" customFormat="1" x14ac:dyDescent="0.3">
      <c r="A2" s="9">
        <v>31</v>
      </c>
      <c r="B2" s="9">
        <v>59</v>
      </c>
      <c r="C2" s="9" t="s">
        <v>34</v>
      </c>
      <c r="D2" s="9">
        <v>3</v>
      </c>
      <c r="E2" s="11">
        <v>42151</v>
      </c>
      <c r="F2" s="11">
        <v>42163</v>
      </c>
      <c r="G2" s="12">
        <f>F2-E2</f>
        <v>12</v>
      </c>
      <c r="H2" s="9">
        <v>3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8">
        <f>G2/D2</f>
        <v>4</v>
      </c>
    </row>
    <row r="3" spans="1:17" s="13" customFormat="1" x14ac:dyDescent="0.3">
      <c r="A3" s="9">
        <v>37</v>
      </c>
      <c r="B3" s="9">
        <v>86</v>
      </c>
      <c r="C3" s="9" t="s">
        <v>36</v>
      </c>
      <c r="D3" s="9">
        <v>5</v>
      </c>
      <c r="E3" s="11">
        <v>42236</v>
      </c>
      <c r="F3" s="11">
        <v>42247</v>
      </c>
      <c r="G3" s="12">
        <f>F3-E3</f>
        <v>11</v>
      </c>
      <c r="H3" s="9">
        <v>3</v>
      </c>
      <c r="I3" s="9">
        <v>0</v>
      </c>
      <c r="J3" s="9">
        <v>0</v>
      </c>
      <c r="K3" s="9">
        <v>0</v>
      </c>
      <c r="L3" s="9">
        <v>0</v>
      </c>
      <c r="M3" s="9">
        <v>1</v>
      </c>
      <c r="N3" s="9">
        <v>1</v>
      </c>
      <c r="O3" s="9">
        <v>0</v>
      </c>
      <c r="P3" s="9">
        <v>0</v>
      </c>
      <c r="Q3" s="8">
        <f>G3/D3</f>
        <v>2.2000000000000002</v>
      </c>
    </row>
    <row r="4" spans="1:17" s="13" customFormat="1" x14ac:dyDescent="0.3">
      <c r="A4" s="9">
        <v>12</v>
      </c>
      <c r="B4" s="9">
        <v>47</v>
      </c>
      <c r="C4" s="9" t="s">
        <v>16</v>
      </c>
      <c r="D4" s="9">
        <v>3</v>
      </c>
      <c r="E4" s="11">
        <v>42053</v>
      </c>
      <c r="F4" s="11">
        <v>42061</v>
      </c>
      <c r="G4" s="12">
        <f>F4-E4</f>
        <v>8</v>
      </c>
      <c r="H4" s="9">
        <v>2</v>
      </c>
      <c r="I4" s="9">
        <v>1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8">
        <f>G4/D4</f>
        <v>2.6666666666666665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P19" sqref="P19"/>
    </sheetView>
  </sheetViews>
  <sheetFormatPr defaultColWidth="20.77734375" defaultRowHeight="16.2" x14ac:dyDescent="0.3"/>
  <cols>
    <col min="1" max="3" width="5.33203125" bestFit="1" customWidth="1"/>
    <col min="4" max="4" width="9.5546875" bestFit="1" customWidth="1"/>
    <col min="5" max="6" width="11.21875" bestFit="1" customWidth="1"/>
    <col min="7" max="7" width="9.5546875" bestFit="1" customWidth="1"/>
    <col min="8" max="8" width="5.44140625" bestFit="1" customWidth="1"/>
    <col min="9" max="9" width="10.109375" bestFit="1" customWidth="1"/>
    <col min="10" max="10" width="7.44140625" bestFit="1" customWidth="1"/>
    <col min="11" max="11" width="4.109375" bestFit="1" customWidth="1"/>
    <col min="12" max="12" width="4.77734375" bestFit="1" customWidth="1"/>
    <col min="13" max="13" width="10.5546875" bestFit="1" customWidth="1"/>
    <col min="14" max="14" width="9.5546875" bestFit="1" customWidth="1"/>
    <col min="15" max="15" width="16.6640625" bestFit="1" customWidth="1"/>
    <col min="16" max="17" width="7.44140625" bestFit="1" customWidth="1"/>
  </cols>
  <sheetData>
    <row r="1" spans="1:17" s="1" customFormat="1" ht="32.4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14" t="s">
        <v>37</v>
      </c>
    </row>
    <row r="2" spans="1:17" s="1" customFormat="1" x14ac:dyDescent="0.3">
      <c r="A2" s="9">
        <v>13</v>
      </c>
      <c r="B2" s="9">
        <v>61</v>
      </c>
      <c r="C2" s="9" t="s">
        <v>16</v>
      </c>
      <c r="D2" s="9">
        <v>4</v>
      </c>
      <c r="E2" s="11">
        <v>42057</v>
      </c>
      <c r="F2" s="11">
        <v>42063</v>
      </c>
      <c r="G2" s="12">
        <f t="shared" ref="G2:G9" si="0">F2-E2</f>
        <v>6</v>
      </c>
      <c r="H2" s="9">
        <v>0</v>
      </c>
      <c r="I2" s="9">
        <v>0</v>
      </c>
      <c r="J2" s="9">
        <v>0</v>
      </c>
      <c r="K2" s="9">
        <v>0</v>
      </c>
      <c r="L2" s="9">
        <v>4</v>
      </c>
      <c r="M2" s="9">
        <v>0</v>
      </c>
      <c r="N2" s="9">
        <v>0</v>
      </c>
      <c r="O2" s="9">
        <v>0</v>
      </c>
      <c r="P2" s="9">
        <v>0</v>
      </c>
      <c r="Q2" s="14">
        <f>G2/D2</f>
        <v>1.5</v>
      </c>
    </row>
    <row r="3" spans="1:17" s="1" customFormat="1" x14ac:dyDescent="0.3">
      <c r="A3" s="9">
        <v>23</v>
      </c>
      <c r="B3" s="9">
        <v>64</v>
      </c>
      <c r="C3" s="9" t="s">
        <v>29</v>
      </c>
      <c r="D3" s="9">
        <v>2</v>
      </c>
      <c r="E3" s="11">
        <v>42098</v>
      </c>
      <c r="F3" s="11">
        <v>42104</v>
      </c>
      <c r="G3" s="12">
        <f t="shared" si="0"/>
        <v>6</v>
      </c>
      <c r="H3" s="9">
        <v>1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1</v>
      </c>
      <c r="O3" s="9">
        <v>0</v>
      </c>
      <c r="P3" s="9">
        <v>0</v>
      </c>
      <c r="Q3" s="14">
        <f t="shared" ref="Q3:Q9" si="1">G3/D3</f>
        <v>3</v>
      </c>
    </row>
    <row r="4" spans="1:17" s="1" customFormat="1" x14ac:dyDescent="0.3">
      <c r="A4" s="9">
        <v>3</v>
      </c>
      <c r="B4" s="9">
        <v>34</v>
      </c>
      <c r="C4" s="9" t="s">
        <v>19</v>
      </c>
      <c r="D4" s="9">
        <v>4</v>
      </c>
      <c r="E4" s="11">
        <v>41999</v>
      </c>
      <c r="F4" s="11">
        <v>42004</v>
      </c>
      <c r="G4" s="12">
        <f t="shared" si="0"/>
        <v>5</v>
      </c>
      <c r="H4" s="9">
        <v>3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1</v>
      </c>
      <c r="P4" s="9">
        <v>0</v>
      </c>
      <c r="Q4" s="14">
        <f t="shared" si="1"/>
        <v>1.25</v>
      </c>
    </row>
    <row r="5" spans="1:17" s="1" customFormat="1" x14ac:dyDescent="0.3">
      <c r="A5" s="9">
        <v>5</v>
      </c>
      <c r="B5" s="9">
        <v>84</v>
      </c>
      <c r="C5" s="9" t="s">
        <v>20</v>
      </c>
      <c r="D5" s="9">
        <v>2</v>
      </c>
      <c r="E5" s="11">
        <v>42010</v>
      </c>
      <c r="F5" s="11">
        <v>42013</v>
      </c>
      <c r="G5" s="12">
        <f t="shared" si="0"/>
        <v>3</v>
      </c>
      <c r="H5" s="9">
        <v>0</v>
      </c>
      <c r="I5" s="9">
        <v>1</v>
      </c>
      <c r="J5" s="9">
        <v>0</v>
      </c>
      <c r="K5" s="9">
        <v>0</v>
      </c>
      <c r="L5" s="9">
        <v>0</v>
      </c>
      <c r="M5" s="9">
        <v>0</v>
      </c>
      <c r="N5" s="9">
        <v>1</v>
      </c>
      <c r="O5" s="9">
        <v>0</v>
      </c>
      <c r="P5" s="9">
        <v>0</v>
      </c>
      <c r="Q5" s="14">
        <f t="shared" si="1"/>
        <v>1.5</v>
      </c>
    </row>
    <row r="6" spans="1:17" s="1" customFormat="1" x14ac:dyDescent="0.3">
      <c r="A6" s="9">
        <v>7</v>
      </c>
      <c r="B6" s="9" t="s">
        <v>17</v>
      </c>
      <c r="C6" s="9" t="s">
        <v>22</v>
      </c>
      <c r="D6" s="9">
        <v>4</v>
      </c>
      <c r="E6" s="11">
        <v>42019</v>
      </c>
      <c r="F6" s="11">
        <v>42022</v>
      </c>
      <c r="G6" s="12">
        <f t="shared" si="0"/>
        <v>3</v>
      </c>
      <c r="H6" s="9">
        <v>3</v>
      </c>
      <c r="I6" s="9">
        <v>0</v>
      </c>
      <c r="J6" s="9">
        <v>1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14">
        <f t="shared" si="1"/>
        <v>0.75</v>
      </c>
    </row>
    <row r="7" spans="1:17" s="1" customFormat="1" x14ac:dyDescent="0.3">
      <c r="A7" s="9">
        <v>21</v>
      </c>
      <c r="B7" s="9" t="s">
        <v>28</v>
      </c>
      <c r="C7" s="9" t="s">
        <v>18</v>
      </c>
      <c r="D7" s="9">
        <v>2</v>
      </c>
      <c r="E7" s="11">
        <v>42083</v>
      </c>
      <c r="F7" s="11">
        <v>42086</v>
      </c>
      <c r="G7" s="12">
        <f t="shared" si="0"/>
        <v>3</v>
      </c>
      <c r="H7" s="9">
        <v>2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14">
        <f t="shared" si="1"/>
        <v>1.5</v>
      </c>
    </row>
    <row r="8" spans="1:17" s="1" customFormat="1" x14ac:dyDescent="0.3">
      <c r="A8" s="9">
        <v>16</v>
      </c>
      <c r="B8" s="9">
        <v>71</v>
      </c>
      <c r="C8" s="9" t="s">
        <v>16</v>
      </c>
      <c r="D8" s="9">
        <v>2</v>
      </c>
      <c r="E8" s="11">
        <v>42070</v>
      </c>
      <c r="F8" s="11">
        <v>42072</v>
      </c>
      <c r="G8" s="12">
        <f t="shared" si="0"/>
        <v>2</v>
      </c>
      <c r="H8" s="9">
        <v>0</v>
      </c>
      <c r="I8" s="9">
        <v>0</v>
      </c>
      <c r="J8" s="9">
        <v>1</v>
      </c>
      <c r="K8" s="9">
        <v>0</v>
      </c>
      <c r="L8" s="9">
        <v>0</v>
      </c>
      <c r="M8" s="9">
        <v>0</v>
      </c>
      <c r="N8" s="9">
        <v>1</v>
      </c>
      <c r="O8" s="9">
        <v>0</v>
      </c>
      <c r="P8" s="9">
        <v>0</v>
      </c>
      <c r="Q8" s="14">
        <f t="shared" si="1"/>
        <v>1</v>
      </c>
    </row>
    <row r="9" spans="1:17" s="1" customFormat="1" x14ac:dyDescent="0.3">
      <c r="A9" s="9">
        <v>17</v>
      </c>
      <c r="B9" s="9">
        <v>25</v>
      </c>
      <c r="C9" s="9" t="s">
        <v>27</v>
      </c>
      <c r="D9" s="9">
        <v>2</v>
      </c>
      <c r="E9" s="11">
        <v>42061</v>
      </c>
      <c r="F9" s="11">
        <v>42063</v>
      </c>
      <c r="G9" s="12">
        <f t="shared" si="0"/>
        <v>2</v>
      </c>
      <c r="H9" s="9">
        <v>0</v>
      </c>
      <c r="I9" s="9">
        <v>0</v>
      </c>
      <c r="J9" s="9">
        <v>0</v>
      </c>
      <c r="K9" s="9">
        <v>2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14">
        <f t="shared" si="1"/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I14" sqref="I14"/>
    </sheetView>
  </sheetViews>
  <sheetFormatPr defaultColWidth="27.33203125" defaultRowHeight="16.2" x14ac:dyDescent="0.3"/>
  <cols>
    <col min="1" max="3" width="5.33203125" bestFit="1" customWidth="1"/>
    <col min="4" max="4" width="9.5546875" bestFit="1" customWidth="1"/>
    <col min="5" max="6" width="9.109375" bestFit="1" customWidth="1"/>
    <col min="7" max="7" width="9.5546875" bestFit="1" customWidth="1"/>
    <col min="8" max="8" width="4.88671875" bestFit="1" customWidth="1"/>
    <col min="9" max="9" width="9.77734375" bestFit="1" customWidth="1"/>
    <col min="10" max="10" width="7.21875" bestFit="1" customWidth="1"/>
    <col min="11" max="11" width="4.5546875" bestFit="1" customWidth="1"/>
    <col min="12" max="12" width="5.21875" bestFit="1" customWidth="1"/>
    <col min="13" max="13" width="9.77734375" bestFit="1" customWidth="1"/>
    <col min="14" max="14" width="9.5546875" bestFit="1" customWidth="1"/>
    <col min="15" max="15" width="15.77734375" bestFit="1" customWidth="1"/>
    <col min="16" max="17" width="7.44140625" bestFit="1" customWidth="1"/>
  </cols>
  <sheetData>
    <row r="1" spans="1:17" s="1" customFormat="1" ht="32.4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14" t="s">
        <v>40</v>
      </c>
    </row>
    <row r="2" spans="1:17" x14ac:dyDescent="0.3">
      <c r="A2" s="9">
        <v>14</v>
      </c>
      <c r="B2" s="9">
        <v>53</v>
      </c>
      <c r="C2" s="9" t="s">
        <v>25</v>
      </c>
      <c r="D2" s="9">
        <v>1</v>
      </c>
      <c r="E2" s="11">
        <v>42063</v>
      </c>
      <c r="F2" s="11">
        <v>42063</v>
      </c>
      <c r="G2" s="12">
        <f t="shared" ref="G2:G11" si="0">F2-E2</f>
        <v>0</v>
      </c>
      <c r="H2" s="9">
        <v>0</v>
      </c>
      <c r="I2" s="9">
        <v>1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8">
        <f>G2/D2</f>
        <v>0</v>
      </c>
    </row>
    <row r="3" spans="1:17" x14ac:dyDescent="0.3">
      <c r="A3" s="9">
        <v>15</v>
      </c>
      <c r="B3" s="9" t="s">
        <v>17</v>
      </c>
      <c r="C3" s="9" t="s">
        <v>26</v>
      </c>
      <c r="D3" s="9">
        <v>1</v>
      </c>
      <c r="E3" s="11">
        <v>42068</v>
      </c>
      <c r="F3" s="11">
        <v>42068</v>
      </c>
      <c r="G3" s="12">
        <f t="shared" si="0"/>
        <v>0</v>
      </c>
      <c r="H3" s="9">
        <v>1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8">
        <f t="shared" ref="Q3:Q11" si="1">G3/D3</f>
        <v>0</v>
      </c>
    </row>
    <row r="4" spans="1:17" x14ac:dyDescent="0.3">
      <c r="A4" s="9">
        <v>20</v>
      </c>
      <c r="B4" s="9">
        <v>69</v>
      </c>
      <c r="C4" s="9" t="s">
        <v>16</v>
      </c>
      <c r="D4" s="9">
        <v>1</v>
      </c>
      <c r="E4" s="11">
        <v>42090</v>
      </c>
      <c r="F4" s="11">
        <v>42090</v>
      </c>
      <c r="G4" s="12">
        <f t="shared" si="0"/>
        <v>0</v>
      </c>
      <c r="H4" s="9">
        <v>0</v>
      </c>
      <c r="I4" s="9">
        <v>0</v>
      </c>
      <c r="J4" s="9">
        <v>1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8">
        <f t="shared" si="1"/>
        <v>0</v>
      </c>
    </row>
    <row r="5" spans="1:17" x14ac:dyDescent="0.3">
      <c r="A5" s="9">
        <v>22</v>
      </c>
      <c r="B5" s="9">
        <v>61</v>
      </c>
      <c r="C5" s="9" t="s">
        <v>20</v>
      </c>
      <c r="D5" s="9">
        <v>1</v>
      </c>
      <c r="E5" s="11">
        <v>42090</v>
      </c>
      <c r="F5" s="11">
        <v>42090</v>
      </c>
      <c r="G5" s="12">
        <f t="shared" si="0"/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1</v>
      </c>
      <c r="O5" s="9">
        <v>0</v>
      </c>
      <c r="P5" s="9">
        <v>0</v>
      </c>
      <c r="Q5" s="8">
        <f t="shared" si="1"/>
        <v>0</v>
      </c>
    </row>
    <row r="6" spans="1:17" x14ac:dyDescent="0.3">
      <c r="A6" s="9">
        <v>24</v>
      </c>
      <c r="B6" s="9" t="s">
        <v>30</v>
      </c>
      <c r="C6" s="9" t="s">
        <v>17</v>
      </c>
      <c r="D6" s="9">
        <v>1</v>
      </c>
      <c r="E6" s="11">
        <v>42106</v>
      </c>
      <c r="F6" s="11">
        <v>42106</v>
      </c>
      <c r="G6" s="12">
        <f t="shared" si="0"/>
        <v>0</v>
      </c>
      <c r="H6" s="9">
        <v>1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8">
        <f t="shared" si="1"/>
        <v>0</v>
      </c>
    </row>
    <row r="7" spans="1:17" x14ac:dyDescent="0.3">
      <c r="A7" s="9">
        <v>25</v>
      </c>
      <c r="B7" s="9" t="s">
        <v>17</v>
      </c>
      <c r="C7" s="9" t="s">
        <v>31</v>
      </c>
      <c r="D7" s="9">
        <v>1</v>
      </c>
      <c r="E7" s="11">
        <v>42107</v>
      </c>
      <c r="F7" s="11">
        <v>42107</v>
      </c>
      <c r="G7" s="12">
        <f t="shared" si="0"/>
        <v>0</v>
      </c>
      <c r="H7" s="9">
        <v>1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8">
        <f t="shared" si="1"/>
        <v>0</v>
      </c>
    </row>
    <row r="8" spans="1:17" x14ac:dyDescent="0.3">
      <c r="A8" s="9">
        <v>30</v>
      </c>
      <c r="B8" s="9" t="s">
        <v>17</v>
      </c>
      <c r="C8" s="9" t="s">
        <v>17</v>
      </c>
      <c r="D8" s="9">
        <v>1</v>
      </c>
      <c r="E8" s="11">
        <v>42146</v>
      </c>
      <c r="F8" s="11">
        <v>42146</v>
      </c>
      <c r="G8" s="12">
        <f t="shared" si="0"/>
        <v>0</v>
      </c>
      <c r="H8" s="9">
        <v>0</v>
      </c>
      <c r="I8" s="9">
        <v>0</v>
      </c>
      <c r="J8" s="9">
        <v>1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8">
        <f t="shared" si="1"/>
        <v>0</v>
      </c>
    </row>
    <row r="9" spans="1:17" x14ac:dyDescent="0.3">
      <c r="A9" s="9">
        <v>34</v>
      </c>
      <c r="B9" s="9" t="s">
        <v>30</v>
      </c>
      <c r="C9" s="9" t="s">
        <v>35</v>
      </c>
      <c r="D9" s="9">
        <v>1</v>
      </c>
      <c r="E9" s="11">
        <v>42171</v>
      </c>
      <c r="F9" s="11">
        <v>42171</v>
      </c>
      <c r="G9" s="12">
        <f t="shared" si="0"/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1</v>
      </c>
      <c r="O9" s="9">
        <v>0</v>
      </c>
      <c r="P9" s="9">
        <v>0</v>
      </c>
      <c r="Q9" s="8">
        <f t="shared" si="1"/>
        <v>0</v>
      </c>
    </row>
    <row r="10" spans="1:17" x14ac:dyDescent="0.3">
      <c r="A10" s="9">
        <v>35</v>
      </c>
      <c r="B10" s="9" t="s">
        <v>17</v>
      </c>
      <c r="C10" s="9" t="s">
        <v>17</v>
      </c>
      <c r="D10" s="9">
        <v>1</v>
      </c>
      <c r="E10" s="11">
        <v>42205</v>
      </c>
      <c r="F10" s="11">
        <v>42205</v>
      </c>
      <c r="G10" s="12">
        <f t="shared" si="0"/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1</v>
      </c>
      <c r="O10" s="9">
        <v>0</v>
      </c>
      <c r="P10" s="9">
        <v>0</v>
      </c>
      <c r="Q10" s="8">
        <f t="shared" si="1"/>
        <v>0</v>
      </c>
    </row>
    <row r="11" spans="1:17" x14ac:dyDescent="0.3">
      <c r="A11" s="9">
        <v>36</v>
      </c>
      <c r="B11" s="9" t="s">
        <v>18</v>
      </c>
      <c r="C11" s="9" t="s">
        <v>17</v>
      </c>
      <c r="D11" s="9">
        <v>1</v>
      </c>
      <c r="E11" s="11">
        <v>42219</v>
      </c>
      <c r="F11" s="11">
        <v>42219</v>
      </c>
      <c r="G11" s="12">
        <f t="shared" si="0"/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1</v>
      </c>
      <c r="N11" s="9">
        <v>0</v>
      </c>
      <c r="O11" s="9">
        <v>0</v>
      </c>
      <c r="P11" s="9">
        <v>0</v>
      </c>
      <c r="Q11" s="8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原始資料</vt:lpstr>
      <vt:lpstr>Days&gt;=30</vt:lpstr>
      <vt:lpstr>21&lt;=Days&lt;30</vt:lpstr>
      <vt:lpstr>14&lt;=Days&lt;21</vt:lpstr>
      <vt:lpstr>7&lt;=Days&lt;14</vt:lpstr>
      <vt:lpstr>Days&lt;7</vt:lpstr>
      <vt:lpstr>Days=0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 Tsai</dc:creator>
  <cp:lastModifiedBy>郭洸丞</cp:lastModifiedBy>
  <dcterms:created xsi:type="dcterms:W3CDTF">2018-09-26T12:10:44Z</dcterms:created>
  <dcterms:modified xsi:type="dcterms:W3CDTF">2018-11-22T07:48:45Z</dcterms:modified>
</cp:coreProperties>
</file>