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4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itacin-my.sharepoint.com/personal/20051025_kiit_ac_in/Documents/ML/QuantumComp/"/>
    </mc:Choice>
  </mc:AlternateContent>
  <xr:revisionPtr revIDLastSave="56" documentId="13_ncr:1_{77C7D18D-AB1A-433F-8C43-B3118BF61892}" xr6:coauthVersionLast="47" xr6:coauthVersionMax="47" xr10:uidLastSave="{AD9A551A-3E4A-4266-9E50-11AEFCC67FF2}"/>
  <bookViews>
    <workbookView xWindow="-96" yWindow="0" windowWidth="11712" windowHeight="13056" xr2:uid="{49534C7B-6E52-40EC-9D34-AC39E05F84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G42" i="1"/>
  <c r="L42" i="1" s="1"/>
  <c r="E42" i="1"/>
  <c r="K42" i="1" s="1"/>
  <c r="L37" i="1"/>
  <c r="L38" i="1"/>
  <c r="L39" i="1"/>
  <c r="L40" i="1"/>
  <c r="L41" i="1"/>
  <c r="K38" i="1"/>
  <c r="K39" i="1"/>
  <c r="K40" i="1"/>
  <c r="K41" i="1"/>
  <c r="G33" i="1"/>
  <c r="I33" i="1"/>
  <c r="E33" i="1"/>
  <c r="K33" i="1" s="1"/>
  <c r="H37" i="1"/>
  <c r="F39" i="1"/>
  <c r="F40" i="1"/>
  <c r="F41" i="1"/>
  <c r="H39" i="1"/>
  <c r="H40" i="1"/>
  <c r="H41" i="1"/>
  <c r="H38" i="1"/>
  <c r="F38" i="1"/>
  <c r="F30" i="1"/>
  <c r="J37" i="1"/>
  <c r="J38" i="1"/>
  <c r="J39" i="1"/>
  <c r="J40" i="1"/>
  <c r="J41" i="1"/>
  <c r="J1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J15" i="1"/>
  <c r="F4" i="1"/>
  <c r="F3" i="1"/>
  <c r="F33" i="1" s="1"/>
  <c r="J4" i="1"/>
  <c r="J5" i="1"/>
  <c r="J6" i="1"/>
  <c r="J7" i="1"/>
  <c r="J8" i="1"/>
  <c r="J9" i="1"/>
  <c r="J10" i="1"/>
  <c r="J11" i="1"/>
  <c r="J12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L33" i="1" l="1"/>
  <c r="H33" i="1"/>
  <c r="J33" i="1"/>
  <c r="F42" i="1"/>
  <c r="H42" i="1"/>
  <c r="J42" i="1"/>
</calcChain>
</file>

<file path=xl/sharedStrings.xml><?xml version="1.0" encoding="utf-8"?>
<sst xmlns="http://schemas.openxmlformats.org/spreadsheetml/2006/main" count="109" uniqueCount="64">
  <si>
    <t>3_17_13</t>
  </si>
  <si>
    <t>2x2</t>
  </si>
  <si>
    <t>4_49_17</t>
  </si>
  <si>
    <t>aj-e11_165</t>
  </si>
  <si>
    <t>2x3</t>
  </si>
  <si>
    <t>hwb4_52</t>
  </si>
  <si>
    <t>rd32-v0_67</t>
  </si>
  <si>
    <t>4gt11_84</t>
  </si>
  <si>
    <t>4gt10-v1_81</t>
  </si>
  <si>
    <t>4gt12-v1_89</t>
  </si>
  <si>
    <t>3x2</t>
  </si>
  <si>
    <t>4mod5-v1_23</t>
  </si>
  <si>
    <t>4gt5_75</t>
  </si>
  <si>
    <t>3x3</t>
  </si>
  <si>
    <t>4gt4-v0_80</t>
  </si>
  <si>
    <t>4mod7-v0_95</t>
  </si>
  <si>
    <t>alu-v4_36</t>
  </si>
  <si>
    <t>hwb5_55</t>
  </si>
  <si>
    <t>hwb6_58</t>
  </si>
  <si>
    <t>mod5adder_128</t>
  </si>
  <si>
    <t>mod8-10_177</t>
  </si>
  <si>
    <t>2x4</t>
  </si>
  <si>
    <t>4x2</t>
  </si>
  <si>
    <t>4x3</t>
  </si>
  <si>
    <t>5x3</t>
  </si>
  <si>
    <t>rd53_135</t>
  </si>
  <si>
    <t>ham7_104</t>
  </si>
  <si>
    <t>rd73_140</t>
  </si>
  <si>
    <t>sys6-v0_144</t>
  </si>
  <si>
    <t>rd84_142</t>
  </si>
  <si>
    <t>cnt3-5_180</t>
  </si>
  <si>
    <t>QFT5</t>
  </si>
  <si>
    <t>QFT6</t>
  </si>
  <si>
    <t>QFT7</t>
  </si>
  <si>
    <t>QFT8</t>
  </si>
  <si>
    <t>QFT9</t>
  </si>
  <si>
    <t>QFT10</t>
  </si>
  <si>
    <t>Benchmarks</t>
  </si>
  <si>
    <t>Grid Size</t>
  </si>
  <si>
    <t>3x6</t>
  </si>
  <si>
    <t>nq</t>
  </si>
  <si>
    <t>ng</t>
  </si>
  <si>
    <t>Name</t>
  </si>
  <si>
    <t>Our Work</t>
  </si>
  <si>
    <t>nSwaps</t>
  </si>
  <si>
    <t>qc</t>
  </si>
  <si>
    <t>2018 SenGupta</t>
  </si>
  <si>
    <t>-</t>
  </si>
  <si>
    <t>2014 A. Shafei</t>
  </si>
  <si>
    <t>decod24-v3_46</t>
  </si>
  <si>
    <t>2018 A. Bhattacharjee</t>
  </si>
  <si>
    <t>4gt13-v1_93</t>
  </si>
  <si>
    <t>Improvements</t>
  </si>
  <si>
    <t>[2014]</t>
  </si>
  <si>
    <t>[2018]</t>
  </si>
  <si>
    <t>cycle10_2_110</t>
  </si>
  <si>
    <t>ham15_108</t>
  </si>
  <si>
    <t>hwb7_62</t>
  </si>
  <si>
    <t>sym9_148</t>
  </si>
  <si>
    <t>4x5</t>
  </si>
  <si>
    <t>3x4</t>
  </si>
  <si>
    <t>2015 Sengupta</t>
  </si>
  <si>
    <t>Total</t>
  </si>
  <si>
    <t>[2015]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</si>
</sst>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8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7" xfId="0" applyFill="1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B9F6-8DA2-435C-8104-E3AB81C21D0D}">
  <dimension ref="A1:L42"/>
  <sheetViews>
    <sheetView tabSelected="1" zoomScale="105" zoomScaleNormal="105" workbookViewId="0">
      <selection activeCell="I21" sqref="I21"/>
    </sheetView>
  </sheetViews>
  <sheetFormatPr defaultRowHeight="14.4" x14ac:dyDescent="0.3"/>
  <cols>
    <col min="1" max="1" width="13.33203125" customWidth="1"/>
    <col min="2" max="3" width="5.5546875" customWidth="1"/>
    <col min="4" max="4" width="5.44140625" customWidth="1"/>
    <col min="5" max="6" width="8.88671875" customWidth="1"/>
    <col min="13" max="14" width="10" customWidth="1"/>
  </cols>
  <sheetData>
    <row r="1" spans="1:12" ht="15" thickBot="1" x14ac:dyDescent="0.35">
      <c r="A1" s="19" t="s">
        <v>37</v>
      </c>
      <c r="B1" s="20"/>
      <c r="C1" s="20"/>
      <c r="D1" s="21" t="s">
        <v>38</v>
      </c>
      <c r="E1" s="18" t="s">
        <v>48</v>
      </c>
      <c r="F1" s="18"/>
      <c r="G1" s="18" t="s">
        <v>50</v>
      </c>
      <c r="H1" s="18"/>
      <c r="I1" s="18" t="s">
        <v>43</v>
      </c>
      <c r="J1" s="18"/>
      <c r="K1" s="18" t="s">
        <v>52</v>
      </c>
      <c r="L1" s="18"/>
    </row>
    <row r="2" spans="1:12" ht="15" thickBot="1" x14ac:dyDescent="0.35">
      <c r="A2" s="6" t="s">
        <v>42</v>
      </c>
      <c r="B2" s="7" t="s">
        <v>40</v>
      </c>
      <c r="C2" s="8" t="s">
        <v>41</v>
      </c>
      <c r="D2" s="22"/>
      <c r="E2" s="6" t="s">
        <v>44</v>
      </c>
      <c r="F2" s="8" t="s">
        <v>45</v>
      </c>
      <c r="G2" s="6" t="s">
        <v>44</v>
      </c>
      <c r="H2" s="8" t="s">
        <v>45</v>
      </c>
      <c r="I2" s="6" t="s">
        <v>44</v>
      </c>
      <c r="J2" s="7" t="s">
        <v>45</v>
      </c>
      <c r="K2" s="6" t="s">
        <v>53</v>
      </c>
      <c r="L2" s="8" t="s">
        <v>54</v>
      </c>
    </row>
    <row r="3" spans="1:12" x14ac:dyDescent="0.3">
      <c r="A3" s="2" t="s">
        <v>0</v>
      </c>
      <c r="B3">
        <v>3</v>
      </c>
      <c r="C3" s="3">
        <v>14</v>
      </c>
      <c r="D3" t="s">
        <v>1</v>
      </c>
      <c r="E3" s="2">
        <v>6</v>
      </c>
      <c r="F3" s="3">
        <f>C3+3*E3</f>
        <v>32</v>
      </c>
      <c r="G3" s="2">
        <v>5</v>
      </c>
      <c r="H3" s="3">
        <f>C3+3*G3</f>
        <v>29</v>
      </c>
      <c r="I3" s="2">
        <v>4</v>
      </c>
      <c r="J3">
        <f t="shared" ref="J3:J32" si="0">C3+3*I3</f>
        <v>26</v>
      </c>
      <c r="K3" s="2">
        <f>((E3-I3)/E3)*100</f>
        <v>33.333333333333329</v>
      </c>
      <c r="L3" s="3">
        <f>((G3-I3)/G3)*100</f>
        <v>20</v>
      </c>
    </row>
    <row r="4" spans="1:12" x14ac:dyDescent="0.3">
      <c r="A4" s="4" t="s">
        <v>2</v>
      </c>
      <c r="B4" s="1">
        <v>4</v>
      </c>
      <c r="C4" s="5">
        <v>32</v>
      </c>
      <c r="D4" s="1" t="s">
        <v>1</v>
      </c>
      <c r="E4" s="4">
        <v>13</v>
      </c>
      <c r="F4" s="5">
        <f>C4+3*E4</f>
        <v>71</v>
      </c>
      <c r="G4" s="4">
        <v>10</v>
      </c>
      <c r="H4" s="5">
        <f t="shared" ref="H4:H32" si="1">C4+3*G4</f>
        <v>62</v>
      </c>
      <c r="I4" s="4">
        <v>9</v>
      </c>
      <c r="J4" s="5">
        <f t="shared" si="0"/>
        <v>59</v>
      </c>
      <c r="K4" s="4">
        <f t="shared" ref="K4:K33" si="2">((E4-I4)/E4)*100</f>
        <v>30.76923076923077</v>
      </c>
      <c r="L4" s="5">
        <f t="shared" ref="L4:L33" si="3">((G4-I4)/G4)*100</f>
        <v>10</v>
      </c>
    </row>
    <row r="5" spans="1:12" x14ac:dyDescent="0.3">
      <c r="A5" s="2" t="s">
        <v>8</v>
      </c>
      <c r="B5">
        <v>5</v>
      </c>
      <c r="C5" s="3">
        <v>36</v>
      </c>
      <c r="D5" t="s">
        <v>10</v>
      </c>
      <c r="E5" s="2">
        <v>16</v>
      </c>
      <c r="F5" s="3">
        <f t="shared" ref="F5:F32" si="4">C5+3*E5</f>
        <v>84</v>
      </c>
      <c r="G5" s="2">
        <v>14</v>
      </c>
      <c r="H5" s="3">
        <f t="shared" si="1"/>
        <v>78</v>
      </c>
      <c r="I5" s="2">
        <v>11</v>
      </c>
      <c r="J5" s="3">
        <f t="shared" si="0"/>
        <v>69</v>
      </c>
      <c r="K5" s="2">
        <f t="shared" si="2"/>
        <v>31.25</v>
      </c>
      <c r="L5" s="3">
        <f t="shared" si="3"/>
        <v>21.428571428571427</v>
      </c>
    </row>
    <row r="6" spans="1:12" x14ac:dyDescent="0.3">
      <c r="A6" s="4" t="s">
        <v>7</v>
      </c>
      <c r="B6" s="1">
        <v>5</v>
      </c>
      <c r="C6" s="5">
        <v>7</v>
      </c>
      <c r="D6" s="1" t="s">
        <v>10</v>
      </c>
      <c r="E6" s="4">
        <v>2</v>
      </c>
      <c r="F6" s="5">
        <f t="shared" si="4"/>
        <v>13</v>
      </c>
      <c r="G6" s="4">
        <v>2</v>
      </c>
      <c r="H6" s="5">
        <f t="shared" si="1"/>
        <v>13</v>
      </c>
      <c r="I6" s="4">
        <v>2</v>
      </c>
      <c r="J6" s="5">
        <f t="shared" si="0"/>
        <v>13</v>
      </c>
      <c r="K6" s="4">
        <f t="shared" si="2"/>
        <v>0</v>
      </c>
      <c r="L6" s="5">
        <f t="shared" si="3"/>
        <v>0</v>
      </c>
    </row>
    <row r="7" spans="1:12" x14ac:dyDescent="0.3">
      <c r="A7" s="2" t="s">
        <v>9</v>
      </c>
      <c r="B7">
        <v>6</v>
      </c>
      <c r="C7" s="3">
        <v>55</v>
      </c>
      <c r="D7" t="s">
        <v>10</v>
      </c>
      <c r="E7" s="2">
        <v>19</v>
      </c>
      <c r="F7" s="3">
        <f t="shared" si="4"/>
        <v>112</v>
      </c>
      <c r="G7" s="2">
        <v>20</v>
      </c>
      <c r="H7" s="3">
        <f t="shared" si="1"/>
        <v>115</v>
      </c>
      <c r="I7" s="2">
        <v>17</v>
      </c>
      <c r="J7" s="3">
        <f t="shared" si="0"/>
        <v>106</v>
      </c>
      <c r="K7" s="2">
        <f t="shared" si="2"/>
        <v>10.526315789473683</v>
      </c>
      <c r="L7" s="3">
        <f t="shared" si="3"/>
        <v>15</v>
      </c>
    </row>
    <row r="8" spans="1:12" x14ac:dyDescent="0.3">
      <c r="A8" s="4" t="s">
        <v>14</v>
      </c>
      <c r="B8" s="1">
        <v>6</v>
      </c>
      <c r="C8" s="5">
        <v>43</v>
      </c>
      <c r="D8" s="1" t="s">
        <v>4</v>
      </c>
      <c r="E8" s="4">
        <v>17</v>
      </c>
      <c r="F8" s="5">
        <f t="shared" si="4"/>
        <v>94</v>
      </c>
      <c r="G8" s="4">
        <v>16</v>
      </c>
      <c r="H8" s="5">
        <f t="shared" si="1"/>
        <v>91</v>
      </c>
      <c r="I8" s="4">
        <v>12</v>
      </c>
      <c r="J8" s="5">
        <f t="shared" si="0"/>
        <v>79</v>
      </c>
      <c r="K8" s="4">
        <f t="shared" si="2"/>
        <v>29.411764705882355</v>
      </c>
      <c r="L8" s="5">
        <f t="shared" si="3"/>
        <v>25</v>
      </c>
    </row>
    <row r="9" spans="1:12" x14ac:dyDescent="0.3">
      <c r="A9" s="2" t="s">
        <v>12</v>
      </c>
      <c r="B9">
        <v>5</v>
      </c>
      <c r="C9" s="3">
        <v>22</v>
      </c>
      <c r="D9" t="s">
        <v>10</v>
      </c>
      <c r="E9" s="2">
        <v>8</v>
      </c>
      <c r="F9" s="3">
        <f t="shared" si="4"/>
        <v>46</v>
      </c>
      <c r="G9" s="2">
        <v>9</v>
      </c>
      <c r="H9" s="3">
        <f t="shared" si="1"/>
        <v>49</v>
      </c>
      <c r="I9" s="2">
        <v>6</v>
      </c>
      <c r="J9" s="3">
        <f t="shared" si="0"/>
        <v>40</v>
      </c>
      <c r="K9" s="2">
        <f t="shared" si="2"/>
        <v>25</v>
      </c>
      <c r="L9" s="3">
        <f t="shared" si="3"/>
        <v>33.333333333333329</v>
      </c>
    </row>
    <row r="10" spans="1:12" x14ac:dyDescent="0.3">
      <c r="A10" s="4" t="s">
        <v>11</v>
      </c>
      <c r="B10" s="1">
        <v>5</v>
      </c>
      <c r="C10" s="5">
        <v>24</v>
      </c>
      <c r="D10" s="1" t="s">
        <v>4</v>
      </c>
      <c r="E10" s="4">
        <v>11</v>
      </c>
      <c r="F10" s="5">
        <f t="shared" si="4"/>
        <v>57</v>
      </c>
      <c r="G10" s="4">
        <v>8</v>
      </c>
      <c r="H10" s="5">
        <f t="shared" si="1"/>
        <v>48</v>
      </c>
      <c r="I10" s="4">
        <v>7</v>
      </c>
      <c r="J10" s="5">
        <f t="shared" si="0"/>
        <v>45</v>
      </c>
      <c r="K10" s="4">
        <f t="shared" si="2"/>
        <v>36.363636363636367</v>
      </c>
      <c r="L10" s="5">
        <f t="shared" si="3"/>
        <v>12.5</v>
      </c>
    </row>
    <row r="11" spans="1:12" x14ac:dyDescent="0.3">
      <c r="A11" s="2" t="s">
        <v>15</v>
      </c>
      <c r="B11">
        <v>5</v>
      </c>
      <c r="C11" s="3">
        <v>40</v>
      </c>
      <c r="D11" t="s">
        <v>13</v>
      </c>
      <c r="E11" s="2">
        <v>13</v>
      </c>
      <c r="F11" s="3">
        <f t="shared" si="4"/>
        <v>79</v>
      </c>
      <c r="G11" s="2">
        <v>10</v>
      </c>
      <c r="H11" s="3">
        <f t="shared" si="1"/>
        <v>70</v>
      </c>
      <c r="I11" s="2">
        <v>8</v>
      </c>
      <c r="J11" s="3">
        <f t="shared" si="0"/>
        <v>64</v>
      </c>
      <c r="K11" s="2">
        <f t="shared" si="2"/>
        <v>38.461538461538467</v>
      </c>
      <c r="L11" s="3">
        <f t="shared" si="3"/>
        <v>20</v>
      </c>
    </row>
    <row r="12" spans="1:12" x14ac:dyDescent="0.3">
      <c r="A12" s="4" t="s">
        <v>3</v>
      </c>
      <c r="B12" s="1">
        <v>5</v>
      </c>
      <c r="C12" s="5">
        <v>60</v>
      </c>
      <c r="D12" s="1" t="s">
        <v>4</v>
      </c>
      <c r="E12" s="4">
        <v>24</v>
      </c>
      <c r="F12" s="5">
        <f t="shared" si="4"/>
        <v>132</v>
      </c>
      <c r="G12" s="4">
        <v>18</v>
      </c>
      <c r="H12" s="5">
        <f t="shared" si="1"/>
        <v>114</v>
      </c>
      <c r="I12" s="4">
        <v>15</v>
      </c>
      <c r="J12" s="5">
        <f t="shared" si="0"/>
        <v>105</v>
      </c>
      <c r="K12" s="4">
        <f t="shared" si="2"/>
        <v>37.5</v>
      </c>
      <c r="L12" s="5">
        <f t="shared" si="3"/>
        <v>16.666666666666664</v>
      </c>
    </row>
    <row r="13" spans="1:12" x14ac:dyDescent="0.3">
      <c r="A13" s="2" t="s">
        <v>16</v>
      </c>
      <c r="B13">
        <v>5</v>
      </c>
      <c r="C13" s="3">
        <v>32</v>
      </c>
      <c r="D13" t="s">
        <v>4</v>
      </c>
      <c r="E13" s="2">
        <v>10</v>
      </c>
      <c r="F13" s="3">
        <f t="shared" si="4"/>
        <v>62</v>
      </c>
      <c r="G13" s="2">
        <v>11</v>
      </c>
      <c r="H13" s="3">
        <f t="shared" si="1"/>
        <v>65</v>
      </c>
      <c r="I13" s="2">
        <v>9</v>
      </c>
      <c r="J13" s="3">
        <f t="shared" si="0"/>
        <v>59</v>
      </c>
      <c r="K13" s="2">
        <f t="shared" si="2"/>
        <v>10</v>
      </c>
      <c r="L13" s="3">
        <f t="shared" si="3"/>
        <v>18.181818181818183</v>
      </c>
    </row>
    <row r="14" spans="1:12" x14ac:dyDescent="0.3">
      <c r="A14" s="4" t="s">
        <v>30</v>
      </c>
      <c r="B14" s="1">
        <v>16</v>
      </c>
      <c r="C14" s="5">
        <v>125</v>
      </c>
      <c r="D14" s="1" t="s">
        <v>39</v>
      </c>
      <c r="E14" s="4">
        <v>69</v>
      </c>
      <c r="F14" s="5">
        <f t="shared" si="4"/>
        <v>332</v>
      </c>
      <c r="G14" s="4">
        <v>54</v>
      </c>
      <c r="H14" s="5">
        <f t="shared" si="1"/>
        <v>287</v>
      </c>
      <c r="I14" s="4">
        <v>39</v>
      </c>
      <c r="J14" s="5">
        <f t="shared" si="0"/>
        <v>242</v>
      </c>
      <c r="K14" s="4">
        <f t="shared" si="2"/>
        <v>43.478260869565219</v>
      </c>
      <c r="L14" s="5">
        <f t="shared" si="3"/>
        <v>27.777777777777779</v>
      </c>
    </row>
    <row r="15" spans="1:12" x14ac:dyDescent="0.3">
      <c r="A15" s="2" t="s">
        <v>49</v>
      </c>
      <c r="B15">
        <v>4</v>
      </c>
      <c r="C15" s="3">
        <v>9</v>
      </c>
      <c r="D15" t="s">
        <v>1</v>
      </c>
      <c r="E15" s="2">
        <v>3</v>
      </c>
      <c r="F15" s="3">
        <f t="shared" si="4"/>
        <v>18</v>
      </c>
      <c r="G15" s="2">
        <v>2</v>
      </c>
      <c r="H15" s="3">
        <f t="shared" si="1"/>
        <v>15</v>
      </c>
      <c r="I15" s="2">
        <v>3</v>
      </c>
      <c r="J15" s="3">
        <f t="shared" si="0"/>
        <v>18</v>
      </c>
      <c r="K15" s="2">
        <f t="shared" si="2"/>
        <v>0</v>
      </c>
      <c r="L15" s="3">
        <f t="shared" si="3"/>
        <v>-50</v>
      </c>
    </row>
    <row r="16" spans="1:12" x14ac:dyDescent="0.3">
      <c r="A16" s="4" t="s">
        <v>26</v>
      </c>
      <c r="B16" s="1">
        <v>7</v>
      </c>
      <c r="C16" s="5">
        <v>87</v>
      </c>
      <c r="D16" s="1" t="s">
        <v>13</v>
      </c>
      <c r="E16" s="4">
        <v>48</v>
      </c>
      <c r="F16" s="5">
        <f t="shared" si="4"/>
        <v>231</v>
      </c>
      <c r="G16" s="4">
        <v>38</v>
      </c>
      <c r="H16" s="5">
        <f t="shared" si="1"/>
        <v>201</v>
      </c>
      <c r="I16" s="4">
        <v>26</v>
      </c>
      <c r="J16" s="5">
        <f t="shared" si="0"/>
        <v>165</v>
      </c>
      <c r="K16" s="4">
        <f t="shared" si="2"/>
        <v>45.833333333333329</v>
      </c>
      <c r="L16" s="5">
        <f t="shared" si="3"/>
        <v>31.578947368421051</v>
      </c>
    </row>
    <row r="17" spans="1:12" x14ac:dyDescent="0.3">
      <c r="A17" s="2" t="s">
        <v>5</v>
      </c>
      <c r="B17">
        <v>4</v>
      </c>
      <c r="C17" s="3">
        <v>23</v>
      </c>
      <c r="D17" t="s">
        <v>1</v>
      </c>
      <c r="E17" s="2">
        <v>9</v>
      </c>
      <c r="F17" s="3">
        <f t="shared" si="4"/>
        <v>50</v>
      </c>
      <c r="G17" s="2">
        <v>7</v>
      </c>
      <c r="H17" s="3">
        <f t="shared" si="1"/>
        <v>44</v>
      </c>
      <c r="I17" s="2">
        <v>7</v>
      </c>
      <c r="J17" s="3">
        <f t="shared" si="0"/>
        <v>44</v>
      </c>
      <c r="K17" s="2">
        <f t="shared" si="2"/>
        <v>22.222222222222221</v>
      </c>
      <c r="L17" s="3">
        <f t="shared" si="3"/>
        <v>0</v>
      </c>
    </row>
    <row r="18" spans="1:12" x14ac:dyDescent="0.3">
      <c r="A18" s="4" t="s">
        <v>17</v>
      </c>
      <c r="B18" s="1">
        <v>5</v>
      </c>
      <c r="C18" s="5">
        <v>109</v>
      </c>
      <c r="D18" s="1" t="s">
        <v>10</v>
      </c>
      <c r="E18" s="4">
        <v>45</v>
      </c>
      <c r="F18" s="5">
        <f t="shared" si="4"/>
        <v>244</v>
      </c>
      <c r="G18" s="4">
        <v>38</v>
      </c>
      <c r="H18" s="5">
        <f t="shared" si="1"/>
        <v>223</v>
      </c>
      <c r="I18" s="4">
        <v>31</v>
      </c>
      <c r="J18" s="5">
        <f t="shared" si="0"/>
        <v>202</v>
      </c>
      <c r="K18" s="4">
        <f t="shared" si="2"/>
        <v>31.111111111111111</v>
      </c>
      <c r="L18" s="5">
        <f t="shared" si="3"/>
        <v>18.421052631578945</v>
      </c>
    </row>
    <row r="19" spans="1:12" x14ac:dyDescent="0.3">
      <c r="A19" s="2" t="s">
        <v>18</v>
      </c>
      <c r="B19">
        <v>6</v>
      </c>
      <c r="C19" s="3">
        <v>146</v>
      </c>
      <c r="D19" t="s">
        <v>4</v>
      </c>
      <c r="E19" s="2">
        <v>79</v>
      </c>
      <c r="F19" s="3">
        <f t="shared" si="4"/>
        <v>383</v>
      </c>
      <c r="G19" s="2">
        <v>63</v>
      </c>
      <c r="H19" s="3">
        <f t="shared" si="1"/>
        <v>335</v>
      </c>
      <c r="I19" s="2">
        <v>43</v>
      </c>
      <c r="J19" s="3">
        <f t="shared" si="0"/>
        <v>275</v>
      </c>
      <c r="K19" s="2">
        <f t="shared" si="2"/>
        <v>45.569620253164558</v>
      </c>
      <c r="L19" s="3">
        <f t="shared" si="3"/>
        <v>31.746031746031743</v>
      </c>
    </row>
    <row r="20" spans="1:12" x14ac:dyDescent="0.3">
      <c r="A20" s="4" t="s">
        <v>19</v>
      </c>
      <c r="B20" s="1">
        <v>6</v>
      </c>
      <c r="C20" s="5">
        <v>87</v>
      </c>
      <c r="D20" s="1" t="s">
        <v>10</v>
      </c>
      <c r="E20" s="4">
        <v>41</v>
      </c>
      <c r="F20" s="5">
        <f t="shared" si="4"/>
        <v>210</v>
      </c>
      <c r="G20" s="4">
        <v>28</v>
      </c>
      <c r="H20" s="5">
        <f t="shared" si="1"/>
        <v>171</v>
      </c>
      <c r="I20" s="4">
        <v>22</v>
      </c>
      <c r="J20" s="5">
        <f t="shared" si="0"/>
        <v>153</v>
      </c>
      <c r="K20" s="4">
        <f t="shared" si="2"/>
        <v>46.341463414634148</v>
      </c>
      <c r="L20" s="5">
        <f t="shared" si="3"/>
        <v>21.428571428571427</v>
      </c>
    </row>
    <row r="21" spans="1:12" x14ac:dyDescent="0.3">
      <c r="A21" s="2" t="s">
        <v>20</v>
      </c>
      <c r="B21">
        <v>6</v>
      </c>
      <c r="C21" s="3">
        <v>108</v>
      </c>
      <c r="D21" t="s">
        <v>13</v>
      </c>
      <c r="E21" s="2">
        <v>45</v>
      </c>
      <c r="F21" s="3">
        <f t="shared" si="4"/>
        <v>243</v>
      </c>
      <c r="G21" s="2">
        <v>39</v>
      </c>
      <c r="H21" s="3">
        <f t="shared" si="1"/>
        <v>225</v>
      </c>
      <c r="I21" s="2">
        <v>28</v>
      </c>
      <c r="J21" s="3">
        <f t="shared" si="0"/>
        <v>192</v>
      </c>
      <c r="K21" s="2">
        <f t="shared" si="2"/>
        <v>37.777777777777779</v>
      </c>
      <c r="L21" s="3">
        <f t="shared" si="3"/>
        <v>28.205128205128204</v>
      </c>
    </row>
    <row r="22" spans="1:12" x14ac:dyDescent="0.3">
      <c r="A22" s="4" t="s">
        <v>36</v>
      </c>
      <c r="B22" s="1">
        <v>10</v>
      </c>
      <c r="C22" s="5">
        <v>45</v>
      </c>
      <c r="D22" s="1" t="s">
        <v>23</v>
      </c>
      <c r="E22" s="4">
        <v>53</v>
      </c>
      <c r="F22" s="5">
        <f t="shared" si="4"/>
        <v>204</v>
      </c>
      <c r="G22" s="4">
        <v>33</v>
      </c>
      <c r="H22" s="5">
        <f t="shared" si="1"/>
        <v>144</v>
      </c>
      <c r="I22" s="4">
        <v>25</v>
      </c>
      <c r="J22" s="5">
        <f t="shared" si="0"/>
        <v>120</v>
      </c>
      <c r="K22" s="4">
        <f t="shared" si="2"/>
        <v>52.830188679245282</v>
      </c>
      <c r="L22" s="5">
        <f t="shared" si="3"/>
        <v>24.242424242424242</v>
      </c>
    </row>
    <row r="23" spans="1:12" x14ac:dyDescent="0.3">
      <c r="A23" s="2" t="s">
        <v>31</v>
      </c>
      <c r="B23">
        <v>5</v>
      </c>
      <c r="C23" s="3">
        <v>10</v>
      </c>
      <c r="D23" t="s">
        <v>4</v>
      </c>
      <c r="E23" s="2">
        <v>5</v>
      </c>
      <c r="F23" s="3">
        <f t="shared" si="4"/>
        <v>25</v>
      </c>
      <c r="G23" s="2">
        <v>5</v>
      </c>
      <c r="H23" s="3">
        <f t="shared" si="1"/>
        <v>25</v>
      </c>
      <c r="I23" s="2">
        <v>3</v>
      </c>
      <c r="J23" s="3">
        <f t="shared" si="0"/>
        <v>19</v>
      </c>
      <c r="K23" s="2">
        <f t="shared" si="2"/>
        <v>40</v>
      </c>
      <c r="L23" s="3">
        <f t="shared" si="3"/>
        <v>40</v>
      </c>
    </row>
    <row r="24" spans="1:12" x14ac:dyDescent="0.3">
      <c r="A24" s="4" t="s">
        <v>32</v>
      </c>
      <c r="B24" s="1">
        <v>6</v>
      </c>
      <c r="C24" s="5">
        <v>15</v>
      </c>
      <c r="D24" s="1" t="s">
        <v>4</v>
      </c>
      <c r="E24" s="4">
        <v>6</v>
      </c>
      <c r="F24" s="5">
        <f t="shared" si="4"/>
        <v>33</v>
      </c>
      <c r="G24" s="4">
        <v>5</v>
      </c>
      <c r="H24" s="5">
        <f t="shared" si="1"/>
        <v>30</v>
      </c>
      <c r="I24" s="4">
        <v>5</v>
      </c>
      <c r="J24" s="5">
        <f t="shared" si="0"/>
        <v>30</v>
      </c>
      <c r="K24" s="4">
        <f t="shared" si="2"/>
        <v>16.666666666666664</v>
      </c>
      <c r="L24" s="5">
        <f t="shared" si="3"/>
        <v>0</v>
      </c>
    </row>
    <row r="25" spans="1:12" x14ac:dyDescent="0.3">
      <c r="A25" s="2" t="s">
        <v>33</v>
      </c>
      <c r="B25">
        <v>7</v>
      </c>
      <c r="C25" s="3">
        <v>21</v>
      </c>
      <c r="D25" t="s">
        <v>21</v>
      </c>
      <c r="E25" s="2">
        <v>18</v>
      </c>
      <c r="F25" s="3">
        <f t="shared" si="4"/>
        <v>75</v>
      </c>
      <c r="G25" s="2">
        <v>14</v>
      </c>
      <c r="H25" s="3">
        <f t="shared" si="1"/>
        <v>63</v>
      </c>
      <c r="I25" s="2">
        <v>12</v>
      </c>
      <c r="J25" s="3">
        <f t="shared" si="0"/>
        <v>57</v>
      </c>
      <c r="K25" s="2">
        <f t="shared" si="2"/>
        <v>33.333333333333329</v>
      </c>
      <c r="L25" s="3">
        <f t="shared" si="3"/>
        <v>14.285714285714285</v>
      </c>
    </row>
    <row r="26" spans="1:12" x14ac:dyDescent="0.3">
      <c r="A26" s="4" t="s">
        <v>34</v>
      </c>
      <c r="B26" s="1">
        <v>8</v>
      </c>
      <c r="C26" s="5">
        <v>28</v>
      </c>
      <c r="D26" s="1" t="s">
        <v>22</v>
      </c>
      <c r="E26" s="4">
        <v>18</v>
      </c>
      <c r="F26" s="5">
        <f t="shared" si="4"/>
        <v>82</v>
      </c>
      <c r="G26" s="4">
        <v>18</v>
      </c>
      <c r="H26" s="5">
        <f t="shared" si="1"/>
        <v>82</v>
      </c>
      <c r="I26" s="4">
        <v>12</v>
      </c>
      <c r="J26" s="5">
        <f t="shared" si="0"/>
        <v>64</v>
      </c>
      <c r="K26" s="4">
        <f t="shared" si="2"/>
        <v>33.333333333333329</v>
      </c>
      <c r="L26" s="5">
        <f t="shared" si="3"/>
        <v>33.333333333333329</v>
      </c>
    </row>
    <row r="27" spans="1:12" x14ac:dyDescent="0.3">
      <c r="A27" s="2" t="s">
        <v>35</v>
      </c>
      <c r="B27">
        <v>9</v>
      </c>
      <c r="C27" s="3">
        <v>36</v>
      </c>
      <c r="D27" t="s">
        <v>13</v>
      </c>
      <c r="E27" s="2">
        <v>34</v>
      </c>
      <c r="F27" s="3">
        <f t="shared" si="4"/>
        <v>138</v>
      </c>
      <c r="G27" s="2">
        <v>24</v>
      </c>
      <c r="H27" s="3">
        <f t="shared" si="1"/>
        <v>108</v>
      </c>
      <c r="I27" s="2">
        <v>17</v>
      </c>
      <c r="J27" s="3">
        <f t="shared" si="0"/>
        <v>87</v>
      </c>
      <c r="K27" s="2">
        <f t="shared" si="2"/>
        <v>50</v>
      </c>
      <c r="L27" s="3">
        <f t="shared" si="3"/>
        <v>29.166666666666668</v>
      </c>
    </row>
    <row r="28" spans="1:12" x14ac:dyDescent="0.3">
      <c r="A28" s="4" t="s">
        <v>6</v>
      </c>
      <c r="B28" s="1">
        <v>4</v>
      </c>
      <c r="C28" s="5">
        <v>8</v>
      </c>
      <c r="D28" s="1" t="s">
        <v>4</v>
      </c>
      <c r="E28" s="4">
        <v>2</v>
      </c>
      <c r="F28" s="5">
        <f t="shared" si="4"/>
        <v>14</v>
      </c>
      <c r="G28" s="4">
        <v>2</v>
      </c>
      <c r="H28" s="5">
        <f t="shared" si="1"/>
        <v>14</v>
      </c>
      <c r="I28" s="4">
        <v>2</v>
      </c>
      <c r="J28" s="5">
        <f t="shared" si="0"/>
        <v>14</v>
      </c>
      <c r="K28" s="4">
        <f t="shared" si="2"/>
        <v>0</v>
      </c>
      <c r="L28" s="5">
        <f t="shared" si="3"/>
        <v>0</v>
      </c>
    </row>
    <row r="29" spans="1:12" x14ac:dyDescent="0.3">
      <c r="A29" s="2" t="s">
        <v>25</v>
      </c>
      <c r="B29">
        <v>7</v>
      </c>
      <c r="C29" s="3">
        <v>78</v>
      </c>
      <c r="D29" t="s">
        <v>13</v>
      </c>
      <c r="E29" s="2">
        <v>39</v>
      </c>
      <c r="F29" s="3">
        <f t="shared" si="4"/>
        <v>195</v>
      </c>
      <c r="G29" s="2">
        <v>29</v>
      </c>
      <c r="H29" s="3">
        <f t="shared" si="1"/>
        <v>165</v>
      </c>
      <c r="I29" s="2">
        <v>23</v>
      </c>
      <c r="J29" s="3">
        <f t="shared" si="0"/>
        <v>147</v>
      </c>
      <c r="K29" s="2">
        <f t="shared" si="2"/>
        <v>41.025641025641022</v>
      </c>
      <c r="L29" s="3">
        <f t="shared" si="3"/>
        <v>20.689655172413794</v>
      </c>
    </row>
    <row r="30" spans="1:12" x14ac:dyDescent="0.3">
      <c r="A30" s="4" t="s">
        <v>27</v>
      </c>
      <c r="B30" s="1">
        <v>10</v>
      </c>
      <c r="C30" s="5">
        <v>76</v>
      </c>
      <c r="D30" s="1" t="s">
        <v>23</v>
      </c>
      <c r="E30" s="4">
        <v>37</v>
      </c>
      <c r="F30" s="5">
        <f t="shared" si="4"/>
        <v>187</v>
      </c>
      <c r="G30" s="4">
        <v>28</v>
      </c>
      <c r="H30" s="5">
        <f t="shared" si="1"/>
        <v>160</v>
      </c>
      <c r="I30" s="4">
        <v>22</v>
      </c>
      <c r="J30" s="5">
        <f t="shared" si="0"/>
        <v>142</v>
      </c>
      <c r="K30" s="4">
        <f t="shared" si="2"/>
        <v>40.54054054054054</v>
      </c>
      <c r="L30" s="5">
        <f t="shared" si="3"/>
        <v>21.428571428571427</v>
      </c>
    </row>
    <row r="31" spans="1:12" x14ac:dyDescent="0.3">
      <c r="A31" s="2" t="s">
        <v>29</v>
      </c>
      <c r="B31">
        <v>15</v>
      </c>
      <c r="C31" s="3">
        <v>112</v>
      </c>
      <c r="D31" t="s">
        <v>24</v>
      </c>
      <c r="E31" s="2">
        <v>54</v>
      </c>
      <c r="F31" s="3">
        <f t="shared" si="4"/>
        <v>274</v>
      </c>
      <c r="G31" s="2">
        <v>48</v>
      </c>
      <c r="H31" s="3">
        <f t="shared" si="1"/>
        <v>256</v>
      </c>
      <c r="I31" s="2">
        <v>36</v>
      </c>
      <c r="J31" s="3">
        <f t="shared" si="0"/>
        <v>220</v>
      </c>
      <c r="K31" s="2">
        <f t="shared" si="2"/>
        <v>33.333333333333329</v>
      </c>
      <c r="L31" s="3">
        <f t="shared" si="3"/>
        <v>25</v>
      </c>
    </row>
    <row r="32" spans="1:12" ht="15" thickBot="1" x14ac:dyDescent="0.35">
      <c r="A32" s="4" t="s">
        <v>28</v>
      </c>
      <c r="B32" s="1">
        <v>10</v>
      </c>
      <c r="C32" s="5">
        <v>62</v>
      </c>
      <c r="D32" s="1" t="s">
        <v>23</v>
      </c>
      <c r="E32" s="4">
        <v>31</v>
      </c>
      <c r="F32" s="5">
        <f t="shared" si="4"/>
        <v>155</v>
      </c>
      <c r="G32" s="4">
        <v>30</v>
      </c>
      <c r="H32" s="5">
        <f t="shared" si="1"/>
        <v>152</v>
      </c>
      <c r="I32" s="4">
        <v>21</v>
      </c>
      <c r="J32" s="5">
        <f t="shared" si="0"/>
        <v>125</v>
      </c>
      <c r="K32" s="4">
        <f t="shared" si="2"/>
        <v>32.258064516129032</v>
      </c>
      <c r="L32" s="5">
        <f t="shared" si="3"/>
        <v>30</v>
      </c>
    </row>
    <row r="33" spans="1:12" ht="15" thickBot="1" x14ac:dyDescent="0.35">
      <c r="A33" s="9" t="s">
        <v>62</v>
      </c>
      <c r="B33" s="10"/>
      <c r="C33" s="10"/>
      <c r="D33" s="13"/>
      <c r="E33" s="11">
        <f>SUM(E3:E32)</f>
        <v>775</v>
      </c>
      <c r="F33" s="12">
        <f>SUM(F3:F32)</f>
        <v>3875</v>
      </c>
      <c r="G33" s="11">
        <f t="shared" ref="G33:J33" si="5">SUM(G3:G32)</f>
        <v>628</v>
      </c>
      <c r="H33" s="12">
        <f t="shared" si="5"/>
        <v>3434</v>
      </c>
      <c r="I33" s="14">
        <f t="shared" si="5"/>
        <v>477</v>
      </c>
      <c r="J33" s="16">
        <f t="shared" si="5"/>
        <v>2981</v>
      </c>
      <c r="K33" s="14">
        <f t="shared" si="2"/>
        <v>38.451612903225808</v>
      </c>
      <c r="L33" s="17">
        <f t="shared" si="3"/>
        <v>24.044585987261147</v>
      </c>
    </row>
    <row r="35" spans="1:12" ht="15" thickBot="1" x14ac:dyDescent="0.35">
      <c r="A35" s="19" t="s">
        <v>37</v>
      </c>
      <c r="B35" s="20"/>
      <c r="C35" s="20"/>
      <c r="D35" s="21" t="s">
        <v>38</v>
      </c>
      <c r="E35" s="18" t="s">
        <v>61</v>
      </c>
      <c r="F35" s="18"/>
      <c r="G35" s="18" t="s">
        <v>46</v>
      </c>
      <c r="H35" s="18"/>
      <c r="I35" s="18" t="s">
        <v>43</v>
      </c>
      <c r="J35" s="18"/>
      <c r="K35" s="18" t="s">
        <v>52</v>
      </c>
      <c r="L35" s="18"/>
    </row>
    <row r="36" spans="1:12" ht="15" thickBot="1" x14ac:dyDescent="0.35">
      <c r="A36" s="6" t="s">
        <v>42</v>
      </c>
      <c r="B36" s="7" t="s">
        <v>40</v>
      </c>
      <c r="C36" s="8" t="s">
        <v>41</v>
      </c>
      <c r="D36" s="22"/>
      <c r="E36" s="6" t="s">
        <v>44</v>
      </c>
      <c r="F36" s="8" t="s">
        <v>45</v>
      </c>
      <c r="G36" s="6" t="s">
        <v>44</v>
      </c>
      <c r="H36" s="8" t="s">
        <v>45</v>
      </c>
      <c r="I36" s="6" t="s">
        <v>44</v>
      </c>
      <c r="J36" s="7" t="s">
        <v>45</v>
      </c>
      <c r="K36" s="6" t="s">
        <v>63</v>
      </c>
      <c r="L36" s="8" t="s">
        <v>54</v>
      </c>
    </row>
    <row r="37" spans="1:12" x14ac:dyDescent="0.3">
      <c r="A37" s="2" t="s">
        <v>51</v>
      </c>
      <c r="B37">
        <v>5</v>
      </c>
      <c r="C37" s="3">
        <v>17</v>
      </c>
      <c r="D37" t="s">
        <v>13</v>
      </c>
      <c r="E37" s="2" t="s">
        <v>47</v>
      </c>
      <c r="F37" s="3" t="s">
        <v>47</v>
      </c>
      <c r="G37" s="2">
        <v>3</v>
      </c>
      <c r="H37" s="3">
        <f t="shared" ref="H37:H41" si="6">C37+3*G37</f>
        <v>26</v>
      </c>
      <c r="I37" s="2">
        <v>2</v>
      </c>
      <c r="J37" s="3">
        <f t="shared" ref="J37:J41" si="7">C37+3*I37</f>
        <v>23</v>
      </c>
      <c r="K37" s="2" t="s">
        <v>47</v>
      </c>
      <c r="L37" s="3">
        <f t="shared" ref="L37:L42" si="8">((G37-I37)/G37)*100</f>
        <v>33.333333333333329</v>
      </c>
    </row>
    <row r="38" spans="1:12" x14ac:dyDescent="0.3">
      <c r="A38" s="4" t="s">
        <v>55</v>
      </c>
      <c r="B38" s="1">
        <v>12</v>
      </c>
      <c r="C38" s="5">
        <v>1224</v>
      </c>
      <c r="D38" s="1" t="s">
        <v>60</v>
      </c>
      <c r="E38" s="4">
        <v>588</v>
      </c>
      <c r="F38" s="5">
        <f>C38+3*E38</f>
        <v>2988</v>
      </c>
      <c r="G38" s="4">
        <v>598</v>
      </c>
      <c r="H38" s="5">
        <f t="shared" si="6"/>
        <v>3018</v>
      </c>
      <c r="I38" s="4">
        <v>345</v>
      </c>
      <c r="J38" s="5">
        <f t="shared" si="7"/>
        <v>2259</v>
      </c>
      <c r="K38" s="4">
        <f>((E38-I38)/E38)*100</f>
        <v>41.326530612244902</v>
      </c>
      <c r="L38" s="5">
        <f t="shared" si="8"/>
        <v>42.307692307692307</v>
      </c>
    </row>
    <row r="39" spans="1:12" x14ac:dyDescent="0.3">
      <c r="A39" s="2" t="s">
        <v>56</v>
      </c>
      <c r="B39">
        <v>15</v>
      </c>
      <c r="C39" s="3">
        <v>458</v>
      </c>
      <c r="D39" t="s">
        <v>59</v>
      </c>
      <c r="E39" s="2">
        <v>280</v>
      </c>
      <c r="F39" s="3">
        <f t="shared" ref="F39:F41" si="9">C39+3*E39</f>
        <v>1298</v>
      </c>
      <c r="G39" s="2">
        <v>249</v>
      </c>
      <c r="H39" s="3">
        <f t="shared" si="6"/>
        <v>1205</v>
      </c>
      <c r="I39" s="2">
        <v>139</v>
      </c>
      <c r="J39" s="3">
        <f t="shared" si="7"/>
        <v>875</v>
      </c>
      <c r="K39" s="2">
        <f>((E39-I39)/E39)*100</f>
        <v>50.357142857142854</v>
      </c>
      <c r="L39" s="3">
        <f t="shared" si="8"/>
        <v>44.176706827309239</v>
      </c>
    </row>
    <row r="40" spans="1:12" x14ac:dyDescent="0.3">
      <c r="A40" s="4" t="s">
        <v>57</v>
      </c>
      <c r="B40" s="1">
        <v>8</v>
      </c>
      <c r="C40" s="5">
        <v>2683</v>
      </c>
      <c r="D40" s="1" t="s">
        <v>13</v>
      </c>
      <c r="E40" s="4">
        <v>1500</v>
      </c>
      <c r="F40" s="5">
        <f t="shared" si="9"/>
        <v>7183</v>
      </c>
      <c r="G40" s="4">
        <v>1292</v>
      </c>
      <c r="H40" s="5">
        <f t="shared" si="6"/>
        <v>6559</v>
      </c>
      <c r="I40" s="4">
        <v>719</v>
      </c>
      <c r="J40" s="5">
        <f t="shared" si="7"/>
        <v>4840</v>
      </c>
      <c r="K40" s="4">
        <f>((E40-I40)/E40)*100</f>
        <v>52.06666666666667</v>
      </c>
      <c r="L40" s="5">
        <f t="shared" si="8"/>
        <v>44.349845201238395</v>
      </c>
    </row>
    <row r="41" spans="1:12" ht="15" thickBot="1" x14ac:dyDescent="0.35">
      <c r="A41" s="2" t="s">
        <v>58</v>
      </c>
      <c r="B41">
        <v>10</v>
      </c>
      <c r="C41" s="3">
        <v>4452</v>
      </c>
      <c r="D41" t="s">
        <v>23</v>
      </c>
      <c r="E41" s="2">
        <v>2789</v>
      </c>
      <c r="F41" s="3">
        <f t="shared" si="9"/>
        <v>12819</v>
      </c>
      <c r="G41" s="2">
        <v>2065</v>
      </c>
      <c r="H41" s="3">
        <f t="shared" si="6"/>
        <v>10647</v>
      </c>
      <c r="I41" s="2">
        <v>872</v>
      </c>
      <c r="J41" s="3">
        <f t="shared" si="7"/>
        <v>7068</v>
      </c>
      <c r="K41" s="2">
        <f>((E41-I41)/E41)*100</f>
        <v>68.734313373969172</v>
      </c>
      <c r="L41" s="3">
        <f t="shared" si="8"/>
        <v>57.772397094430993</v>
      </c>
    </row>
    <row r="42" spans="1:12" ht="15" thickBot="1" x14ac:dyDescent="0.35">
      <c r="A42" s="9" t="s">
        <v>62</v>
      </c>
      <c r="B42" s="10"/>
      <c r="C42" s="10"/>
      <c r="D42" s="13"/>
      <c r="E42" s="11">
        <f>SUM(E38:E41)</f>
        <v>5157</v>
      </c>
      <c r="F42" s="12">
        <f>SUM(F38:F41)</f>
        <v>24288</v>
      </c>
      <c r="G42" s="11">
        <f>SUM(G37:G41)</f>
        <v>4207</v>
      </c>
      <c r="H42" s="12">
        <f t="shared" ref="H42:J42" si="10">SUM(H37:H41)</f>
        <v>21455</v>
      </c>
      <c r="I42" s="14">
        <f t="shared" si="10"/>
        <v>2077</v>
      </c>
      <c r="J42" s="15">
        <f t="shared" si="10"/>
        <v>15065</v>
      </c>
      <c r="K42" s="16">
        <f>((E42-I42)/E42)*100</f>
        <v>59.72464611208067</v>
      </c>
      <c r="L42" s="17">
        <f t="shared" si="8"/>
        <v>50.629902543380076</v>
      </c>
    </row>
  </sheetData>
  <mergeCells count="12">
    <mergeCell ref="K35:L35"/>
    <mergeCell ref="A1:C1"/>
    <mergeCell ref="D1:D2"/>
    <mergeCell ref="I1:J1"/>
    <mergeCell ref="E1:F1"/>
    <mergeCell ref="G1:H1"/>
    <mergeCell ref="K1:L1"/>
    <mergeCell ref="E35:F35"/>
    <mergeCell ref="G35:H35"/>
    <mergeCell ref="A35:C35"/>
    <mergeCell ref="D35:D36"/>
    <mergeCell ref="I35:J35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07C4-6354-4FBA-BC07-4A1475869547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1000094970</dc:creator>
  <cp:lastModifiedBy>Sandeep Swain</cp:lastModifiedBy>
  <dcterms:created xsi:type="dcterms:W3CDTF">2023-04-29T08:18:33Z</dcterms:created>
  <dcterms:modified xsi:type="dcterms:W3CDTF">2023-07-16T13:15:16Z</dcterms:modified>
</cp:coreProperties>
</file>