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F791B684-5F47-4254-8A7B-B514EC673628}" xr6:coauthVersionLast="47" xr6:coauthVersionMax="47" xr10:uidLastSave="{00000000-0000-0000-0000-000000000000}"/>
  <bookViews>
    <workbookView xWindow="10430" yWindow="3830" windowWidth="22990" windowHeight="136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D72" i="1"/>
  <c r="R15" i="1" l="1"/>
  <c r="Q15" i="1"/>
  <c r="P15" i="1"/>
  <c r="N15" i="1" l="1"/>
  <c r="O15" i="1" s="1"/>
  <c r="N19" i="9" l="1"/>
  <c r="N16" i="9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3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6" i="1"/>
  <c r="L76" i="1"/>
  <c r="H76" i="1" s="1"/>
  <c r="J110" i="1" l="1"/>
  <c r="J76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l="1"/>
  <c r="D145" i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s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11" i="1" l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05" i="1"/>
  <c r="D206" i="1" s="1"/>
  <c r="D207" i="1" s="1"/>
  <c r="D208" i="1" s="1"/>
  <c r="D209" i="1" s="1"/>
  <c r="D2" i="1" l="1"/>
  <c r="D244" i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l="1"/>
  <c r="D457" i="1" s="1"/>
  <c r="D458" i="1" s="1"/>
  <c r="D459" i="1" s="1"/>
  <c r="D460" i="1" s="1"/>
  <c r="D461" i="1" s="1"/>
  <c r="D438" i="1"/>
  <c r="D462" i="1" l="1"/>
  <c r="D463" i="1" s="1"/>
  <c r="D439" i="1"/>
  <c r="D464" i="1" l="1"/>
  <c r="D465" i="1" s="1"/>
  <c r="D466" i="1" s="1"/>
  <c r="D467" i="1" s="1"/>
  <c r="D432" i="1"/>
  <c r="D468" i="1" l="1"/>
  <c r="D469" i="1" s="1"/>
  <c r="D470" i="1" s="1"/>
  <c r="D471" i="1" s="1"/>
  <c r="D4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<sst xmlns="http://schemas.openxmlformats.org/spreadsheetml/2006/main" count="2979" uniqueCount="1814">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</sst>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 refreshError="1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comments" Target="../comments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microsoft.com/office/2017/10/relationships/threadedComment" Target="../threadedComments/threadedComment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1"/>
  <sheetViews>
    <sheetView tabSelected="1" zoomScale="145" zoomScaleNormal="145" workbookViewId="0">
      <pane xSplit="5" ySplit="3" topLeftCell="F77" activePane="bottomRight" state="frozen"/>
      <selection pane="topRight" activeCell="C1" sqref="C1"/>
      <selection pane="bottomLeft" activeCell="A4" sqref="A4"/>
      <selection pane="bottomRight" activeCell="E87" sqref="E8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89</v>
      </c>
      <c r="H2" s="6">
        <f>SUM(H4:H456)-H6-H13-H11-H17-H23-H27-H47-H55</f>
        <v>5104204.4721761141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1073</v>
      </c>
      <c r="L20" s="6">
        <f>+[15]Main!$J$3</f>
        <v>1244.9920810000001</v>
      </c>
      <c r="M20" s="9">
        <v>45593</v>
      </c>
    </row>
    <row r="21" spans="1:31" x14ac:dyDescent="0.25">
      <c r="A21" s="102" t="s">
        <v>334</v>
      </c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45540</v>
      </c>
    </row>
    <row r="22" spans="1:31" x14ac:dyDescent="0.25">
      <c r="A22" s="102" t="s">
        <v>334</v>
      </c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5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ht="13" x14ac:dyDescent="0.3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5">
      <c r="D72" s="135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+[64]Main!$L$5-[64]Main!$L$6</f>
        <v>309.9079999999999</v>
      </c>
      <c r="J72" s="6">
        <f>+H72-I72</f>
        <v>6974.3285536200001</v>
      </c>
      <c r="K72" s="9" t="s">
        <v>1073</v>
      </c>
      <c r="L72" s="6">
        <f>+[64]Main!$L$3</f>
        <v>146.21109100000001</v>
      </c>
      <c r="M72" s="9">
        <v>45539</v>
      </c>
      <c r="AE72" s="1">
        <v>1989</v>
      </c>
    </row>
    <row r="73" spans="1:32" x14ac:dyDescent="0.25">
      <c r="D73" s="135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+[65]Main!$K$5-[65]Main!$K$6</f>
        <v>-1276</v>
      </c>
      <c r="J73" s="6">
        <f t="shared" ref="J73:J86" si="9">+H73-I73</f>
        <v>7018.3752022000008</v>
      </c>
      <c r="K73" s="3" t="s">
        <v>1073</v>
      </c>
      <c r="L73" s="6">
        <f>+[65]Main!$K$3</f>
        <v>221.74757500000001</v>
      </c>
      <c r="M73" s="9">
        <v>45541</v>
      </c>
    </row>
    <row r="74" spans="1:32" x14ac:dyDescent="0.25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([66]Main!$L$5-[66]Main!$L$6)/JPY</f>
        <v>2512.9707401032701</v>
      </c>
      <c r="J74" s="6">
        <f>+H74-I74</f>
        <v>6997.5919932874367</v>
      </c>
      <c r="K74" s="3" t="s">
        <v>1073</v>
      </c>
      <c r="L74" s="6">
        <f>+[66]Main!$L$3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+[67]Main!$N$5-[67]Main!$N$6</f>
        <v>-3514.8</v>
      </c>
      <c r="J75" s="6">
        <f>+H75-I75</f>
        <v>6992.0290048199995</v>
      </c>
      <c r="K75" s="3" t="s">
        <v>1073</v>
      </c>
      <c r="L75" s="6">
        <f>+[67]Main!$N$3</f>
        <v>136.41541799999999</v>
      </c>
      <c r="M75" s="9">
        <v>45566</v>
      </c>
    </row>
    <row r="76" spans="1:32" s="34" customFormat="1" ht="13" x14ac:dyDescent="0.3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+[68]Main!$L$5-[68]Main!$L$6</f>
        <v>1024.6570000000002</v>
      </c>
      <c r="J76" s="36">
        <f>+H76-I76</f>
        <v>7876.7247620000007</v>
      </c>
      <c r="K76" s="60" t="s">
        <v>1073</v>
      </c>
      <c r="L76" s="36">
        <f>+[68]Main!$L$3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5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+[69]Main!$K$5-[69]Main!$K$6</f>
        <v>707.18499999999995</v>
      </c>
      <c r="J77" s="6">
        <f>+H77-I77</f>
        <v>5961.7598810399995</v>
      </c>
      <c r="K77" s="3" t="s">
        <v>1073</v>
      </c>
      <c r="L77" s="6">
        <f>+[69]Main!$K$3</f>
        <v>117.659578</v>
      </c>
      <c r="M77" s="9">
        <v>45570</v>
      </c>
    </row>
    <row r="78" spans="1:32" x14ac:dyDescent="0.25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+[70]Main!$M$5-[70]Main!$M$6</f>
        <v>1434.3040000000001</v>
      </c>
      <c r="J78" s="6">
        <f t="shared" si="9"/>
        <v>5865.2876427500005</v>
      </c>
      <c r="K78" s="3" t="s">
        <v>1073</v>
      </c>
      <c r="L78" s="6">
        <f>+[70]Main!$M$3</f>
        <v>285.25172500000002</v>
      </c>
      <c r="M78" s="9">
        <v>45540</v>
      </c>
    </row>
    <row r="79" spans="1:32" x14ac:dyDescent="0.25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+[71]Main!$N$5-[71]Main!$N$6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+[71]Main!$N$3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+[72]Main!$K$5-[72]Main!$K$6</f>
        <v>481.55700000000002</v>
      </c>
      <c r="J80" s="6">
        <f t="shared" si="11"/>
        <v>4950.9142200000006</v>
      </c>
      <c r="K80" s="3" t="s">
        <v>1073</v>
      </c>
      <c r="L80" s="6">
        <f>+[72]Main!$K$3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([73]Main!$K$5-[73]Main!$K$6)/DKK</f>
        <v>356.95054555760237</v>
      </c>
      <c r="J81" s="6">
        <f t="shared" si="11"/>
        <v>4626.1417032733452</v>
      </c>
      <c r="K81" s="3" t="s">
        <v>1073</v>
      </c>
      <c r="L81" s="6">
        <f>+[73]Main!$K$3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>+G82*L82</f>
        <v>4789.1799999999994</v>
      </c>
      <c r="I82" s="6">
        <f>+[74]Main!$L$5-[74]Main!$L$6</f>
        <v>-43</v>
      </c>
      <c r="J82" s="6">
        <f t="shared" si="11"/>
        <v>4832.1799999999994</v>
      </c>
      <c r="K82" s="3" t="s">
        <v>1073</v>
      </c>
      <c r="L82" s="6">
        <f>+[74]Main!$L$3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+[75]Main!$K$5-[75]Main!$K$6</f>
        <v>694.2120000000001</v>
      </c>
      <c r="J83" s="6">
        <f>+H83-I83</f>
        <v>4597.7288319999998</v>
      </c>
      <c r="K83" s="3" t="s">
        <v>1279</v>
      </c>
      <c r="L83" s="6">
        <f>+[75]Main!$K$3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+[76]Main!$L$5-[76]Main!$L$6</f>
        <v>436.94799999999998</v>
      </c>
      <c r="J84" s="6">
        <f t="shared" si="11"/>
        <v>4479.2491559999999</v>
      </c>
      <c r="K84" s="3" t="s">
        <v>1073</v>
      </c>
      <c r="L84" s="6">
        <f>+[76]Main!$L$3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+[77]Main!$M$5-[77]Main!$M$6</f>
        <v>946.1869999999999</v>
      </c>
      <c r="J85" s="6">
        <f t="shared" si="11"/>
        <v>4373.4188649999996</v>
      </c>
      <c r="K85" s="3" t="s">
        <v>1073</v>
      </c>
      <c r="L85" s="6">
        <f>+[77]Main!$M$3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+[78]Main!$L$5-[78]Main!$L$6</f>
        <v>206.86999999999998</v>
      </c>
      <c r="J86" s="6">
        <f t="shared" si="9"/>
        <v>4491.432476</v>
      </c>
      <c r="K86" s="3" t="s">
        <v>1073</v>
      </c>
      <c r="L86" s="6">
        <f>+[78]Main!$L$3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>+G87*L87</f>
        <v>13834.200305450002</v>
      </c>
      <c r="I87" s="6">
        <f>+[63]Main!$K$5-[63]Main!$K$6</f>
        <v>9519</v>
      </c>
      <c r="J87" s="6">
        <f>H87-I87</f>
        <v>4315.2003054500019</v>
      </c>
      <c r="K87" s="3" t="s">
        <v>1280</v>
      </c>
      <c r="L87" s="6">
        <f>+[63]Main!$K$3</f>
        <v>384.81781100000001</v>
      </c>
      <c r="M87" s="9">
        <v>45707</v>
      </c>
      <c r="AF87" s="1" t="s">
        <v>609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849</v>
      </c>
      <c r="F103" t="s">
        <v>850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1425</v>
      </c>
      <c r="F141" t="s">
        <v>1426</v>
      </c>
      <c r="G141" s="7">
        <v>2.1</v>
      </c>
    </row>
    <row r="142" spans="1:8" x14ac:dyDescent="0.25">
      <c r="D142" s="1">
        <f t="shared" si="19"/>
        <v>125</v>
      </c>
      <c r="E142" t="s">
        <v>1427</v>
      </c>
      <c r="F142" t="s">
        <v>1428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1429</v>
      </c>
      <c r="F144" t="s">
        <v>1430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1059</v>
      </c>
      <c r="F146" t="s">
        <v>1060</v>
      </c>
    </row>
    <row r="147" spans="1:31" x14ac:dyDescent="0.25">
      <c r="A147" s="89" t="s">
        <v>334</v>
      </c>
      <c r="B147"/>
      <c r="C147"/>
      <c r="D147" s="1">
        <f t="shared" si="19"/>
        <v>129</v>
      </c>
      <c r="E147" t="s">
        <v>1057</v>
      </c>
      <c r="F147" t="s">
        <v>1058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1431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1063</v>
      </c>
      <c r="F151" t="s">
        <v>1064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1119</v>
      </c>
      <c r="F152" t="s">
        <v>1120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1068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1069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1067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1149</v>
      </c>
      <c r="F157" s="1" t="s">
        <v>1150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1181</v>
      </c>
      <c r="F168" t="s">
        <v>1182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1123</v>
      </c>
      <c r="F169" t="s">
        <v>1124</v>
      </c>
      <c r="H169" s="6"/>
    </row>
    <row r="170" spans="1:13" x14ac:dyDescent="0.25">
      <c r="D170" s="1">
        <f t="shared" si="19"/>
        <v>151</v>
      </c>
      <c r="E170" t="s">
        <v>1125</v>
      </c>
      <c r="F170" t="s">
        <v>1126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951</v>
      </c>
      <c r="F212" s="95" t="s">
        <v>952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1194</v>
      </c>
      <c r="F215" s="41" t="s">
        <v>1195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1174</v>
      </c>
      <c r="F230" t="s">
        <v>1175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1073</v>
      </c>
      <c r="L254" s="6">
        <f>+[148]Main!$J$3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1354</v>
      </c>
      <c r="F263" t="s">
        <v>1355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1300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991</v>
      </c>
      <c r="F293" t="s">
        <v>992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801</v>
      </c>
      <c r="F300" t="s">
        <v>802</v>
      </c>
    </row>
    <row r="301" spans="1:13" x14ac:dyDescent="0.25">
      <c r="D301" s="1">
        <f t="shared" si="26"/>
        <v>279</v>
      </c>
      <c r="E301" s="5" t="s">
        <v>800</v>
      </c>
      <c r="F301" t="s">
        <v>1811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979</v>
      </c>
      <c r="F304" t="s">
        <v>980</v>
      </c>
    </row>
    <row r="305" spans="1:31" x14ac:dyDescent="0.25">
      <c r="A305" s="1" t="s">
        <v>334</v>
      </c>
      <c r="D305" s="1">
        <f t="shared" si="26"/>
        <v>283</v>
      </c>
      <c r="E305" t="s">
        <v>977</v>
      </c>
      <c r="F305" t="s">
        <v>978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983</v>
      </c>
      <c r="F306" t="s">
        <v>984</v>
      </c>
    </row>
    <row r="307" spans="1:31" x14ac:dyDescent="0.25">
      <c r="A307"/>
      <c r="B307"/>
      <c r="C307"/>
      <c r="D307" s="1">
        <f t="shared" si="26"/>
        <v>285</v>
      </c>
      <c r="E307" t="s">
        <v>985</v>
      </c>
      <c r="F307" t="s">
        <v>986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987</v>
      </c>
      <c r="F308" t="s">
        <v>988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989</v>
      </c>
      <c r="F309" t="s">
        <v>990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981</v>
      </c>
      <c r="F310" t="s">
        <v>982</v>
      </c>
      <c r="G310" s="7">
        <v>0.92</v>
      </c>
    </row>
    <row r="311" spans="1:31" x14ac:dyDescent="0.25">
      <c r="A311" s="1" t="s">
        <v>334</v>
      </c>
      <c r="D311" s="1">
        <f t="shared" si="26"/>
        <v>289</v>
      </c>
      <c r="E311" t="s">
        <v>975</v>
      </c>
      <c r="F311" t="s">
        <v>976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1172</v>
      </c>
      <c r="F330" t="s">
        <v>1173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807</v>
      </c>
      <c r="F336" t="s">
        <v>808</v>
      </c>
    </row>
    <row r="337" spans="1:7" x14ac:dyDescent="0.25">
      <c r="A337" s="1" t="s">
        <v>334</v>
      </c>
      <c r="D337" s="1">
        <f t="shared" si="27"/>
        <v>315</v>
      </c>
      <c r="E337" t="s">
        <v>811</v>
      </c>
      <c r="F337" t="s">
        <v>812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817</v>
      </c>
      <c r="F338" t="s">
        <v>818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821</v>
      </c>
      <c r="F339" t="s">
        <v>822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819</v>
      </c>
      <c r="F340" t="s">
        <v>820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815</v>
      </c>
      <c r="F341" t="s">
        <v>816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813</v>
      </c>
      <c r="F342" t="s">
        <v>814</v>
      </c>
    </row>
    <row r="343" spans="1:7" x14ac:dyDescent="0.25">
      <c r="A343" s="1" t="s">
        <v>334</v>
      </c>
      <c r="D343" s="1">
        <f t="shared" si="27"/>
        <v>321</v>
      </c>
      <c r="E343" t="s">
        <v>809</v>
      </c>
      <c r="F343" t="s">
        <v>810</v>
      </c>
    </row>
    <row r="344" spans="1:7" x14ac:dyDescent="0.25">
      <c r="A344" s="1" t="s">
        <v>334</v>
      </c>
      <c r="D344" s="1">
        <f t="shared" si="27"/>
        <v>322</v>
      </c>
      <c r="E344" t="s">
        <v>803</v>
      </c>
      <c r="F344" t="s">
        <v>804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823</v>
      </c>
      <c r="F354" t="s">
        <v>824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827</v>
      </c>
      <c r="F355" t="s">
        <v>828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831</v>
      </c>
      <c r="F357" t="s">
        <v>832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833</v>
      </c>
      <c r="F358" t="s">
        <v>834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835</v>
      </c>
      <c r="F359" t="s">
        <v>836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837</v>
      </c>
      <c r="F360" t="s">
        <v>838</v>
      </c>
    </row>
    <row r="361" spans="1:13" x14ac:dyDescent="0.25">
      <c r="A361"/>
      <c r="B361"/>
      <c r="C361"/>
      <c r="D361" s="1">
        <f t="shared" si="27"/>
        <v>339</v>
      </c>
      <c r="E361" t="s">
        <v>839</v>
      </c>
      <c r="F361" t="s">
        <v>840</v>
      </c>
    </row>
    <row r="362" spans="1:13" x14ac:dyDescent="0.25">
      <c r="A362"/>
      <c r="B362"/>
      <c r="C362"/>
      <c r="D362" s="1">
        <f t="shared" si="27"/>
        <v>340</v>
      </c>
      <c r="E362" t="s">
        <v>841</v>
      </c>
      <c r="F362" t="s">
        <v>842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843</v>
      </c>
      <c r="F363" t="s">
        <v>844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845</v>
      </c>
      <c r="F364" t="s">
        <v>846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851</v>
      </c>
      <c r="F365" t="s">
        <v>852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853</v>
      </c>
      <c r="F366" t="s">
        <v>854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855</v>
      </c>
      <c r="F367" t="s">
        <v>856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861</v>
      </c>
      <c r="F370" t="s">
        <v>862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863</v>
      </c>
      <c r="F371" t="s">
        <v>864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865</v>
      </c>
      <c r="F372" t="s">
        <v>866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867</v>
      </c>
      <c r="F373" t="s">
        <v>868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871</v>
      </c>
      <c r="F374" t="s">
        <v>872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873</v>
      </c>
      <c r="F375" t="s">
        <v>874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875</v>
      </c>
      <c r="F376" t="s">
        <v>876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877</v>
      </c>
      <c r="F377" t="s">
        <v>878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879</v>
      </c>
      <c r="F378" t="s">
        <v>880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881</v>
      </c>
      <c r="F379" t="s">
        <v>882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883</v>
      </c>
      <c r="F380" t="s">
        <v>884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887</v>
      </c>
      <c r="F381" t="s">
        <v>888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889</v>
      </c>
      <c r="F382" t="s">
        <v>890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892</v>
      </c>
      <c r="F383" t="s">
        <v>891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893</v>
      </c>
      <c r="F384" t="s">
        <v>894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895</v>
      </c>
      <c r="F385" t="s">
        <v>896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897</v>
      </c>
      <c r="F386" t="s">
        <v>898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899</v>
      </c>
      <c r="F387" t="s">
        <v>900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901</v>
      </c>
      <c r="F388" t="s">
        <v>902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903</v>
      </c>
      <c r="F389" t="s">
        <v>904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905</v>
      </c>
      <c r="F390" t="s">
        <v>906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907</v>
      </c>
      <c r="F391" t="s">
        <v>908</v>
      </c>
    </row>
    <row r="392" spans="1:7" x14ac:dyDescent="0.25">
      <c r="A392" t="s">
        <v>334</v>
      </c>
      <c r="B392"/>
      <c r="C392"/>
      <c r="D392" s="1">
        <f t="shared" ref="D392:D471" si="28">+D391+1</f>
        <v>370</v>
      </c>
      <c r="E392" t="s">
        <v>909</v>
      </c>
      <c r="F392" t="s">
        <v>910</v>
      </c>
    </row>
    <row r="393" spans="1:7" x14ac:dyDescent="0.25">
      <c r="A393"/>
      <c r="B393"/>
      <c r="C393"/>
      <c r="D393" s="1">
        <f t="shared" si="28"/>
        <v>371</v>
      </c>
      <c r="E393" t="s">
        <v>911</v>
      </c>
      <c r="F393" t="s">
        <v>912</v>
      </c>
    </row>
    <row r="394" spans="1:7" x14ac:dyDescent="0.25">
      <c r="A394"/>
      <c r="B394"/>
      <c r="C394"/>
      <c r="D394" s="1">
        <f t="shared" si="28"/>
        <v>372</v>
      </c>
      <c r="E394" t="s">
        <v>913</v>
      </c>
      <c r="F394" t="s">
        <v>914</v>
      </c>
    </row>
    <row r="395" spans="1:7" x14ac:dyDescent="0.25">
      <c r="A395"/>
      <c r="B395"/>
      <c r="C395"/>
      <c r="D395" s="1">
        <f t="shared" si="28"/>
        <v>373</v>
      </c>
      <c r="E395" t="s">
        <v>915</v>
      </c>
      <c r="F395" t="s">
        <v>916</v>
      </c>
    </row>
    <row r="396" spans="1:7" x14ac:dyDescent="0.25">
      <c r="A396"/>
      <c r="B396"/>
      <c r="C396"/>
      <c r="D396" s="1">
        <f t="shared" si="28"/>
        <v>374</v>
      </c>
      <c r="E396" t="s">
        <v>917</v>
      </c>
      <c r="F396" t="s">
        <v>918</v>
      </c>
    </row>
    <row r="397" spans="1:7" x14ac:dyDescent="0.25">
      <c r="A397"/>
      <c r="B397"/>
      <c r="C397"/>
      <c r="D397" s="1">
        <f t="shared" si="28"/>
        <v>375</v>
      </c>
      <c r="E397" t="s">
        <v>919</v>
      </c>
      <c r="F397" t="s">
        <v>920</v>
      </c>
    </row>
    <row r="398" spans="1:7" x14ac:dyDescent="0.25">
      <c r="A398"/>
      <c r="B398"/>
      <c r="C398"/>
      <c r="D398" s="1">
        <f t="shared" si="28"/>
        <v>376</v>
      </c>
      <c r="E398" t="s">
        <v>921</v>
      </c>
      <c r="F398" t="s">
        <v>922</v>
      </c>
    </row>
    <row r="399" spans="1:7" x14ac:dyDescent="0.25">
      <c r="A399"/>
      <c r="B399"/>
      <c r="C399"/>
      <c r="D399" s="1">
        <f t="shared" si="28"/>
        <v>377</v>
      </c>
      <c r="E399" s="5" t="s">
        <v>1295</v>
      </c>
      <c r="F399" t="s">
        <v>1296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923</v>
      </c>
      <c r="F400" t="s">
        <v>924</v>
      </c>
    </row>
    <row r="401" spans="1:7" x14ac:dyDescent="0.25">
      <c r="A401"/>
      <c r="B401"/>
      <c r="C401"/>
      <c r="D401" s="1">
        <f t="shared" si="28"/>
        <v>379</v>
      </c>
      <c r="E401" t="s">
        <v>925</v>
      </c>
      <c r="F401" t="s">
        <v>926</v>
      </c>
    </row>
    <row r="402" spans="1:7" x14ac:dyDescent="0.25">
      <c r="A402"/>
      <c r="B402"/>
      <c r="C402"/>
      <c r="D402" s="1">
        <f t="shared" si="28"/>
        <v>380</v>
      </c>
      <c r="E402" t="s">
        <v>927</v>
      </c>
      <c r="F402" t="s">
        <v>928</v>
      </c>
    </row>
    <row r="403" spans="1:7" x14ac:dyDescent="0.25">
      <c r="A403"/>
      <c r="B403"/>
      <c r="C403"/>
      <c r="D403" s="1">
        <f t="shared" si="28"/>
        <v>381</v>
      </c>
      <c r="E403" t="s">
        <v>929</v>
      </c>
      <c r="F403" t="s">
        <v>930</v>
      </c>
    </row>
    <row r="404" spans="1:7" x14ac:dyDescent="0.25">
      <c r="A404"/>
      <c r="B404"/>
      <c r="C404"/>
      <c r="D404" s="1">
        <f t="shared" si="28"/>
        <v>382</v>
      </c>
      <c r="E404" t="s">
        <v>931</v>
      </c>
      <c r="F404" t="s">
        <v>934</v>
      </c>
    </row>
    <row r="405" spans="1:7" x14ac:dyDescent="0.25">
      <c r="A405"/>
      <c r="B405"/>
      <c r="C405"/>
      <c r="D405" s="1">
        <f t="shared" si="28"/>
        <v>383</v>
      </c>
      <c r="E405" t="s">
        <v>932</v>
      </c>
      <c r="F405" t="s">
        <v>933</v>
      </c>
    </row>
    <row r="406" spans="1:7" x14ac:dyDescent="0.25">
      <c r="A406"/>
      <c r="B406"/>
      <c r="C406"/>
      <c r="D406" s="1">
        <f t="shared" si="28"/>
        <v>384</v>
      </c>
      <c r="E406" t="s">
        <v>937</v>
      </c>
      <c r="F406" t="s">
        <v>938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1352</v>
      </c>
      <c r="F407" t="s">
        <v>1353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941</v>
      </c>
      <c r="F408" t="s">
        <v>942</v>
      </c>
    </row>
    <row r="409" spans="1:7" x14ac:dyDescent="0.25">
      <c r="A409"/>
      <c r="B409"/>
      <c r="C409"/>
      <c r="D409" s="1">
        <f t="shared" si="28"/>
        <v>387</v>
      </c>
      <c r="E409" t="s">
        <v>943</v>
      </c>
      <c r="F409" t="s">
        <v>944</v>
      </c>
    </row>
    <row r="410" spans="1:7" x14ac:dyDescent="0.25">
      <c r="A410"/>
      <c r="B410"/>
      <c r="C410"/>
      <c r="D410" s="1">
        <f t="shared" si="28"/>
        <v>388</v>
      </c>
      <c r="E410" t="s">
        <v>945</v>
      </c>
      <c r="F410" t="s">
        <v>946</v>
      </c>
    </row>
    <row r="411" spans="1:7" x14ac:dyDescent="0.25">
      <c r="A411"/>
      <c r="B411"/>
      <c r="C411"/>
      <c r="D411" s="1">
        <f t="shared" si="28"/>
        <v>389</v>
      </c>
      <c r="E411" t="s">
        <v>947</v>
      </c>
      <c r="F411" t="s">
        <v>948</v>
      </c>
    </row>
    <row r="412" spans="1:7" x14ac:dyDescent="0.25">
      <c r="A412"/>
      <c r="B412"/>
      <c r="C412"/>
      <c r="D412" s="1">
        <f t="shared" si="28"/>
        <v>390</v>
      </c>
      <c r="E412" t="s">
        <v>949</v>
      </c>
      <c r="F412" t="s">
        <v>950</v>
      </c>
    </row>
    <row r="413" spans="1:7" x14ac:dyDescent="0.25">
      <c r="A413"/>
      <c r="B413"/>
      <c r="C413"/>
      <c r="D413" s="1">
        <f t="shared" si="28"/>
        <v>391</v>
      </c>
      <c r="E413" t="s">
        <v>953</v>
      </c>
      <c r="F413" t="s">
        <v>954</v>
      </c>
    </row>
    <row r="414" spans="1:7" x14ac:dyDescent="0.25">
      <c r="A414"/>
      <c r="B414"/>
      <c r="C414"/>
      <c r="D414" s="1">
        <f t="shared" si="28"/>
        <v>392</v>
      </c>
      <c r="E414" t="s">
        <v>955</v>
      </c>
      <c r="F414" t="s">
        <v>956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957</v>
      </c>
      <c r="F415" t="s">
        <v>958</v>
      </c>
    </row>
    <row r="416" spans="1:7" x14ac:dyDescent="0.25">
      <c r="A416"/>
      <c r="B416"/>
      <c r="C416"/>
      <c r="D416" s="1">
        <f t="shared" si="28"/>
        <v>394</v>
      </c>
      <c r="E416" t="s">
        <v>959</v>
      </c>
      <c r="F416" t="s">
        <v>960</v>
      </c>
    </row>
    <row r="417" spans="1:13" x14ac:dyDescent="0.25">
      <c r="A417"/>
      <c r="B417"/>
      <c r="C417"/>
      <c r="D417" s="1">
        <f t="shared" si="28"/>
        <v>395</v>
      </c>
      <c r="E417" t="s">
        <v>961</v>
      </c>
      <c r="F417" t="s">
        <v>962</v>
      </c>
    </row>
    <row r="418" spans="1:13" x14ac:dyDescent="0.25">
      <c r="A418"/>
      <c r="B418"/>
      <c r="C418"/>
      <c r="D418" s="1">
        <f t="shared" si="28"/>
        <v>396</v>
      </c>
      <c r="E418" t="s">
        <v>963</v>
      </c>
      <c r="F418" t="s">
        <v>964</v>
      </c>
    </row>
    <row r="419" spans="1:13" x14ac:dyDescent="0.25">
      <c r="A419"/>
      <c r="B419"/>
      <c r="C419"/>
      <c r="D419" s="1">
        <f t="shared" si="28"/>
        <v>397</v>
      </c>
      <c r="E419" t="s">
        <v>965</v>
      </c>
      <c r="F419" t="s">
        <v>966</v>
      </c>
    </row>
    <row r="420" spans="1:13" x14ac:dyDescent="0.25">
      <c r="A420"/>
      <c r="B420"/>
      <c r="C420"/>
      <c r="D420" s="1">
        <f t="shared" si="28"/>
        <v>398</v>
      </c>
      <c r="E420" t="s">
        <v>967</v>
      </c>
      <c r="F420" t="s">
        <v>968</v>
      </c>
    </row>
    <row r="421" spans="1:13" x14ac:dyDescent="0.25">
      <c r="A421"/>
      <c r="B421"/>
      <c r="C421"/>
      <c r="D421" s="1">
        <f t="shared" si="28"/>
        <v>399</v>
      </c>
      <c r="E421" t="s">
        <v>969</v>
      </c>
      <c r="F421" t="s">
        <v>970</v>
      </c>
    </row>
    <row r="422" spans="1:13" x14ac:dyDescent="0.25">
      <c r="A422"/>
      <c r="B422"/>
      <c r="C422"/>
      <c r="D422" s="1">
        <f t="shared" si="28"/>
        <v>400</v>
      </c>
      <c r="E422" t="s">
        <v>971</v>
      </c>
      <c r="F422" t="s">
        <v>972</v>
      </c>
    </row>
    <row r="423" spans="1:13" x14ac:dyDescent="0.25">
      <c r="A423"/>
      <c r="B423"/>
      <c r="C423"/>
      <c r="D423" s="1">
        <f t="shared" si="28"/>
        <v>401</v>
      </c>
      <c r="E423" t="s">
        <v>973</v>
      </c>
      <c r="F423" t="s">
        <v>974</v>
      </c>
    </row>
    <row r="424" spans="1:13" x14ac:dyDescent="0.25">
      <c r="D424" s="1">
        <f t="shared" si="28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1279</v>
      </c>
      <c r="L425" s="6">
        <f>+[163]Main!$M$3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1279</v>
      </c>
      <c r="L426" s="6">
        <f>+[164]Main!$K$3</f>
        <v>12.076411999999999</v>
      </c>
      <c r="M426" s="9">
        <v>45608</v>
      </c>
    </row>
    <row r="427" spans="1:13" x14ac:dyDescent="0.25">
      <c r="D427" s="1">
        <f t="shared" si="28"/>
        <v>404</v>
      </c>
      <c r="E427" s="40" t="s">
        <v>1129</v>
      </c>
      <c r="F427" s="1" t="s">
        <v>1130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1073</v>
      </c>
      <c r="L427" s="6">
        <f>+[165]Main!$K$3</f>
        <v>27.999521999999999</v>
      </c>
      <c r="M427" s="9">
        <v>45474</v>
      </c>
    </row>
    <row r="428" spans="1:13" x14ac:dyDescent="0.25">
      <c r="D428" s="1">
        <f t="shared" si="28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1279</v>
      </c>
      <c r="L428" s="6">
        <f>+[166]Main!$K$3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8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1073</v>
      </c>
      <c r="L429" s="6">
        <f>+[167]Main!$L$3</f>
        <v>6.1240869999999994</v>
      </c>
      <c r="M429" s="9">
        <v>45630</v>
      </c>
    </row>
    <row r="430" spans="1:13" x14ac:dyDescent="0.25">
      <c r="D430" s="1">
        <f t="shared" si="28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1279</v>
      </c>
      <c r="L430" s="6">
        <f>+[168]Main!$M$3</f>
        <v>57.943066000000002</v>
      </c>
      <c r="M430" s="9">
        <v>45629</v>
      </c>
    </row>
    <row r="431" spans="1:13" x14ac:dyDescent="0.25">
      <c r="D431" s="1">
        <f t="shared" si="28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1279</v>
      </c>
      <c r="L431" s="6">
        <f>+[169]Main!$M$3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1279</v>
      </c>
      <c r="L432" s="6">
        <f>+[170]Main!$K$3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1279</v>
      </c>
      <c r="L433" s="6">
        <f>+[171]Main!$L$3</f>
        <v>125.801254</v>
      </c>
      <c r="M433" s="9">
        <v>45608</v>
      </c>
    </row>
    <row r="434" spans="4:13" x14ac:dyDescent="0.25">
      <c r="D434" s="1">
        <f t="shared" si="28"/>
        <v>410</v>
      </c>
      <c r="E434" s="5" t="s">
        <v>1098</v>
      </c>
      <c r="F434" t="s">
        <v>1099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1073</v>
      </c>
      <c r="L434" s="6">
        <f>+[172]Main!$J$3</f>
        <v>43.314397</v>
      </c>
      <c r="M434" s="9">
        <v>45525</v>
      </c>
    </row>
    <row r="435" spans="4:13" x14ac:dyDescent="0.25">
      <c r="D435" s="1">
        <f t="shared" si="28"/>
        <v>411</v>
      </c>
      <c r="E435" s="5" t="s">
        <v>1162</v>
      </c>
      <c r="F435" t="s">
        <v>1163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1073</v>
      </c>
      <c r="L435" s="6">
        <f>+[173]Main!$L$3</f>
        <v>36.819809999999997</v>
      </c>
      <c r="M435" s="9">
        <v>45567</v>
      </c>
    </row>
    <row r="436" spans="4:13" x14ac:dyDescent="0.25">
      <c r="D436" s="1">
        <f t="shared" si="28"/>
        <v>412</v>
      </c>
      <c r="E436" s="5" t="s">
        <v>1612</v>
      </c>
      <c r="F436" t="s">
        <v>1613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1279</v>
      </c>
      <c r="L436" s="6">
        <f>+[174]Main!$K$3</f>
        <v>24.289328000000001</v>
      </c>
      <c r="M436" s="9">
        <v>45608</v>
      </c>
    </row>
    <row r="437" spans="4:13" x14ac:dyDescent="0.25">
      <c r="D437" s="1">
        <f t="shared" si="28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1279</v>
      </c>
      <c r="L437" s="6">
        <f>+[175]Main!$K$3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1279</v>
      </c>
      <c r="L438" s="6">
        <f>+[176]Main!$K$3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1279</v>
      </c>
      <c r="L439" s="6">
        <f>+[177]Main!$L$3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1073</v>
      </c>
      <c r="L440" s="6">
        <f>+[178]Main!$P$3</f>
        <v>22.004159000000001</v>
      </c>
      <c r="M440" s="9">
        <v>45587</v>
      </c>
    </row>
    <row r="441" spans="4:13" x14ac:dyDescent="0.25">
      <c r="D441" s="1">
        <f t="shared" si="28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1279</v>
      </c>
      <c r="L441" s="6">
        <f>+[179]Main!$K$3</f>
        <v>48.877164</v>
      </c>
      <c r="M441" s="9">
        <v>45629</v>
      </c>
    </row>
    <row r="442" spans="4:13" x14ac:dyDescent="0.25">
      <c r="D442" s="1">
        <f t="shared" si="28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1073</v>
      </c>
      <c r="L442" s="6">
        <f>+[180]Main!$L$3</f>
        <v>54.533253999999999</v>
      </c>
      <c r="M442" s="9">
        <v>45629</v>
      </c>
    </row>
    <row r="443" spans="4:13" x14ac:dyDescent="0.25">
      <c r="D443" s="1">
        <f t="shared" si="28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5">
      <c r="D444" s="1">
        <f t="shared" si="28"/>
        <v>418</v>
      </c>
      <c r="E444" s="1" t="s">
        <v>1274</v>
      </c>
      <c r="F444" t="s">
        <v>1275</v>
      </c>
    </row>
    <row r="445" spans="4:13" x14ac:dyDescent="0.25">
      <c r="D445" s="1">
        <f t="shared" si="28"/>
        <v>419</v>
      </c>
      <c r="E445" s="1" t="s">
        <v>1303</v>
      </c>
      <c r="F445" s="1" t="s">
        <v>1304</v>
      </c>
    </row>
    <row r="446" spans="4:13" x14ac:dyDescent="0.25">
      <c r="D446" s="1">
        <f t="shared" si="28"/>
        <v>420</v>
      </c>
      <c r="E446" t="s">
        <v>1305</v>
      </c>
      <c r="F446" t="s">
        <v>1306</v>
      </c>
    </row>
    <row r="447" spans="4:13" x14ac:dyDescent="0.25">
      <c r="D447" s="1">
        <f t="shared" si="28"/>
        <v>421</v>
      </c>
      <c r="E447" s="1" t="s">
        <v>1356</v>
      </c>
    </row>
    <row r="448" spans="4:13" x14ac:dyDescent="0.25">
      <c r="D448" s="1">
        <f t="shared" si="28"/>
        <v>422</v>
      </c>
      <c r="E448" s="5" t="s">
        <v>1441</v>
      </c>
      <c r="F448" s="1" t="s">
        <v>1442</v>
      </c>
      <c r="G448" s="7">
        <v>30</v>
      </c>
    </row>
    <row r="449" spans="4:7" x14ac:dyDescent="0.25">
      <c r="D449" s="1">
        <f t="shared" si="28"/>
        <v>423</v>
      </c>
      <c r="E449" t="s">
        <v>1504</v>
      </c>
    </row>
    <row r="450" spans="4:7" x14ac:dyDescent="0.25">
      <c r="D450" s="1">
        <f t="shared" si="28"/>
        <v>424</v>
      </c>
      <c r="E450" s="1" t="s">
        <v>1616</v>
      </c>
      <c r="F450" t="s">
        <v>1617</v>
      </c>
    </row>
    <row r="451" spans="4:7" x14ac:dyDescent="0.25">
      <c r="D451" s="1">
        <f t="shared" si="28"/>
        <v>425</v>
      </c>
      <c r="E451" t="s">
        <v>1621</v>
      </c>
      <c r="F451" s="1" t="s">
        <v>1622</v>
      </c>
    </row>
    <row r="452" spans="4:7" x14ac:dyDescent="0.25">
      <c r="D452" s="1">
        <f t="shared" si="28"/>
        <v>426</v>
      </c>
      <c r="E452" t="s">
        <v>1623</v>
      </c>
      <c r="F452" t="s">
        <v>1624</v>
      </c>
    </row>
    <row r="453" spans="4:7" x14ac:dyDescent="0.25">
      <c r="D453" s="1">
        <f t="shared" si="28"/>
        <v>427</v>
      </c>
      <c r="E453" t="s">
        <v>1631</v>
      </c>
      <c r="F453" t="s">
        <v>1632</v>
      </c>
    </row>
    <row r="454" spans="4:7" x14ac:dyDescent="0.25">
      <c r="D454" s="1">
        <f t="shared" si="28"/>
        <v>428</v>
      </c>
      <c r="E454" s="5" t="s">
        <v>1636</v>
      </c>
      <c r="F454" s="1" t="s">
        <v>1635</v>
      </c>
      <c r="G454" s="3">
        <v>26.71</v>
      </c>
    </row>
    <row r="455" spans="4:7" x14ac:dyDescent="0.25">
      <c r="D455" s="1">
        <f t="shared" si="28"/>
        <v>429</v>
      </c>
      <c r="E455" s="1" t="s">
        <v>1641</v>
      </c>
      <c r="F455" t="s">
        <v>1642</v>
      </c>
    </row>
    <row r="456" spans="4:7" x14ac:dyDescent="0.25">
      <c r="D456" s="1">
        <f t="shared" si="28"/>
        <v>430</v>
      </c>
      <c r="E456" t="s">
        <v>1647</v>
      </c>
      <c r="F456" s="1" t="s">
        <v>1648</v>
      </c>
    </row>
    <row r="457" spans="4:7" x14ac:dyDescent="0.25">
      <c r="D457" s="1">
        <f t="shared" si="28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5">
      <c r="D458" s="1">
        <f t="shared" si="28"/>
        <v>432</v>
      </c>
      <c r="E458" t="s">
        <v>1655</v>
      </c>
      <c r="F458" t="s">
        <v>1656</v>
      </c>
    </row>
    <row r="459" spans="4:7" x14ac:dyDescent="0.25">
      <c r="D459" s="1">
        <f t="shared" si="28"/>
        <v>433</v>
      </c>
      <c r="E459" s="1" t="s">
        <v>1657</v>
      </c>
      <c r="F459" s="1" t="s">
        <v>1658</v>
      </c>
    </row>
    <row r="460" spans="4:7" x14ac:dyDescent="0.25">
      <c r="D460" s="1">
        <f t="shared" si="28"/>
        <v>434</v>
      </c>
      <c r="E460" t="s">
        <v>1659</v>
      </c>
      <c r="F460" t="s">
        <v>1660</v>
      </c>
    </row>
    <row r="461" spans="4:7" x14ac:dyDescent="0.25">
      <c r="D461" s="1">
        <f t="shared" si="28"/>
        <v>435</v>
      </c>
      <c r="E461" s="1" t="s">
        <v>1661</v>
      </c>
      <c r="F461" s="1" t="s">
        <v>1662</v>
      </c>
      <c r="G461" s="3">
        <v>0.61</v>
      </c>
    </row>
    <row r="462" spans="4:7" x14ac:dyDescent="0.25">
      <c r="D462" s="1">
        <f t="shared" si="28"/>
        <v>436</v>
      </c>
      <c r="E462" t="s">
        <v>1667</v>
      </c>
      <c r="F462" t="s">
        <v>1668</v>
      </c>
    </row>
    <row r="463" spans="4:7" x14ac:dyDescent="0.25">
      <c r="D463" s="1">
        <f t="shared" si="28"/>
        <v>437</v>
      </c>
      <c r="E463" s="1" t="s">
        <v>1670</v>
      </c>
      <c r="F463" s="1" t="s">
        <v>1669</v>
      </c>
      <c r="G463" s="3">
        <v>1.46</v>
      </c>
    </row>
    <row r="464" spans="4:7" x14ac:dyDescent="0.25">
      <c r="D464" s="1">
        <f t="shared" si="28"/>
        <v>438</v>
      </c>
      <c r="E464" t="s">
        <v>1675</v>
      </c>
      <c r="F464" t="s">
        <v>1676</v>
      </c>
    </row>
    <row r="465" spans="2:13" x14ac:dyDescent="0.25">
      <c r="D465" s="1">
        <f t="shared" si="28"/>
        <v>439</v>
      </c>
      <c r="E465" t="s">
        <v>1677</v>
      </c>
      <c r="F465" t="s">
        <v>1678</v>
      </c>
    </row>
    <row r="466" spans="2:13" x14ac:dyDescent="0.25">
      <c r="D466" s="1">
        <f t="shared" si="28"/>
        <v>440</v>
      </c>
      <c r="E466" s="1" t="s">
        <v>1114</v>
      </c>
      <c r="F466" s="1" t="s">
        <v>1695</v>
      </c>
    </row>
    <row r="467" spans="2:13" x14ac:dyDescent="0.25">
      <c r="D467" s="1">
        <f t="shared" si="28"/>
        <v>441</v>
      </c>
      <c r="E467" t="s">
        <v>1780</v>
      </c>
      <c r="F467" t="s">
        <v>1781</v>
      </c>
    </row>
    <row r="468" spans="2:13" x14ac:dyDescent="0.25">
      <c r="B468" s="1">
        <v>7</v>
      </c>
      <c r="C468" s="1">
        <v>2</v>
      </c>
      <c r="D468" s="1">
        <f t="shared" si="28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1279</v>
      </c>
      <c r="L468" s="6">
        <f>+[181]Main!$L$3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8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1279</v>
      </c>
      <c r="L469" s="6">
        <f>+[182]Main!$M$3</f>
        <v>119.616035</v>
      </c>
      <c r="M469" s="9">
        <v>45691</v>
      </c>
    </row>
    <row r="470" spans="2:13" x14ac:dyDescent="0.25">
      <c r="D470" s="1">
        <f t="shared" si="28"/>
        <v>444</v>
      </c>
      <c r="E470" s="1" t="s">
        <v>1798</v>
      </c>
      <c r="F470" t="s">
        <v>1799</v>
      </c>
    </row>
    <row r="471" spans="2:13" x14ac:dyDescent="0.25">
      <c r="D471" s="1">
        <f t="shared" si="28"/>
        <v>445</v>
      </c>
      <c r="E471" t="s">
        <v>1812</v>
      </c>
      <c r="F471" s="1" t="s">
        <v>1813</v>
      </c>
      <c r="G471" s="7">
        <v>1.38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3" r:id="rId34" xr:uid="{E5739E03-9FE4-4D05-90C8-36ABF7D078CB}"/>
    <hyperlink ref="E88" r:id="rId35" xr:uid="{25285F59-771C-40DB-8B78-E1E454C61406}"/>
    <hyperlink ref="E249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</hyperlinks>
  <pageMargins left="0.7" right="0.7" top="0.75" bottom="0.75" header="0.3" footer="0.3"/>
  <pageSetup paperSize="9" orientation="portrait" r:id="rId203"/>
  <legacy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2025-02-19T19:36:08Z</dcterms:modified>
</cp:coreProperties>
</file>