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24251\Desktop\一级大物实验李霄奕\分光计\"/>
    </mc:Choice>
  </mc:AlternateContent>
  <xr:revisionPtr revIDLastSave="0" documentId="13_ncr:1_{953D2EBF-DD8C-4270-B699-AC5852476E3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" i="1" l="1"/>
  <c r="H9" i="1"/>
  <c r="F15" i="1"/>
  <c r="F16" i="1"/>
  <c r="F14" i="1"/>
  <c r="D16" i="1"/>
  <c r="E16" i="1"/>
  <c r="C16" i="1"/>
  <c r="E15" i="1"/>
  <c r="D15" i="1"/>
  <c r="C15" i="1"/>
  <c r="E14" i="1"/>
  <c r="D14" i="1"/>
  <c r="C14" i="1"/>
  <c r="F7" i="1"/>
  <c r="F8" i="1"/>
  <c r="F9" i="1"/>
  <c r="F6" i="1"/>
  <c r="E9" i="1"/>
  <c r="D9" i="1"/>
  <c r="C9" i="1"/>
  <c r="D8" i="1"/>
  <c r="E8" i="1"/>
  <c r="C8" i="1"/>
  <c r="E7" i="1"/>
  <c r="D7" i="1"/>
  <c r="C7" i="1"/>
  <c r="D6" i="1"/>
  <c r="E6" i="1"/>
  <c r="C6" i="1"/>
</calcChain>
</file>

<file path=xl/sharedStrings.xml><?xml version="1.0" encoding="utf-8"?>
<sst xmlns="http://schemas.openxmlformats.org/spreadsheetml/2006/main" count="22" uniqueCount="16">
  <si>
    <t>q</t>
    <phoneticPr fontId="1" type="noConversion"/>
  </si>
  <si>
    <t>顶角</t>
    <phoneticPr fontId="1" type="noConversion"/>
  </si>
  <si>
    <t>最小偏转角</t>
    <phoneticPr fontId="1" type="noConversion"/>
  </si>
  <si>
    <t>q1</t>
    <phoneticPr fontId="1" type="noConversion"/>
  </si>
  <si>
    <t>q2</t>
    <phoneticPr fontId="1" type="noConversion"/>
  </si>
  <si>
    <r>
      <t>q1</t>
    </r>
    <r>
      <rPr>
        <sz val="11"/>
        <color theme="1"/>
        <rFont val="Arial"/>
        <family val="1"/>
        <charset val="1"/>
      </rPr>
      <t>‘</t>
    </r>
    <phoneticPr fontId="1" type="noConversion"/>
  </si>
  <si>
    <r>
      <t>q2</t>
    </r>
    <r>
      <rPr>
        <sz val="11"/>
        <color theme="1"/>
        <rFont val="Arial"/>
        <family val="1"/>
        <charset val="1"/>
      </rPr>
      <t>’</t>
    </r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</si>
  <si>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</si>
  <si>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</si>
  <si>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</si>
  <si>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AVE</t>
    <phoneticPr fontId="1" type="noConversion"/>
  </si>
  <si>
    <r>
      <t>q1-q1</t>
    </r>
    <r>
      <rPr>
        <sz val="11"/>
        <color theme="1"/>
        <rFont val="等线"/>
        <family val="3"/>
        <charset val="134"/>
        <scheme val="minor"/>
      </rPr>
      <t>'</t>
    </r>
    <phoneticPr fontId="1" type="noConversion"/>
  </si>
  <si>
    <r>
      <t>q2-q2</t>
    </r>
    <r>
      <rPr>
        <sz val="11"/>
        <color theme="1"/>
        <rFont val="等线"/>
        <family val="3"/>
        <charset val="134"/>
        <scheme val="minor"/>
      </rPr>
      <t>'</t>
    </r>
    <phoneticPr fontId="1" type="noConversion"/>
  </si>
  <si>
    <t>A=p-q</t>
    <phoneticPr fontId="1" type="noConversion"/>
  </si>
  <si>
    <t>d</t>
    <phoneticPr fontId="1" type="noConversion"/>
  </si>
  <si>
    <t>标准差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</si>
</sst>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 [hh]&quot;°&quot;mm&quot;′&quot;ss&quot;″&quot;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Symbol"/>
      <family val="1"/>
      <charset val="2"/>
    </font>
    <font>
      <sz val="11"/>
      <color theme="1"/>
      <name val="宋体"/>
      <family val="1"/>
      <charset val="134"/>
    </font>
    <font>
      <sz val="11"/>
      <color theme="1"/>
      <name val="Arial"/>
      <family val="1"/>
      <charset val="1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603120"/>
        <c:axId val="961601040"/>
      </c:barChart>
      <c:catAx>
        <c:axId val="96160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1601040"/>
        <c:crosses val="autoZero"/>
        <c:auto val="1"/>
        <c:lblAlgn val="ctr"/>
        <c:lblOffset val="100"/>
        <c:noMultiLvlLbl val="0"/>
      </c:catAx>
      <c:valAx>
        <c:axId val="9616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160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C359352-295A-425D-AB18-789F17B17B17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4FE0E8E-0259-342A-4497-BCDEF93C59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zoomScale="145" zoomScaleNormal="145" workbookViewId="0">
      <selection activeCell="H16" sqref="H16"/>
    </sheetView>
  </sheetViews>
  <sheetFormatPr defaultRowHeight="13.8" x14ac:dyDescent="0.25"/>
  <cols>
    <col min="1" max="2" width="8.88671875" style="1"/>
    <col min="3" max="3" width="12.5546875" style="1" bestFit="1" customWidth="1"/>
    <col min="4" max="7" width="11.44140625" style="1" bestFit="1" customWidth="1"/>
    <col min="8" max="8" width="10.33203125" style="1" bestFit="1" customWidth="1"/>
    <col min="9" max="16384" width="8.88671875" style="1"/>
  </cols>
  <sheetData>
    <row r="1" spans="1:9" x14ac:dyDescent="0.25">
      <c r="C1" s="1" t="s">
        <v>7</v>
      </c>
      <c r="D1" s="1" t="s">
        <v>8</v>
      </c>
      <c r="E1" s="1" t="s">
        <v>9</v>
      </c>
      <c r="F1" s="1" t="s">
        <v>10</v>
      </c>
      <c r="H1" s="1" t="s">
        <v>15</v>
      </c>
    </row>
    <row r="2" spans="1:9" s="3" customFormat="1" ht="13.8" customHeight="1" x14ac:dyDescent="0.25">
      <c r="A2" s="5" t="s">
        <v>1</v>
      </c>
      <c r="B2" s="2" t="s">
        <v>3</v>
      </c>
      <c r="C2" s="3">
        <v>11.909722222222221</v>
      </c>
      <c r="D2" s="3">
        <v>8.4722222222222232</v>
      </c>
      <c r="E2" s="3">
        <v>10.191666666666666</v>
      </c>
      <c r="G2" s="3">
        <v>15</v>
      </c>
      <c r="H2" s="4"/>
      <c r="I2" s="4"/>
    </row>
    <row r="3" spans="1:9" s="3" customFormat="1" x14ac:dyDescent="0.25">
      <c r="A3" s="5"/>
      <c r="B3" s="2" t="s">
        <v>4</v>
      </c>
      <c r="C3" s="3">
        <v>4.416666666666667</v>
      </c>
      <c r="D3" s="3">
        <v>0.97361111111111109</v>
      </c>
      <c r="E3" s="3">
        <v>2.6965277777777779</v>
      </c>
      <c r="G3" s="3">
        <v>7.5</v>
      </c>
    </row>
    <row r="4" spans="1:9" s="3" customFormat="1" x14ac:dyDescent="0.25">
      <c r="A4" s="5"/>
      <c r="B4" s="2" t="s">
        <v>5</v>
      </c>
      <c r="C4" s="3">
        <v>6.916666666666667</v>
      </c>
      <c r="D4" s="3">
        <v>3.473611111111111</v>
      </c>
      <c r="E4" s="3">
        <v>5.1944444444444446</v>
      </c>
    </row>
    <row r="5" spans="1:9" s="3" customFormat="1" x14ac:dyDescent="0.25">
      <c r="A5" s="5"/>
      <c r="B5" s="2" t="s">
        <v>6</v>
      </c>
      <c r="C5" s="3">
        <v>14.415972222222223</v>
      </c>
      <c r="D5" s="3">
        <v>10.973611111111111</v>
      </c>
      <c r="E5" s="3">
        <v>12.694444444444445</v>
      </c>
    </row>
    <row r="6" spans="1:9" s="3" customFormat="1" x14ac:dyDescent="0.25">
      <c r="A6" s="5"/>
      <c r="B6" s="2" t="s">
        <v>11</v>
      </c>
      <c r="C6" s="3">
        <f>C2-C4</f>
        <v>4.9930555555555545</v>
      </c>
      <c r="D6" s="4">
        <f t="shared" ref="D6:E6" si="0">D2-D4</f>
        <v>4.9986111111111118</v>
      </c>
      <c r="E6" s="4">
        <f t="shared" si="0"/>
        <v>4.9972222222222218</v>
      </c>
      <c r="F6" s="4">
        <f>(C6+D6+E6)/3</f>
        <v>4.996296296296296</v>
      </c>
    </row>
    <row r="7" spans="1:9" s="3" customFormat="1" x14ac:dyDescent="0.25">
      <c r="A7" s="5"/>
      <c r="B7" s="2" t="s">
        <v>12</v>
      </c>
      <c r="C7" s="3">
        <f>C3-C5+G2</f>
        <v>5.000694444444445</v>
      </c>
      <c r="D7" s="4">
        <f>D3-D5+G2</f>
        <v>5</v>
      </c>
      <c r="E7" s="4">
        <f>E3-E5+G2</f>
        <v>5.0020833333333332</v>
      </c>
      <c r="F7" s="4">
        <f t="shared" ref="F7:F9" si="1">(C7+D7+E7)/3</f>
        <v>5.0009259259259258</v>
      </c>
    </row>
    <row r="8" spans="1:9" s="3" customFormat="1" x14ac:dyDescent="0.25">
      <c r="A8" s="5"/>
      <c r="B8" s="2" t="s">
        <v>0</v>
      </c>
      <c r="C8" s="3">
        <f>AVERAGE(C6:C7)</f>
        <v>4.9968749999999993</v>
      </c>
      <c r="D8" s="4">
        <f t="shared" ref="D8:E8" si="2">AVERAGE(D6:D7)</f>
        <v>4.9993055555555559</v>
      </c>
      <c r="E8" s="4">
        <f t="shared" si="2"/>
        <v>4.9996527777777775</v>
      </c>
      <c r="F8" s="4">
        <f t="shared" si="1"/>
        <v>4.9986111111111109</v>
      </c>
    </row>
    <row r="9" spans="1:9" s="3" customFormat="1" x14ac:dyDescent="0.25">
      <c r="A9" s="5"/>
      <c r="B9" s="2" t="s">
        <v>13</v>
      </c>
      <c r="C9" s="3">
        <f>G3-C8</f>
        <v>2.5031250000000007</v>
      </c>
      <c r="D9" s="3">
        <f>G3-D8</f>
        <v>2.5006944444444441</v>
      </c>
      <c r="E9" s="3">
        <f>G3-E8</f>
        <v>2.5003472222222225</v>
      </c>
      <c r="F9" s="4">
        <f t="shared" si="1"/>
        <v>2.5013888888888891</v>
      </c>
      <c r="H9" s="3">
        <f>STDEVP(C9:E9)</f>
        <v>1.2357729458372753E-3</v>
      </c>
    </row>
    <row r="10" spans="1:9" s="3" customFormat="1" ht="13.8" customHeight="1" x14ac:dyDescent="0.25">
      <c r="A10" s="6" t="s">
        <v>2</v>
      </c>
      <c r="B10" s="2" t="s">
        <v>3</v>
      </c>
      <c r="C10" s="3">
        <v>3.8541666666666665</v>
      </c>
      <c r="D10" s="3">
        <v>8.4006944444444454</v>
      </c>
      <c r="E10" s="3">
        <v>9.8493055555555546</v>
      </c>
    </row>
    <row r="11" spans="1:9" s="3" customFormat="1" x14ac:dyDescent="0.25">
      <c r="A11" s="6"/>
      <c r="B11" s="2" t="s">
        <v>4</v>
      </c>
      <c r="C11" s="3">
        <v>11.35138888888889</v>
      </c>
      <c r="D11" s="3">
        <v>0.90138888888888891</v>
      </c>
      <c r="E11" s="3">
        <v>2.3520833333333333</v>
      </c>
    </row>
    <row r="12" spans="1:9" s="3" customFormat="1" x14ac:dyDescent="0.25">
      <c r="A12" s="6"/>
      <c r="B12" s="2" t="s">
        <v>5</v>
      </c>
      <c r="C12" s="3">
        <v>6.1090277777777784</v>
      </c>
      <c r="D12" s="3">
        <v>6.1437499999999998</v>
      </c>
      <c r="E12" s="3">
        <v>7.5916666666666659</v>
      </c>
    </row>
    <row r="13" spans="1:9" s="3" customFormat="1" x14ac:dyDescent="0.25">
      <c r="A13" s="6"/>
      <c r="B13" s="2" t="s">
        <v>6</v>
      </c>
      <c r="C13" s="3">
        <v>13.607638888888888</v>
      </c>
      <c r="D13" s="3">
        <v>13.643055555555556</v>
      </c>
      <c r="E13" s="3">
        <v>9.375E-2</v>
      </c>
    </row>
    <row r="14" spans="1:9" s="3" customFormat="1" x14ac:dyDescent="0.25">
      <c r="A14" s="6"/>
      <c r="B14" s="2" t="s">
        <v>11</v>
      </c>
      <c r="C14" s="3">
        <f>C12-C10</f>
        <v>2.2548611111111119</v>
      </c>
      <c r="D14" s="3">
        <f>D10-D12</f>
        <v>2.2569444444444455</v>
      </c>
      <c r="E14" s="3">
        <f>E10-E12</f>
        <v>2.2576388888888888</v>
      </c>
      <c r="F14" s="3">
        <f>(C14+D14+E14)/3</f>
        <v>2.2564814814814822</v>
      </c>
    </row>
    <row r="15" spans="1:9" s="3" customFormat="1" x14ac:dyDescent="0.25">
      <c r="A15" s="6"/>
      <c r="B15" s="2" t="s">
        <v>12</v>
      </c>
      <c r="C15" s="3">
        <f>C13-C11</f>
        <v>2.2562499999999979</v>
      </c>
      <c r="D15" s="3">
        <f>D11-D13+G2</f>
        <v>2.2583333333333329</v>
      </c>
      <c r="E15" s="3">
        <f>E11-E13</f>
        <v>2.2583333333333333</v>
      </c>
      <c r="F15" s="4">
        <f t="shared" ref="F15:F16" si="3">(C15+D15+E15)/3</f>
        <v>2.2576388888888879</v>
      </c>
    </row>
    <row r="16" spans="1:9" s="3" customFormat="1" x14ac:dyDescent="0.25">
      <c r="A16" s="6"/>
      <c r="B16" s="2" t="s">
        <v>14</v>
      </c>
      <c r="C16" s="3">
        <f>(C14+C15)/2</f>
        <v>2.2555555555555546</v>
      </c>
      <c r="D16" s="4">
        <f t="shared" ref="D16:E16" si="4">(D14+D15)/2</f>
        <v>2.2576388888888892</v>
      </c>
      <c r="E16" s="4">
        <f t="shared" si="4"/>
        <v>2.2579861111111112</v>
      </c>
      <c r="F16" s="4">
        <f t="shared" si="3"/>
        <v>2.257060185185185</v>
      </c>
      <c r="H16" s="4">
        <f>STDEVP(C16:E16)</f>
        <v>1.0733354740162255E-3</v>
      </c>
    </row>
  </sheetData>
  <mergeCells count="2">
    <mergeCell ref="A2:A9"/>
    <mergeCell ref="A10:A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Lee</dc:creator>
  <cp:lastModifiedBy>Johnny Lee</cp:lastModifiedBy>
  <dcterms:created xsi:type="dcterms:W3CDTF">2015-06-05T18:19:34Z</dcterms:created>
  <dcterms:modified xsi:type="dcterms:W3CDTF">2022-05-29T03:07:07Z</dcterms:modified>
</cp:coreProperties>
</file>