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251\Desktop\"/>
    </mc:Choice>
  </mc:AlternateContent>
  <xr:revisionPtr revIDLastSave="0" documentId="8_{0DD756AD-5EB1-405E-B9EE-6B9CAAFC956A}" xr6:coauthVersionLast="47" xr6:coauthVersionMax="47" xr10:uidLastSave="{00000000-0000-0000-0000-000000000000}"/>
  <bookViews>
    <workbookView xWindow="-108" yWindow="-108" windowWidth="23256" windowHeight="12576" xr2:uid="{ED30E230-6730-491F-8A24-396113216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C15" i="1"/>
  <c r="A15" i="1"/>
  <c r="C14" i="1"/>
  <c r="A14" i="1"/>
  <c r="F13" i="1"/>
  <c r="F12" i="1"/>
  <c r="C12" i="1"/>
  <c r="L15" i="1"/>
  <c r="L16" i="1"/>
  <c r="K16" i="1"/>
  <c r="J16" i="1"/>
  <c r="I16" i="1"/>
  <c r="J15" i="1"/>
  <c r="I15" i="1"/>
  <c r="J14" i="1"/>
  <c r="I14" i="1"/>
  <c r="E13" i="1"/>
  <c r="C13" i="1"/>
  <c r="L11" i="1"/>
  <c r="L12" i="1"/>
  <c r="K12" i="1"/>
  <c r="J12" i="1"/>
  <c r="I12" i="1"/>
  <c r="J11" i="1"/>
  <c r="I11" i="1"/>
  <c r="J10" i="1"/>
  <c r="I10" i="1"/>
  <c r="B13" i="1"/>
  <c r="A13" i="1"/>
  <c r="B12" i="1"/>
  <c r="E12" i="1"/>
  <c r="A12" i="1"/>
  <c r="F8" i="1"/>
  <c r="E8" i="1"/>
  <c r="D8" i="1"/>
  <c r="B8" i="1"/>
  <c r="C8" i="1"/>
  <c r="A8" i="1"/>
  <c r="B7" i="1"/>
  <c r="C7" i="1"/>
  <c r="A7" i="1"/>
  <c r="D5" i="1"/>
  <c r="L4" i="1"/>
  <c r="K4" i="1"/>
  <c r="J4" i="1"/>
  <c r="B4" i="1"/>
  <c r="C4" i="1"/>
  <c r="D4" i="1"/>
  <c r="E4" i="1"/>
  <c r="F4" i="1"/>
  <c r="G4" i="1"/>
  <c r="H4" i="1"/>
  <c r="I4" i="1"/>
  <c r="A4" i="1"/>
  <c r="B3" i="1"/>
  <c r="C3" i="1"/>
  <c r="D3" i="1"/>
  <c r="E3" i="1"/>
  <c r="F3" i="1"/>
  <c r="G3" i="1"/>
  <c r="H3" i="1"/>
  <c r="I3" i="1"/>
  <c r="A3" i="1"/>
  <c r="J1" i="1"/>
</calcChain>
</file>

<file path=xl/sharedStrings.xml><?xml version="1.0" encoding="utf-8"?>
<sst xmlns="http://schemas.openxmlformats.org/spreadsheetml/2006/main" count="27" uniqueCount="19">
  <si>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m</t>
    </r>
  </si>
  <si>
    <t>UL</t>
    <phoneticPr fontId="3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</si>
  <si>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r内</t>
    </r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</si>
  <si>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r外</t>
    </r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</si>
  <si>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R</t>
    </r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</si>
  <si>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T1</t>
    </r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</si>
  <si>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T0</t>
    </r>
  </si>
  <si>
    <t>U</t>
    <phoneticPr fontId="3" type="noConversion"/>
  </si>
  <si>
    <t>数值</t>
    <phoneticPr fontId="3" type="noConversion"/>
  </si>
  <si>
    <t>U/数值</t>
    <phoneticPr fontId="3" type="noConversion"/>
  </si>
  <si>
    <t>平方</t>
    <phoneticPr fontId="3" type="noConversion"/>
  </si>
  <si>
    <t>求和</t>
    <phoneticPr fontId="3" type="noConversion"/>
  </si>
  <si>
    <t>ur1^2</t>
    <phoneticPr fontId="3" type="noConversion"/>
  </si>
  <si>
    <t>ur2^2</t>
    <phoneticPr fontId="3" type="noConversion"/>
  </si>
  <si>
    <t>T1^2</t>
    <phoneticPr fontId="3" type="noConversion"/>
  </si>
  <si>
    <t>T0^2</t>
    <phoneticPr fontId="3" type="noConversion"/>
  </si>
  <si>
    <t>根号</t>
    <phoneticPr fontId="3" type="noConversion"/>
  </si>
  <si>
    <t>G</t>
    <phoneticPr fontId="3" type="noConversion"/>
  </si>
  <si>
    <t>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</si>
</sst>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11" fontId="1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AF73-E89C-462A-9B44-57BE467FC597}">
  <dimension ref="A1:O20"/>
  <sheetViews>
    <sheetView tabSelected="1" workbookViewId="0">
      <selection activeCell="N20" sqref="N20"/>
    </sheetView>
  </sheetViews>
  <sheetFormatPr defaultRowHeight="13.8" x14ac:dyDescent="0.25"/>
  <cols>
    <col min="1" max="1" width="13.109375" bestFit="1" customWidth="1"/>
    <col min="3" max="3" width="9.33203125" bestFit="1" customWidth="1"/>
    <col min="6" max="7" width="9.33203125" bestFit="1" customWidth="1"/>
    <col min="9" max="10" width="9.33203125" bestFit="1" customWidth="1"/>
    <col min="11" max="12" width="13.109375" bestFit="1" customWidth="1"/>
    <col min="13" max="13" width="9.33203125" bestFit="1" customWidth="1"/>
  </cols>
  <sheetData>
    <row r="1" spans="1:15" x14ac:dyDescent="0.25">
      <c r="A1" s="1">
        <v>0.76700000000000002</v>
      </c>
      <c r="B1" s="1">
        <v>0.76400000000000001</v>
      </c>
      <c r="C1" s="1">
        <v>0.75900000000000001</v>
      </c>
      <c r="D1" s="1">
        <v>0.75900000000000001</v>
      </c>
      <c r="E1" s="1">
        <v>0.75900000000000001</v>
      </c>
      <c r="F1" s="1">
        <v>0.75700000000000001</v>
      </c>
      <c r="G1" s="1">
        <v>0.76300000000000001</v>
      </c>
      <c r="H1" s="1">
        <v>0.76100000000000001</v>
      </c>
      <c r="I1" s="1">
        <v>0.76400000000000001</v>
      </c>
      <c r="J1">
        <f>AVERAGE(A1:I1)</f>
        <v>0.76144444444444437</v>
      </c>
    </row>
    <row r="2" spans="1:15" x14ac:dyDescent="0.25">
      <c r="A2">
        <v>0.76144444444444437</v>
      </c>
      <c r="B2">
        <v>0.76144444444444437</v>
      </c>
      <c r="C2">
        <v>0.76144444444444437</v>
      </c>
      <c r="D2">
        <v>0.76144444444444437</v>
      </c>
      <c r="E2">
        <v>0.76144444444444437</v>
      </c>
      <c r="F2">
        <v>0.76144444444444437</v>
      </c>
      <c r="G2">
        <v>0.76144444444444437</v>
      </c>
      <c r="H2">
        <v>0.76144444444444437</v>
      </c>
      <c r="I2">
        <v>0.76144444444444437</v>
      </c>
    </row>
    <row r="3" spans="1:15" x14ac:dyDescent="0.25">
      <c r="A3">
        <f>A1-A2</f>
        <v>5.5555555555556468E-3</v>
      </c>
      <c r="B3">
        <f t="shared" ref="B3:I3" si="0">B1-B2</f>
        <v>2.5555555555556442E-3</v>
      </c>
      <c r="C3">
        <f t="shared" si="0"/>
        <v>-2.4444444444443603E-3</v>
      </c>
      <c r="D3">
        <f t="shared" si="0"/>
        <v>-2.4444444444443603E-3</v>
      </c>
      <c r="E3">
        <f t="shared" si="0"/>
        <v>-2.4444444444443603E-3</v>
      </c>
      <c r="F3">
        <f t="shared" si="0"/>
        <v>-4.444444444444362E-3</v>
      </c>
      <c r="G3">
        <f t="shared" si="0"/>
        <v>1.5555555555556433E-3</v>
      </c>
      <c r="H3">
        <f t="shared" si="0"/>
        <v>-4.4444444444435849E-4</v>
      </c>
      <c r="I3">
        <f t="shared" si="0"/>
        <v>2.5555555555556442E-3</v>
      </c>
    </row>
    <row r="4" spans="1:15" x14ac:dyDescent="0.25">
      <c r="A4">
        <f>A3*A3</f>
        <v>3.0864197530865215E-5</v>
      </c>
      <c r="B4">
        <f t="shared" ref="B4:I4" si="1">B3*B3</f>
        <v>6.5308641975313176E-6</v>
      </c>
      <c r="C4">
        <f t="shared" si="1"/>
        <v>5.9753086419748973E-6</v>
      </c>
      <c r="D4">
        <f t="shared" si="1"/>
        <v>5.9753086419748973E-6</v>
      </c>
      <c r="E4">
        <f t="shared" si="1"/>
        <v>5.9753086419748973E-6</v>
      </c>
      <c r="F4">
        <f t="shared" si="1"/>
        <v>1.9753086419752355E-5</v>
      </c>
      <c r="G4">
        <f t="shared" si="1"/>
        <v>2.4197530864200258E-6</v>
      </c>
      <c r="H4">
        <f t="shared" si="1"/>
        <v>1.9753086419745445E-7</v>
      </c>
      <c r="I4">
        <f t="shared" si="1"/>
        <v>6.5308641975313176E-6</v>
      </c>
      <c r="J4">
        <f>SUM(A4:I4)</f>
        <v>8.4222222222222362E-5</v>
      </c>
      <c r="K4">
        <f>J4/72</f>
        <v>1.1697530864197551E-6</v>
      </c>
      <c r="L4">
        <f>SQRT(K4)</f>
        <v>1.0815512407739889E-3</v>
      </c>
    </row>
    <row r="5" spans="1:15" x14ac:dyDescent="0.25">
      <c r="A5" s="1">
        <v>112.99</v>
      </c>
      <c r="B5" s="1">
        <v>113.01</v>
      </c>
      <c r="C5" s="1">
        <v>112.88</v>
      </c>
      <c r="D5">
        <f>AVERAGE(A5:C5)</f>
        <v>112.96</v>
      </c>
    </row>
    <row r="6" spans="1:15" x14ac:dyDescent="0.25">
      <c r="A6">
        <v>112.96</v>
      </c>
      <c r="B6">
        <v>112.96</v>
      </c>
      <c r="C6">
        <v>112.96</v>
      </c>
    </row>
    <row r="7" spans="1:15" x14ac:dyDescent="0.25">
      <c r="A7">
        <f>A5-A6</f>
        <v>3.0000000000001137E-2</v>
      </c>
      <c r="B7">
        <f t="shared" ref="B7:C7" si="2">B5-B6</f>
        <v>5.0000000000011369E-2</v>
      </c>
      <c r="C7">
        <f t="shared" si="2"/>
        <v>-7.9999999999998295E-2</v>
      </c>
    </row>
    <row r="8" spans="1:15" x14ac:dyDescent="0.25">
      <c r="A8">
        <f>A7*A7</f>
        <v>9.0000000000006817E-4</v>
      </c>
      <c r="B8">
        <f t="shared" ref="B8:C8" si="3">B7*B7</f>
        <v>2.5000000000011367E-3</v>
      </c>
      <c r="C8">
        <f t="shared" si="3"/>
        <v>6.3999999999997271E-3</v>
      </c>
      <c r="D8">
        <f>SUM(A8:C8)</f>
        <v>9.800000000000933E-3</v>
      </c>
      <c r="E8">
        <f>D8/6</f>
        <v>1.6333333333334889E-3</v>
      </c>
      <c r="F8">
        <f>SQRT(E8)</f>
        <v>4.041451884327573E-2</v>
      </c>
    </row>
    <row r="9" spans="1:15" ht="16.2" x14ac:dyDescent="0.25">
      <c r="A9" t="s">
        <v>1</v>
      </c>
      <c r="B9" s="2" t="s">
        <v>0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I9" t="s">
        <v>12</v>
      </c>
      <c r="J9" t="s">
        <v>13</v>
      </c>
      <c r="M9" t="s">
        <v>17</v>
      </c>
      <c r="N9" t="s">
        <v>18</v>
      </c>
    </row>
    <row r="10" spans="1:15" x14ac:dyDescent="0.25">
      <c r="A10" s="3">
        <v>3.3300000000000002E-4</v>
      </c>
      <c r="B10" s="3">
        <v>3.3300000000000003E-5</v>
      </c>
      <c r="C10" s="3">
        <v>1.15E-5</v>
      </c>
      <c r="D10" s="3">
        <v>1.15E-5</v>
      </c>
      <c r="E10" s="3">
        <v>1.08E-6</v>
      </c>
      <c r="F10" s="3">
        <v>1.33E-3</v>
      </c>
      <c r="G10" s="3">
        <v>1.33E-3</v>
      </c>
      <c r="H10" t="s">
        <v>7</v>
      </c>
      <c r="I10" s="5">
        <f>C10*C10</f>
        <v>1.3225000000000001E-10</v>
      </c>
      <c r="J10" s="5">
        <f>D10*D10</f>
        <v>1.3225000000000001E-10</v>
      </c>
      <c r="K10" t="s">
        <v>7</v>
      </c>
      <c r="M10" s="5">
        <f>C14*M11</f>
        <v>105656283.04763402</v>
      </c>
      <c r="N10" s="5">
        <f>C15*N11</f>
        <v>2.7842089076656114E-6</v>
      </c>
      <c r="O10" t="s">
        <v>7</v>
      </c>
    </row>
    <row r="11" spans="1:15" x14ac:dyDescent="0.25">
      <c r="A11" s="4">
        <v>0.442</v>
      </c>
      <c r="B11" s="4">
        <v>0.5645</v>
      </c>
      <c r="C11" s="4">
        <v>8.3479999999999999E-2</v>
      </c>
      <c r="D11" s="5">
        <v>0.10390000000000001</v>
      </c>
      <c r="E11" s="5">
        <v>7.6099999999999996E-4</v>
      </c>
      <c r="F11" s="3">
        <v>2.2599999999999998</v>
      </c>
      <c r="G11" s="3">
        <v>3.78</v>
      </c>
      <c r="H11" t="s">
        <v>8</v>
      </c>
      <c r="I11" s="5">
        <f>C11*C11</f>
        <v>6.9689104000000002E-3</v>
      </c>
      <c r="J11" s="5">
        <f>D11*D11</f>
        <v>1.0795210000000001E-2</v>
      </c>
      <c r="K11" t="s">
        <v>8</v>
      </c>
      <c r="L11" s="5">
        <f>I11+J11</f>
        <v>1.77641204E-2</v>
      </c>
      <c r="M11" s="5">
        <v>18000000000</v>
      </c>
      <c r="N11" s="5">
        <v>2.16E-3</v>
      </c>
      <c r="O11" t="s">
        <v>8</v>
      </c>
    </row>
    <row r="12" spans="1:15" x14ac:dyDescent="0.25">
      <c r="A12" s="5">
        <f>A10/A11</f>
        <v>7.5339366515837108E-4</v>
      </c>
      <c r="B12" s="5">
        <f t="shared" ref="B12:G12" si="4">B10/B11</f>
        <v>5.8990256864481849E-5</v>
      </c>
      <c r="C12" s="5">
        <f>L12/L11</f>
        <v>1.7256629782317964E-4</v>
      </c>
      <c r="D12" s="5"/>
      <c r="E12" s="5">
        <f t="shared" si="4"/>
        <v>1.4191852825229962E-3</v>
      </c>
      <c r="F12" s="5">
        <f>L16/L15</f>
        <v>1.2760191665413931E-3</v>
      </c>
      <c r="G12" s="5"/>
      <c r="H12" t="s">
        <v>9</v>
      </c>
      <c r="I12" s="5">
        <f>I10*I11*4</f>
        <v>3.6865536016000007E-12</v>
      </c>
      <c r="J12" s="5">
        <f>J10*J11*4</f>
        <v>5.7106660900000008E-12</v>
      </c>
      <c r="K12" s="5">
        <f>SUM(I12:J12)</f>
        <v>9.3972196916000023E-12</v>
      </c>
      <c r="L12">
        <f>SQRT(K12)</f>
        <v>3.0654884915132211E-6</v>
      </c>
    </row>
    <row r="13" spans="1:15" x14ac:dyDescent="0.25">
      <c r="A13" s="5">
        <f>A12*A12</f>
        <v>5.6760201470076378E-7</v>
      </c>
      <c r="B13" s="5">
        <f t="shared" ref="B13:G13" si="5">B12*B12</f>
        <v>3.479850404937548E-9</v>
      </c>
      <c r="C13" s="5">
        <f>C12*C12</f>
        <v>2.9779127144398334E-8</v>
      </c>
      <c r="D13" s="5"/>
      <c r="E13" s="5">
        <f>E12*E12*16</f>
        <v>3.2225389858078028E-5</v>
      </c>
      <c r="F13" s="5">
        <f>F12*F12</f>
        <v>1.6282249133809914E-6</v>
      </c>
      <c r="G13" s="5"/>
      <c r="H13" t="s">
        <v>10</v>
      </c>
      <c r="I13" s="5" t="s">
        <v>14</v>
      </c>
      <c r="J13" t="s">
        <v>15</v>
      </c>
    </row>
    <row r="14" spans="1:15" x14ac:dyDescent="0.25">
      <c r="A14" s="5">
        <f>SUM(A13:G13)</f>
        <v>3.4454475763709115E-5</v>
      </c>
      <c r="B14" t="s">
        <v>11</v>
      </c>
      <c r="C14">
        <f>SQRT(A14)</f>
        <v>5.8697935026463342E-3</v>
      </c>
      <c r="D14" t="s">
        <v>16</v>
      </c>
      <c r="I14" s="5">
        <f>F10*F10</f>
        <v>1.7689000000000001E-6</v>
      </c>
      <c r="J14" s="5">
        <f>G10*G10</f>
        <v>1.7689000000000001E-6</v>
      </c>
      <c r="K14" t="s">
        <v>7</v>
      </c>
    </row>
    <row r="15" spans="1:15" x14ac:dyDescent="0.25">
      <c r="A15" s="5">
        <f>B13+C13+F13</f>
        <v>1.6614838909303273E-6</v>
      </c>
      <c r="B15" t="s">
        <v>11</v>
      </c>
      <c r="C15">
        <f>SQRT(A15)</f>
        <v>1.2889856054007459E-3</v>
      </c>
      <c r="D15" t="s">
        <v>16</v>
      </c>
      <c r="I15" s="5">
        <f>F11*F11</f>
        <v>5.1075999999999988</v>
      </c>
      <c r="J15" s="5">
        <f>G11*G11</f>
        <v>14.288399999999999</v>
      </c>
      <c r="K15" t="s">
        <v>8</v>
      </c>
      <c r="L15" s="5">
        <f>J15-I15</f>
        <v>9.1808000000000014</v>
      </c>
    </row>
    <row r="16" spans="1:15" x14ac:dyDescent="0.25">
      <c r="I16" s="5">
        <f>I14*I15*4</f>
        <v>3.6139334559999991E-5</v>
      </c>
      <c r="J16" s="5">
        <f>J14*J15*4</f>
        <v>1.0109900304E-4</v>
      </c>
      <c r="K16" s="5">
        <f>SUM(I16:J16)</f>
        <v>1.3723833759999999E-4</v>
      </c>
      <c r="L16">
        <f>SQRT(K16)</f>
        <v>1.1714876764183223E-2</v>
      </c>
    </row>
    <row r="20" spans="13:14" x14ac:dyDescent="0.25">
      <c r="M20" s="5">
        <v>105656283.04763402</v>
      </c>
      <c r="N20" s="5">
        <v>2.7842089076656114E-6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2022-04-17T02:07:26Z</dcterms:created>
  <dcterms:modified xsi:type="dcterms:W3CDTF">2022-04-17T03:01:59Z</dcterms:modified>
</cp:coreProperties>
</file>