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24251\Desktop\一级大物实验李霄奕\声速测量\"/>
    </mc:Choice>
  </mc:AlternateContent>
  <xr:revisionPtr revIDLastSave="0" documentId="13_ncr:1_{C06A9C98-0E33-4161-B25D-87AF6FAF34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1" l="1"/>
  <c r="P8" i="1"/>
  <c r="O8" i="1"/>
  <c r="C16" i="1"/>
  <c r="D16" i="1"/>
  <c r="E16" i="1"/>
  <c r="F16" i="1"/>
  <c r="G16" i="1"/>
  <c r="H16" i="1"/>
  <c r="I16" i="1"/>
  <c r="B16" i="1"/>
  <c r="C12" i="1"/>
  <c r="D12" i="1"/>
  <c r="E12" i="1"/>
  <c r="F12" i="1"/>
  <c r="G12" i="1"/>
  <c r="H12" i="1"/>
  <c r="I12" i="1"/>
  <c r="B12" i="1"/>
  <c r="C7" i="1"/>
  <c r="D7" i="1"/>
  <c r="B8" i="1" s="1"/>
  <c r="E7" i="1"/>
  <c r="C8" i="1" s="1"/>
  <c r="F7" i="1"/>
  <c r="D8" i="1" s="1"/>
  <c r="G7" i="1"/>
  <c r="E8" i="1" s="1"/>
  <c r="H7" i="1"/>
  <c r="F8" i="1" s="1"/>
  <c r="I7" i="1"/>
  <c r="I8" i="1" s="1"/>
  <c r="J7" i="1"/>
  <c r="J8" i="1" s="1"/>
  <c r="K7" i="1"/>
  <c r="L7" i="1"/>
  <c r="M7" i="1"/>
  <c r="K8" i="1" s="1"/>
  <c r="B7" i="1"/>
  <c r="I21" i="1"/>
  <c r="I20" i="1"/>
  <c r="H21" i="1"/>
  <c r="H20" i="1"/>
  <c r="B22" i="1" s="1"/>
  <c r="N8" i="1" l="1"/>
  <c r="H8" i="1"/>
  <c r="G8" i="1"/>
  <c r="D22" i="1"/>
</calcChain>
</file>

<file path=xl/sharedStrings.xml><?xml version="1.0" encoding="utf-8"?>
<sst xmlns="http://schemas.openxmlformats.org/spreadsheetml/2006/main" count="31" uniqueCount="23">
  <si>
    <t>1.环境测量</t>
    <phoneticPr fontId="1" type="noConversion"/>
  </si>
  <si>
    <t>谐振频率f</t>
    <phoneticPr fontId="1" type="noConversion"/>
  </si>
  <si>
    <t>37017Hz</t>
    <phoneticPr fontId="1" type="noConversion"/>
  </si>
  <si>
    <t>环境温度t</t>
    <phoneticPr fontId="1" type="noConversion"/>
  </si>
  <si>
    <t>22.3℃</t>
    <phoneticPr fontId="1" type="noConversion"/>
  </si>
  <si>
    <t>2.共振干涉法测空气</t>
    <phoneticPr fontId="1" type="noConversion"/>
  </si>
  <si>
    <t>L0(mm)</t>
    <phoneticPr fontId="1" type="noConversion"/>
  </si>
  <si>
    <t>0.02mm</t>
    <phoneticPr fontId="1" type="noConversion"/>
  </si>
  <si>
    <t>3.相位比较法测空气</t>
    <phoneticPr fontId="1" type="noConversion"/>
  </si>
  <si>
    <t>4.相位比较法测液体</t>
    <phoneticPr fontId="1" type="noConversion"/>
  </si>
  <si>
    <t>5.时差法测固体</t>
    <phoneticPr fontId="1" type="noConversion"/>
  </si>
  <si>
    <t>材质</t>
    <phoneticPr fontId="1" type="noConversion"/>
  </si>
  <si>
    <t>长度(cm)</t>
    <phoneticPr fontId="1" type="noConversion"/>
  </si>
  <si>
    <t>非金属</t>
    <phoneticPr fontId="1" type="noConversion"/>
  </si>
  <si>
    <t>金属</t>
    <phoneticPr fontId="1" type="noConversion"/>
  </si>
  <si>
    <t>声速</t>
    <phoneticPr fontId="1" type="noConversion"/>
  </si>
  <si>
    <t>L1(mm)</t>
    <phoneticPr fontId="1" type="noConversion"/>
  </si>
  <si>
    <r>
      <t>时间(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3"/>
        <charset val="134"/>
      </rPr>
      <t>s)</t>
    </r>
    <phoneticPr fontId="1" type="noConversion"/>
  </si>
  <si>
    <t>λ(mm)</t>
    <phoneticPr fontId="1" type="noConversion"/>
  </si>
  <si>
    <t>AVE</t>
    <phoneticPr fontId="1" type="noConversion"/>
  </si>
  <si>
    <t>STDEV</t>
    <phoneticPr fontId="1" type="noConversion"/>
  </si>
  <si>
    <t>UA</t>
    <phoneticPr fontId="1" type="noConversion"/>
  </si>
  <si>
    <t>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</si>
</sst>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topLeftCell="A7" zoomScale="115" zoomScaleNormal="115" workbookViewId="0">
      <selection activeCell="D22" sqref="D22"/>
    </sheetView>
  </sheetViews>
  <sheetFormatPr defaultColWidth="9.5546875" defaultRowHeight="13.8" x14ac:dyDescent="0.25"/>
  <cols>
    <col min="1" max="1" width="10.6640625" style="1" customWidth="1"/>
    <col min="2" max="16384" width="9.5546875" style="1"/>
  </cols>
  <sheetData>
    <row r="1" spans="1:17" ht="27.6" x14ac:dyDescent="0.25">
      <c r="A1" s="1" t="s">
        <v>0</v>
      </c>
    </row>
    <row r="2" spans="1:17" x14ac:dyDescent="0.25">
      <c r="A2" s="1" t="s">
        <v>1</v>
      </c>
      <c r="B2" s="1" t="s">
        <v>2</v>
      </c>
    </row>
    <row r="3" spans="1:17" x14ac:dyDescent="0.25">
      <c r="A3" s="1" t="s">
        <v>3</v>
      </c>
      <c r="B3" s="1" t="s">
        <v>4</v>
      </c>
    </row>
    <row r="4" spans="1:17" ht="27.6" x14ac:dyDescent="0.25">
      <c r="A4" s="1" t="s">
        <v>5</v>
      </c>
    </row>
    <row r="5" spans="1:17" x14ac:dyDescent="0.25">
      <c r="A5" s="1" t="s">
        <v>7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</row>
    <row r="6" spans="1:17" s="2" customFormat="1" x14ac:dyDescent="0.25">
      <c r="A6" s="2" t="s">
        <v>6</v>
      </c>
      <c r="B6" s="2">
        <v>2.34</v>
      </c>
      <c r="C6" s="2">
        <v>7.12</v>
      </c>
      <c r="D6" s="2">
        <v>11.86</v>
      </c>
      <c r="E6" s="2">
        <v>16.559999999999999</v>
      </c>
      <c r="F6" s="2">
        <v>21.18</v>
      </c>
      <c r="G6" s="2">
        <v>26</v>
      </c>
      <c r="H6" s="2">
        <v>30.76</v>
      </c>
      <c r="I6" s="2">
        <v>35.5</v>
      </c>
      <c r="J6" s="2">
        <v>40.1</v>
      </c>
      <c r="K6" s="2">
        <v>44.86</v>
      </c>
      <c r="L6" s="2">
        <v>49.38</v>
      </c>
      <c r="M6" s="2">
        <v>54.08</v>
      </c>
    </row>
    <row r="7" spans="1:17" s="2" customFormat="1" x14ac:dyDescent="0.25">
      <c r="A7" s="2" t="s">
        <v>16</v>
      </c>
      <c r="B7" s="2">
        <f>B6+50</f>
        <v>52.34</v>
      </c>
      <c r="C7" s="2">
        <f t="shared" ref="C7:M7" si="0">C6+50</f>
        <v>57.12</v>
      </c>
      <c r="D7" s="2">
        <f t="shared" si="0"/>
        <v>61.86</v>
      </c>
      <c r="E7" s="2">
        <f t="shared" si="0"/>
        <v>66.56</v>
      </c>
      <c r="F7" s="2">
        <f t="shared" si="0"/>
        <v>71.180000000000007</v>
      </c>
      <c r="G7" s="2">
        <f t="shared" si="0"/>
        <v>76</v>
      </c>
      <c r="H7" s="2">
        <f t="shared" si="0"/>
        <v>80.760000000000005</v>
      </c>
      <c r="I7" s="2">
        <f t="shared" si="0"/>
        <v>85.5</v>
      </c>
      <c r="J7" s="2">
        <f t="shared" si="0"/>
        <v>90.1</v>
      </c>
      <c r="K7" s="2">
        <f t="shared" si="0"/>
        <v>94.86</v>
      </c>
      <c r="L7" s="2">
        <f t="shared" si="0"/>
        <v>99.38</v>
      </c>
      <c r="M7" s="2">
        <f t="shared" si="0"/>
        <v>104.08</v>
      </c>
      <c r="N7" s="2" t="s">
        <v>19</v>
      </c>
      <c r="O7" s="2" t="s">
        <v>20</v>
      </c>
      <c r="P7" s="2" t="s">
        <v>22</v>
      </c>
      <c r="Q7" s="2" t="s">
        <v>21</v>
      </c>
    </row>
    <row r="8" spans="1:17" s="2" customFormat="1" x14ac:dyDescent="0.25">
      <c r="A8" s="2" t="s">
        <v>18</v>
      </c>
      <c r="B8" s="2">
        <f>D7-B7</f>
        <v>9.519999999999996</v>
      </c>
      <c r="C8" s="2">
        <f>E7-C7</f>
        <v>9.4400000000000048</v>
      </c>
      <c r="D8" s="2">
        <f>F7-D7</f>
        <v>9.3200000000000074</v>
      </c>
      <c r="E8" s="2">
        <f>G7-E7</f>
        <v>9.4399999999999977</v>
      </c>
      <c r="F8" s="2">
        <f>H7-F7</f>
        <v>9.5799999999999983</v>
      </c>
      <c r="G8" s="2">
        <f t="shared" ref="G8:J8" si="1">I7-G7</f>
        <v>9.5</v>
      </c>
      <c r="H8" s="2">
        <f t="shared" si="1"/>
        <v>9.3399999999999892</v>
      </c>
      <c r="I8" s="2">
        <f t="shared" si="1"/>
        <v>9.36</v>
      </c>
      <c r="J8" s="2">
        <f t="shared" si="1"/>
        <v>9.2800000000000011</v>
      </c>
      <c r="K8" s="2">
        <f>M7-K7</f>
        <v>9.2199999999999989</v>
      </c>
      <c r="N8" s="2">
        <f>AVERAGE(B8:K8)</f>
        <v>9.3999999999999986</v>
      </c>
      <c r="O8" s="2">
        <f>STDEV(B8:K8)</f>
        <v>0.11469767022723452</v>
      </c>
      <c r="P8" s="2">
        <f>O8/SQRT(10)</f>
        <v>3.6270588023294359E-2</v>
      </c>
      <c r="Q8" s="2">
        <f>P8*2.26</f>
        <v>8.1971528932645241E-2</v>
      </c>
    </row>
    <row r="9" spans="1:17" ht="41.4" x14ac:dyDescent="0.25">
      <c r="A9" s="1" t="s">
        <v>8</v>
      </c>
    </row>
    <row r="10" spans="1:17" x14ac:dyDescent="0.25">
      <c r="A10" s="1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</row>
    <row r="11" spans="1:17" s="2" customFormat="1" x14ac:dyDescent="0.25">
      <c r="A11" s="2" t="s">
        <v>6</v>
      </c>
      <c r="B11" s="2">
        <v>6.76</v>
      </c>
      <c r="C11" s="2">
        <v>11.42</v>
      </c>
      <c r="D11" s="2">
        <v>16</v>
      </c>
      <c r="E11" s="2">
        <v>20.6</v>
      </c>
      <c r="F11" s="2">
        <v>25.22</v>
      </c>
      <c r="G11" s="2">
        <v>30</v>
      </c>
      <c r="H11" s="2">
        <v>34.659999999999997</v>
      </c>
      <c r="I11" s="2">
        <v>39.36</v>
      </c>
    </row>
    <row r="12" spans="1:17" s="2" customFormat="1" x14ac:dyDescent="0.25">
      <c r="A12" s="2" t="s">
        <v>16</v>
      </c>
      <c r="B12" s="2">
        <f>B11+50</f>
        <v>56.76</v>
      </c>
      <c r="C12" s="2">
        <f t="shared" ref="C12:I12" si="2">C11+50</f>
        <v>61.42</v>
      </c>
      <c r="D12" s="2">
        <f t="shared" si="2"/>
        <v>66</v>
      </c>
      <c r="E12" s="2">
        <f t="shared" si="2"/>
        <v>70.599999999999994</v>
      </c>
      <c r="F12" s="2">
        <f t="shared" si="2"/>
        <v>75.22</v>
      </c>
      <c r="G12" s="2">
        <f t="shared" si="2"/>
        <v>80</v>
      </c>
      <c r="H12" s="2">
        <f t="shared" si="2"/>
        <v>84.66</v>
      </c>
      <c r="I12" s="2">
        <f t="shared" si="2"/>
        <v>89.36</v>
      </c>
    </row>
    <row r="13" spans="1:17" ht="41.4" x14ac:dyDescent="0.25">
      <c r="A13" s="1" t="s">
        <v>9</v>
      </c>
    </row>
    <row r="14" spans="1:17" x14ac:dyDescent="0.25">
      <c r="A14" s="1" t="s">
        <v>7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</row>
    <row r="15" spans="1:17" s="2" customFormat="1" x14ac:dyDescent="0.25">
      <c r="A15" s="2" t="s">
        <v>6</v>
      </c>
      <c r="B15" s="2">
        <v>21.26</v>
      </c>
      <c r="C15" s="2">
        <v>39.64</v>
      </c>
      <c r="D15" s="2">
        <v>60.2</v>
      </c>
      <c r="E15" s="2">
        <v>80.92</v>
      </c>
      <c r="F15" s="2">
        <v>120</v>
      </c>
      <c r="G15" s="2">
        <v>123.46</v>
      </c>
      <c r="H15" s="2">
        <v>141.58000000000001</v>
      </c>
      <c r="I15" s="2">
        <v>160.13999999999999</v>
      </c>
    </row>
    <row r="16" spans="1:17" s="2" customFormat="1" x14ac:dyDescent="0.25">
      <c r="A16" s="2" t="s">
        <v>16</v>
      </c>
      <c r="B16" s="2">
        <f>B15+50</f>
        <v>71.260000000000005</v>
      </c>
      <c r="C16" s="2">
        <f t="shared" ref="C16:I16" si="3">C15+50</f>
        <v>89.64</v>
      </c>
      <c r="D16" s="2">
        <f t="shared" si="3"/>
        <v>110.2</v>
      </c>
      <c r="E16" s="2">
        <f t="shared" si="3"/>
        <v>130.92000000000002</v>
      </c>
      <c r="F16" s="2">
        <f t="shared" si="3"/>
        <v>170</v>
      </c>
      <c r="G16" s="2">
        <f t="shared" si="3"/>
        <v>173.45999999999998</v>
      </c>
      <c r="H16" s="2">
        <f t="shared" si="3"/>
        <v>191.58</v>
      </c>
      <c r="I16" s="2">
        <f t="shared" si="3"/>
        <v>210.14</v>
      </c>
    </row>
    <row r="17" spans="1:9" ht="27.6" x14ac:dyDescent="0.25">
      <c r="A17" s="1" t="s">
        <v>10</v>
      </c>
    </row>
    <row r="18" spans="1:9" x14ac:dyDescent="0.25">
      <c r="B18" s="1">
        <v>1</v>
      </c>
      <c r="C18" s="1">
        <v>2</v>
      </c>
      <c r="D18" s="1">
        <v>3</v>
      </c>
      <c r="E18" s="1">
        <v>4</v>
      </c>
    </row>
    <row r="19" spans="1:9" x14ac:dyDescent="0.25">
      <c r="A19" s="1" t="s">
        <v>11</v>
      </c>
      <c r="B19" s="1" t="s">
        <v>13</v>
      </c>
      <c r="C19" s="1" t="s">
        <v>13</v>
      </c>
      <c r="D19" s="1" t="s">
        <v>14</v>
      </c>
      <c r="E19" s="1" t="s">
        <v>14</v>
      </c>
    </row>
    <row r="20" spans="1:9" s="3" customFormat="1" x14ac:dyDescent="0.25">
      <c r="A20" s="3" t="s">
        <v>12</v>
      </c>
      <c r="B20" s="3">
        <v>26.754000000000001</v>
      </c>
      <c r="C20" s="3">
        <v>18.917999999999999</v>
      </c>
      <c r="D20" s="3">
        <v>21.956</v>
      </c>
      <c r="E20" s="3">
        <v>25.942</v>
      </c>
      <c r="H20" s="3">
        <f>B20-C20</f>
        <v>7.8360000000000021</v>
      </c>
      <c r="I20" s="3">
        <f>E20-D20</f>
        <v>3.9860000000000007</v>
      </c>
    </row>
    <row r="21" spans="1:9" x14ac:dyDescent="0.25">
      <c r="A21" s="4" t="s">
        <v>17</v>
      </c>
      <c r="B21" s="1">
        <v>151</v>
      </c>
      <c r="C21" s="1">
        <v>115</v>
      </c>
      <c r="D21" s="1">
        <v>68</v>
      </c>
      <c r="E21" s="1">
        <v>81</v>
      </c>
      <c r="H21" s="1">
        <f>B21-C21</f>
        <v>36</v>
      </c>
      <c r="I21" s="1">
        <f>E21-D21</f>
        <v>13</v>
      </c>
    </row>
    <row r="22" spans="1:9" s="3" customFormat="1" x14ac:dyDescent="0.25">
      <c r="A22" s="3" t="s">
        <v>15</v>
      </c>
      <c r="B22" s="3">
        <f>H20/H21*10000</f>
        <v>2176.6666666666674</v>
      </c>
      <c r="D22" s="3">
        <f>I20/I21*10000</f>
        <v>3066.1538461538466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2015-06-05T18:19:34Z</dcterms:created>
  <dcterms:modified xsi:type="dcterms:W3CDTF">2022-05-10T15:23:09Z</dcterms:modified>
</cp:coreProperties>
</file>