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8_{8D274B04-97BA-4B21-8B86-36ED00DCD98B}" xr6:coauthVersionLast="47" xr6:coauthVersionMax="47" xr10:uidLastSave="{00000000-0000-0000-0000-000000000000}"/>
  <bookViews>
    <workbookView xWindow="37320" yWindow="-120" windowWidth="29040" windowHeight="15990" xr2:uid="{00000000-000D-0000-FFFF-FFFF00000000}"/>
  </bookViews>
  <sheets>
    <sheet name="ProjectSchedule" sheetId="11" r:id="rId1"/>
  </sheets>
  <definedNames>
    <definedName name="Display_Week">ProjectSchedule!$F$4</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11" l="1"/>
  <c r="G18" i="11"/>
  <c r="F18" i="11"/>
  <c r="F20" i="11"/>
  <c r="G17" i="11"/>
  <c r="F17" i="11"/>
  <c r="G16" i="11"/>
  <c r="F16" i="11"/>
  <c r="J5" i="11"/>
  <c r="J6" i="11" s="1"/>
  <c r="K5" i="11" l="1"/>
  <c r="L5" i="11" s="1"/>
  <c r="L6" i="11" s="1"/>
  <c r="F9" i="11"/>
  <c r="J4" i="11"/>
  <c r="K6" i="11" l="1"/>
  <c r="G10" i="11"/>
  <c r="I7" i="11"/>
  <c r="I26" i="11" l="1"/>
  <c r="I25" i="11"/>
  <c r="I24" i="11"/>
  <c r="I23" i="11"/>
  <c r="I21" i="11"/>
  <c r="I15" i="11"/>
  <c r="I12" i="11"/>
  <c r="I8" i="11"/>
  <c r="G19" i="11" l="1"/>
  <c r="I17" i="11"/>
  <c r="I16" i="11"/>
  <c r="I9" i="11"/>
  <c r="F11" i="11"/>
  <c r="G11" i="11" l="1"/>
  <c r="I11" i="11" s="1"/>
  <c r="I22" i="11"/>
  <c r="G20" i="11"/>
  <c r="I20" i="11" s="1"/>
  <c r="I10" i="11"/>
  <c r="I18" i="11"/>
  <c r="M5" i="11"/>
  <c r="M6" i="11" s="1"/>
  <c r="N5" i="11" l="1"/>
  <c r="N6" i="11" s="1"/>
  <c r="I13" i="11"/>
  <c r="I19" i="11"/>
  <c r="I14" i="11"/>
  <c r="O5" i="11" l="1"/>
  <c r="O6" i="11" s="1"/>
  <c r="P5" i="11" l="1"/>
  <c r="P6" i="11" s="1"/>
  <c r="Q5" i="11" l="1"/>
  <c r="Q6" i="11" s="1"/>
  <c r="Q4" i="11" l="1"/>
  <c r="R5" i="11"/>
  <c r="R6" i="11" s="1"/>
  <c r="S5" i="11" l="1"/>
  <c r="S6" i="11" s="1"/>
  <c r="T5" i="11" l="1"/>
  <c r="T6" i="11" s="1"/>
  <c r="U5" i="11" l="1"/>
  <c r="U6" i="11" s="1"/>
  <c r="V5" i="11" l="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L5" i="11" l="1"/>
  <c r="AK6" i="11"/>
  <c r="AL6" i="11" l="1"/>
  <c r="AL4" i="11"/>
  <c r="AM5" i="11"/>
  <c r="AN5" i="11" l="1"/>
  <c r="AM6" i="11"/>
  <c r="AO5" i="11" l="1"/>
  <c r="AN6" i="11"/>
  <c r="AP5" i="11" l="1"/>
  <c r="AO6" i="11"/>
  <c r="AQ5" i="11" l="1"/>
  <c r="AP6" i="11"/>
  <c r="AR5" i="11" l="1"/>
  <c r="AQ6" i="11"/>
  <c r="AS5" i="11" l="1"/>
  <c r="AR6" i="11"/>
  <c r="AS6" i="11" l="1"/>
  <c r="AT5" i="11"/>
  <c r="AS4" i="11"/>
  <c r="AT6" i="11" l="1"/>
  <c r="AU5" i="11"/>
  <c r="AU6" i="11" l="1"/>
  <c r="AV5" i="11"/>
  <c r="AV6" i="11" l="1"/>
  <c r="AW5" i="11"/>
  <c r="AW6" i="11" l="1"/>
  <c r="AX5" i="11"/>
  <c r="AX6" i="11" l="1"/>
  <c r="AY5" i="11"/>
  <c r="AY6" i="11" l="1"/>
  <c r="AZ5" i="11"/>
  <c r="AZ6" i="11" l="1"/>
  <c r="AZ4" i="11"/>
  <c r="BA5"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N5" i="11" l="1"/>
  <c r="BM6" i="11"/>
  <c r="BO5" i="11" l="1"/>
  <c r="BN6" i="11"/>
  <c r="BN4" i="11"/>
  <c r="BO6" i="11" l="1"/>
  <c r="BP5" i="11"/>
  <c r="BQ5" i="11" l="1"/>
  <c r="BP6" i="11"/>
  <c r="BQ6" i="11" l="1"/>
  <c r="BR5" i="11"/>
  <c r="BS5" i="11" l="1"/>
  <c r="BR6" i="11"/>
  <c r="BS6" i="11" l="1"/>
  <c r="BT5" i="11"/>
  <c r="BT6" i="11" l="1"/>
  <c r="BU5" i="11"/>
  <c r="BV5" i="11" l="1"/>
  <c r="BU4" i="11"/>
  <c r="BU6" i="11"/>
  <c r="BW5" i="11" l="1"/>
  <c r="BV6" i="11"/>
  <c r="BW6" i="11" l="1"/>
  <c r="BX5" i="11"/>
  <c r="BX6" i="11" l="1"/>
  <c r="BY5" i="11"/>
  <c r="BZ5" i="11" l="1"/>
  <c r="BY6" i="11"/>
  <c r="CA5" i="11" l="1"/>
  <c r="BZ6" i="11"/>
  <c r="CA6" i="11" l="1"/>
  <c r="CB5" i="11"/>
  <c r="CC5" i="11" l="1"/>
  <c r="CB6" i="11"/>
  <c r="CB4" i="11"/>
  <c r="CC6" i="11" l="1"/>
  <c r="CD5" i="11"/>
  <c r="CD6" i="11" l="1"/>
  <c r="CE5" i="11"/>
  <c r="CE6" i="11" l="1"/>
  <c r="CF5" i="11"/>
  <c r="CF6" i="11" l="1"/>
  <c r="CG5" i="11"/>
  <c r="CH5" i="11" l="1"/>
  <c r="CG6" i="11"/>
  <c r="CH6" i="11" l="1"/>
  <c r="CI5" i="11"/>
  <c r="CJ5" i="11" l="1"/>
  <c r="CI4" i="11"/>
  <c r="CI6" i="11"/>
  <c r="CK5" i="11" l="1"/>
  <c r="CJ6" i="11"/>
  <c r="CK6" i="11" l="1"/>
  <c r="CL5" i="11"/>
  <c r="CL6" i="11" l="1"/>
  <c r="CM5" i="11"/>
  <c r="CN5" i="11" l="1"/>
  <c r="CM6" i="11"/>
  <c r="CO5" i="11" l="1"/>
  <c r="CN6" i="11"/>
  <c r="CO6" i="11" l="1"/>
  <c r="CP5" i="11"/>
  <c r="CQ5" i="11" l="1"/>
  <c r="CP6" i="11"/>
  <c r="CP4" i="11"/>
  <c r="CR5" i="11" l="1"/>
  <c r="CQ6" i="11"/>
  <c r="CR6" i="11" l="1"/>
  <c r="CS5" i="11"/>
  <c r="CT5" i="11" l="1"/>
  <c r="CS6" i="11"/>
  <c r="CT6" i="11" l="1"/>
  <c r="CU5" i="11"/>
  <c r="CU6" i="11" l="1"/>
  <c r="CV5" i="11"/>
  <c r="CV6" i="11" l="1"/>
  <c r="CW5" i="11"/>
  <c r="CX5" i="11" l="1"/>
  <c r="CW4" i="11"/>
  <c r="CW6" i="11"/>
  <c r="CY5" i="11" l="1"/>
  <c r="CX6" i="11"/>
  <c r="CZ5" i="11" l="1"/>
  <c r="CY6" i="11"/>
  <c r="CZ6" i="11" l="1"/>
  <c r="DA5" i="11"/>
  <c r="DB5" i="11" l="1"/>
  <c r="DA6" i="11"/>
  <c r="DB6" i="11" l="1"/>
  <c r="DC5" i="11"/>
  <c r="DC6" i="11" l="1"/>
  <c r="DD5" i="11"/>
  <c r="DE5" i="11" l="1"/>
  <c r="DD6" i="11"/>
  <c r="DD4" i="11"/>
  <c r="DE6" i="11" l="1"/>
  <c r="DF5" i="11"/>
  <c r="DF6" i="11" l="1"/>
  <c r="DG5" i="11"/>
  <c r="DG6" i="11" l="1"/>
  <c r="DH5" i="11"/>
  <c r="DI5" i="11" l="1"/>
  <c r="DH6" i="11"/>
  <c r="DJ5" i="11" l="1"/>
  <c r="DI6" i="11"/>
  <c r="DJ6" i="11" l="1"/>
  <c r="DK5" i="11"/>
  <c r="DL5" i="11" l="1"/>
  <c r="DK4" i="11"/>
  <c r="DK6" i="11"/>
  <c r="DM5" i="11" l="1"/>
  <c r="DL6" i="11"/>
  <c r="DM6" i="11" l="1"/>
  <c r="DN5" i="11"/>
  <c r="DO5" i="11" l="1"/>
  <c r="DN6" i="11"/>
  <c r="DP5" i="11" l="1"/>
  <c r="DO6" i="11"/>
  <c r="DQ5" i="11" l="1"/>
  <c r="DP6" i="11"/>
  <c r="DQ6" i="11" l="1"/>
  <c r="DR5" i="11"/>
  <c r="DR6" i="11" l="1"/>
  <c r="DS5" i="11"/>
  <c r="DR4" i="11"/>
  <c r="DT5" i="11" l="1"/>
  <c r="DS6" i="11"/>
  <c r="DU5" i="11" l="1"/>
  <c r="DT6" i="11"/>
  <c r="DV5" i="11" l="1"/>
  <c r="DU6" i="11"/>
  <c r="DW5" i="11" l="1"/>
  <c r="DV6" i="11"/>
  <c r="DX5" i="11" l="1"/>
  <c r="DW6" i="11"/>
  <c r="DX6" i="11" l="1"/>
  <c r="DY5" i="11"/>
  <c r="DZ5" i="11" l="1"/>
  <c r="DY4" i="11"/>
  <c r="DY6" i="11"/>
  <c r="EA5" i="11" l="1"/>
  <c r="DZ6" i="11"/>
  <c r="EA6" i="11" l="1"/>
  <c r="EB5" i="11"/>
  <c r="EB6" i="11" l="1"/>
  <c r="EC5" i="11"/>
  <c r="EC6" i="11" l="1"/>
  <c r="ED5" i="11"/>
  <c r="ED6" i="11" l="1"/>
  <c r="EE5" i="11"/>
  <c r="EE6" i="11" l="1"/>
  <c r="EF5" i="11"/>
  <c r="EG5" i="11" l="1"/>
  <c r="EF4" i="11"/>
  <c r="EF6" i="11"/>
  <c r="EH5" i="11" l="1"/>
  <c r="EG6" i="11"/>
  <c r="EI5" i="11" l="1"/>
  <c r="EH6" i="11"/>
  <c r="EJ5" i="11" l="1"/>
  <c r="EI6" i="11"/>
  <c r="EK5" i="11" l="1"/>
  <c r="EJ6" i="11"/>
  <c r="EK6" i="11" l="1"/>
  <c r="EL5" i="11"/>
  <c r="EL6" i="11" l="1"/>
  <c r="EM5" i="11"/>
  <c r="EN5" i="11" l="1"/>
  <c r="EM6" i="11"/>
  <c r="EM4" i="11"/>
  <c r="EO5" i="11" l="1"/>
  <c r="EN6" i="11"/>
  <c r="EO6" i="11" l="1"/>
  <c r="EP5" i="11"/>
  <c r="EQ5" i="11" l="1"/>
  <c r="EP6" i="11"/>
  <c r="ER5" i="11" l="1"/>
  <c r="EQ6" i="11"/>
  <c r="ES5" i="11" l="1"/>
  <c r="ER6" i="11"/>
  <c r="ES6" i="11" l="1"/>
  <c r="ET5" i="11"/>
  <c r="EU5" i="11" l="1"/>
  <c r="ET4" i="11"/>
  <c r="ET6" i="11"/>
  <c r="EU6" i="11" l="1"/>
  <c r="EV5" i="11"/>
  <c r="EW5" i="11" l="1"/>
  <c r="EV6" i="11"/>
  <c r="EW6" i="11" l="1"/>
  <c r="EX5" i="11"/>
  <c r="EY5" i="11" l="1"/>
  <c r="EX6" i="11"/>
  <c r="EZ5" i="11" l="1"/>
  <c r="EZ6" i="11" s="1"/>
  <c r="EY6" i="11"/>
</calcChain>
</file>

<file path=xl/sharedStrings.xml><?xml version="1.0" encoding="utf-8"?>
<sst xmlns="http://schemas.openxmlformats.org/spreadsheetml/2006/main" count="68" uniqueCount="47">
  <si>
    <t>Task 3</t>
  </si>
  <si>
    <t>Task 5</t>
  </si>
  <si>
    <t>Project Start:</t>
  </si>
  <si>
    <t>PROGRESS</t>
  </si>
  <si>
    <t>START</t>
  </si>
  <si>
    <t>END</t>
  </si>
  <si>
    <t>DAYS</t>
  </si>
  <si>
    <t>TASK</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</si>
  <si>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</si>
  <si>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</si>
  <si>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</si>
  <si>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</si>
  <si>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</si>
  <si>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</si>
  <si>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</si>
  <si>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</si>
  <si>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</si>
  <si>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</si>
  <si>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</si>
  <si>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</si>
  <si>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</si>
  <si>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</si>
  <si>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</si>
  <si>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</si>
  <si>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PCTO MARCONI - TERRANOVA</t>
  </si>
  <si>
    <t>Software House</t>
  </si>
  <si>
    <t>Project Manager</t>
  </si>
  <si>
    <t>Prima consegna</t>
  </si>
  <si>
    <t>Seconda consegna</t>
  </si>
  <si>
    <t>Terza consegna</t>
  </si>
  <si>
    <t>Quarta consegna</t>
  </si>
  <si>
    <t>Definizione analisi preliminare</t>
  </si>
  <si>
    <t>Operazioni su database</t>
  </si>
  <si>
    <t>Mockup interfacce</t>
  </si>
  <si>
    <t>Trasmissione dati API</t>
  </si>
  <si>
    <t>Documento di progetto</t>
  </si>
  <si>
    <t xml:space="preserve">Collaudo Funzionalità </t>
  </si>
  <si>
    <t>Autenticazione utente</t>
  </si>
  <si>
    <t xml:space="preserve">Funzionale </t>
  </si>
  <si>
    <t>Tecnico</t>
  </si>
  <si>
    <t>OWNER</t>
  </si>
  <si>
    <t>ASSIGNED</t>
  </si>
  <si>
    <t>Presentazione dati in pagina web</t>
  </si>
  <si>
    <t>Presentazione progetto</t>
  </si>
  <si>
    <t>Tutto il team</t>
  </si>
  <si>
    <t>Presentazione Deivery software</t>
  </si>
  <si>
    <t>Preparazione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</si>
</sst>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6" fillId="0" borderId="0" xfId="3"/>
    <xf numFmtId="0" fontId="16"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6" fillId="0" borderId="0" xfId="0" applyFont="1"/>
    <xf numFmtId="0" fontId="6" fillId="8" borderId="2" xfId="0" applyFont="1" applyFill="1" applyBorder="1" applyAlignment="1">
      <alignment horizontal="left" vertical="center" wrapText="1" indent="1"/>
    </xf>
    <xf numFmtId="0" fontId="9" fillId="3" borderId="2" xfId="12" applyFill="1" applyAlignment="1">
      <alignment horizontal="left" vertical="center" wrapText="1" indent="2"/>
    </xf>
    <xf numFmtId="0" fontId="6" fillId="9" borderId="2" xfId="0" applyFont="1" applyFill="1" applyBorder="1" applyAlignment="1">
      <alignment horizontal="left" vertical="center" wrapText="1" indent="1"/>
    </xf>
    <xf numFmtId="0" fontId="9" fillId="4" borderId="2" xfId="12" applyFill="1" applyAlignment="1">
      <alignment horizontal="left" vertical="center" wrapText="1" indent="2"/>
    </xf>
    <xf numFmtId="0" fontId="6" fillId="6" borderId="2" xfId="0" applyFont="1" applyFill="1" applyBorder="1" applyAlignment="1">
      <alignment horizontal="left" vertical="center" wrapText="1" indent="1"/>
    </xf>
    <xf numFmtId="0" fontId="9" fillId="11" borderId="2" xfId="12" applyFill="1" applyAlignment="1">
      <alignment horizontal="left" vertical="center" wrapText="1" indent="2"/>
    </xf>
    <xf numFmtId="0" fontId="6" fillId="5" borderId="2" xfId="0" applyFont="1" applyFill="1" applyBorder="1" applyAlignment="1">
      <alignment horizontal="left" vertical="center" wrapText="1" indent="1"/>
    </xf>
    <xf numFmtId="0" fontId="9" fillId="10" borderId="2" xfId="12" applyFill="1" applyAlignment="1">
      <alignment horizontal="left" vertical="center" wrapText="1" indent="2"/>
    </xf>
    <xf numFmtId="169" fontId="2" fillId="0" borderId="0" xfId="0" applyNumberFormat="1" applyFont="1" applyAlignment="1">
      <alignment horizontal="center"/>
    </xf>
    <xf numFmtId="169" fontId="2" fillId="0" borderId="0" xfId="0" applyNumberFormat="1" applyFont="1" applyAlignment="1">
      <alignment horizontal="center" vertical="center"/>
    </xf>
    <xf numFmtId="169" fontId="0" fillId="0" borderId="0" xfId="0" applyNumberFormat="1" applyAlignment="1">
      <alignment horizontal="center"/>
    </xf>
    <xf numFmtId="169" fontId="0" fillId="0" borderId="0" xfId="0" applyNumberFormat="1"/>
    <xf numFmtId="169" fontId="0" fillId="0" borderId="10" xfId="0" applyNumberFormat="1" applyBorder="1"/>
    <xf numFmtId="169" fontId="7" fillId="13" borderId="1" xfId="0" applyNumberFormat="1" applyFont="1" applyFill="1" applyBorder="1" applyAlignment="1">
      <alignment horizontal="center" vertical="center" wrapText="1"/>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69" fontId="16" fillId="0" borderId="0" xfId="0" applyNumberFormat="1" applyFont="1" applyAlignment="1">
      <alignment horizontal="center"/>
    </xf>
    <xf numFmtId="0" fontId="0" fillId="0" borderId="9" xfId="0" quotePrefix="1" applyBorder="1" applyAlignment="1">
      <alignment vertical="center"/>
    </xf>
    <xf numFmtId="169" fontId="0" fillId="0" borderId="0" xfId="0" applyNumberFormat="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11" xfId="9" applyNumberFormat="1" applyBorder="1">
      <alignment horizontal="center" vertical="center"/>
    </xf>
    <xf numFmtId="169" fontId="9" fillId="0" borderId="12" xfId="9" applyNumberFormat="1" applyBorder="1">
      <alignment horizontal="center" vertical="center"/>
    </xf>
    <xf numFmtId="0" fontId="9" fillId="0" borderId="0" xfId="8">
      <alignment horizontal="right" indent="1"/>
    </xf>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51">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29"/>
  <sheetViews>
    <sheetView showGridLines="0" tabSelected="1" showRuler="0" zoomScaleNormal="100" zoomScalePageLayoutView="70" workbookViewId="0">
      <pane xSplit="7" topLeftCell="H1" activePane="topRight" state="frozen"/>
      <selection pane="topRight" activeCell="F20" sqref="F20"/>
    </sheetView>
  </sheetViews>
  <sheetFormatPr defaultRowHeight="30" customHeight="1" x14ac:dyDescent="0.35"/>
  <cols>
    <col min="1" max="1" width="2.7265625" style="30" customWidth="1"/>
    <col min="2" max="2" width="30.08984375" customWidth="1"/>
    <col min="3" max="4" width="30.7265625" customWidth="1"/>
    <col min="5" max="5" width="10.7265625" customWidth="1"/>
    <col min="6" max="6" width="10.453125" style="60" customWidth="1"/>
    <col min="7" max="7" width="10.453125" style="61" customWidth="1"/>
    <col min="8" max="8" width="2.7265625" customWidth="1"/>
    <col min="9" max="9" width="6.1796875" hidden="1" customWidth="1"/>
    <col min="10" max="10" width="2.1796875" bestFit="1" customWidth="1"/>
    <col min="11" max="156" width="2.54296875" customWidth="1"/>
  </cols>
  <sheetData>
    <row r="1" spans="1:156" ht="30" customHeight="1" x14ac:dyDescent="0.65">
      <c r="A1" s="31" t="s">
        <v>14</v>
      </c>
      <c r="B1" s="33" t="s">
        <v>24</v>
      </c>
      <c r="C1" s="1"/>
      <c r="D1" s="1"/>
      <c r="E1" s="2"/>
      <c r="F1" s="58"/>
      <c r="G1" s="59"/>
      <c r="H1" s="49"/>
      <c r="I1" s="2"/>
      <c r="J1" s="47"/>
    </row>
    <row r="2" spans="1:156" ht="30" customHeight="1" x14ac:dyDescent="0.45">
      <c r="A2" s="30" t="s">
        <v>8</v>
      </c>
      <c r="B2" s="34" t="s">
        <v>25</v>
      </c>
      <c r="J2" s="48"/>
    </row>
    <row r="3" spans="1:156" ht="30" customHeight="1" x14ac:dyDescent="0.35">
      <c r="A3" s="30" t="s">
        <v>21</v>
      </c>
      <c r="B3" s="35" t="s">
        <v>26</v>
      </c>
      <c r="C3" s="87" t="s">
        <v>2</v>
      </c>
      <c r="D3" s="87"/>
      <c r="E3" s="87"/>
      <c r="F3" s="85">
        <v>45231</v>
      </c>
      <c r="G3" s="86"/>
    </row>
    <row r="4" spans="1:156" ht="30" customHeight="1" x14ac:dyDescent="0.35">
      <c r="A4" s="31" t="s">
        <v>15</v>
      </c>
      <c r="C4" s="87"/>
      <c r="D4" s="87"/>
      <c r="E4" s="87"/>
      <c r="F4" s="81"/>
      <c r="J4" s="82">
        <f>J5</f>
        <v>45231</v>
      </c>
      <c r="K4" s="83"/>
      <c r="L4" s="83"/>
      <c r="M4" s="83"/>
      <c r="N4" s="83"/>
      <c r="O4" s="83"/>
      <c r="P4" s="84"/>
      <c r="Q4" s="82">
        <f>Q5</f>
        <v>45238</v>
      </c>
      <c r="R4" s="83"/>
      <c r="S4" s="83"/>
      <c r="T4" s="83"/>
      <c r="U4" s="83"/>
      <c r="V4" s="83"/>
      <c r="W4" s="84"/>
      <c r="X4" s="82">
        <f t="shared" ref="X4" si="0">X5</f>
        <v>45245</v>
      </c>
      <c r="Y4" s="83"/>
      <c r="Z4" s="83"/>
      <c r="AA4" s="83"/>
      <c r="AB4" s="83"/>
      <c r="AC4" s="83"/>
      <c r="AD4" s="84"/>
      <c r="AE4" s="82">
        <f t="shared" ref="AE4" si="1">AE5</f>
        <v>45252</v>
      </c>
      <c r="AF4" s="83"/>
      <c r="AG4" s="83"/>
      <c r="AH4" s="83"/>
      <c r="AI4" s="83"/>
      <c r="AJ4" s="83"/>
      <c r="AK4" s="84"/>
      <c r="AL4" s="82">
        <f>AL5</f>
        <v>45259</v>
      </c>
      <c r="AM4" s="83"/>
      <c r="AN4" s="83"/>
      <c r="AO4" s="83"/>
      <c r="AP4" s="83"/>
      <c r="AQ4" s="83"/>
      <c r="AR4" s="84"/>
      <c r="AS4" s="82">
        <f>AS5</f>
        <v>45266</v>
      </c>
      <c r="AT4" s="83"/>
      <c r="AU4" s="83"/>
      <c r="AV4" s="83"/>
      <c r="AW4" s="83"/>
      <c r="AX4" s="83"/>
      <c r="AY4" s="84"/>
      <c r="AZ4" s="82">
        <f>AZ5</f>
        <v>45273</v>
      </c>
      <c r="BA4" s="83"/>
      <c r="BB4" s="83"/>
      <c r="BC4" s="83"/>
      <c r="BD4" s="83"/>
      <c r="BE4" s="83"/>
      <c r="BF4" s="84"/>
      <c r="BG4" s="82">
        <f>BG5</f>
        <v>45280</v>
      </c>
      <c r="BH4" s="83"/>
      <c r="BI4" s="83"/>
      <c r="BJ4" s="83"/>
      <c r="BK4" s="83"/>
      <c r="BL4" s="83"/>
      <c r="BM4" s="84"/>
      <c r="BN4" s="82">
        <f>BN5</f>
        <v>45287</v>
      </c>
      <c r="BO4" s="83"/>
      <c r="BP4" s="83"/>
      <c r="BQ4" s="83"/>
      <c r="BR4" s="83"/>
      <c r="BS4" s="83"/>
      <c r="BT4" s="84"/>
      <c r="BU4" s="82">
        <f>BU5</f>
        <v>45294</v>
      </c>
      <c r="BV4" s="83"/>
      <c r="BW4" s="83"/>
      <c r="BX4" s="83"/>
      <c r="BY4" s="83"/>
      <c r="BZ4" s="83"/>
      <c r="CA4" s="84"/>
      <c r="CB4" s="82">
        <f>CB5</f>
        <v>45301</v>
      </c>
      <c r="CC4" s="83"/>
      <c r="CD4" s="83"/>
      <c r="CE4" s="83"/>
      <c r="CF4" s="83"/>
      <c r="CG4" s="83"/>
      <c r="CH4" s="84"/>
      <c r="CI4" s="82">
        <f>CI5</f>
        <v>45308</v>
      </c>
      <c r="CJ4" s="83"/>
      <c r="CK4" s="83"/>
      <c r="CL4" s="83"/>
      <c r="CM4" s="83"/>
      <c r="CN4" s="83"/>
      <c r="CO4" s="84"/>
      <c r="CP4" s="82">
        <f>CP5</f>
        <v>45315</v>
      </c>
      <c r="CQ4" s="83"/>
      <c r="CR4" s="83"/>
      <c r="CS4" s="83"/>
      <c r="CT4" s="83"/>
      <c r="CU4" s="83"/>
      <c r="CV4" s="84"/>
      <c r="CW4" s="82">
        <f>CW5</f>
        <v>45322</v>
      </c>
      <c r="CX4" s="83"/>
      <c r="CY4" s="83"/>
      <c r="CZ4" s="83"/>
      <c r="DA4" s="83"/>
      <c r="DB4" s="83"/>
      <c r="DC4" s="84"/>
      <c r="DD4" s="82">
        <f>DD5</f>
        <v>45329</v>
      </c>
      <c r="DE4" s="83"/>
      <c r="DF4" s="83"/>
      <c r="DG4" s="83"/>
      <c r="DH4" s="83"/>
      <c r="DI4" s="83"/>
      <c r="DJ4" s="84"/>
      <c r="DK4" s="82">
        <f>DK5</f>
        <v>45336</v>
      </c>
      <c r="DL4" s="83"/>
      <c r="DM4" s="83"/>
      <c r="DN4" s="83"/>
      <c r="DO4" s="83"/>
      <c r="DP4" s="83"/>
      <c r="DQ4" s="84"/>
      <c r="DR4" s="82">
        <f>DR5</f>
        <v>45343</v>
      </c>
      <c r="DS4" s="83"/>
      <c r="DT4" s="83"/>
      <c r="DU4" s="83"/>
      <c r="DV4" s="83"/>
      <c r="DW4" s="83"/>
      <c r="DX4" s="84"/>
      <c r="DY4" s="82">
        <f>DY5</f>
        <v>45350</v>
      </c>
      <c r="DZ4" s="83"/>
      <c r="EA4" s="83"/>
      <c r="EB4" s="83"/>
      <c r="EC4" s="83"/>
      <c r="ED4" s="83"/>
      <c r="EE4" s="84"/>
      <c r="EF4" s="82">
        <f>EF5</f>
        <v>45357</v>
      </c>
      <c r="EG4" s="83"/>
      <c r="EH4" s="83"/>
      <c r="EI4" s="83"/>
      <c r="EJ4" s="83"/>
      <c r="EK4" s="83"/>
      <c r="EL4" s="84"/>
      <c r="EM4" s="82">
        <f>EM5</f>
        <v>45364</v>
      </c>
      <c r="EN4" s="83"/>
      <c r="EO4" s="83"/>
      <c r="EP4" s="83"/>
      <c r="EQ4" s="83"/>
      <c r="ER4" s="83"/>
      <c r="ES4" s="84"/>
      <c r="ET4" s="82">
        <f>ET5</f>
        <v>45371</v>
      </c>
      <c r="EU4" s="83"/>
      <c r="EV4" s="83"/>
      <c r="EW4" s="83"/>
      <c r="EX4" s="83"/>
      <c r="EY4" s="83"/>
      <c r="EZ4" s="84"/>
    </row>
    <row r="5" spans="1:156" ht="15" customHeight="1" x14ac:dyDescent="0.35">
      <c r="A5" s="31" t="s">
        <v>16</v>
      </c>
      <c r="B5" s="46"/>
      <c r="C5" s="46"/>
      <c r="D5" s="46"/>
      <c r="E5" s="46"/>
      <c r="F5" s="62"/>
      <c r="G5" s="62"/>
      <c r="H5" s="46"/>
      <c r="J5" s="8">
        <f>Project_Start</f>
        <v>45231</v>
      </c>
      <c r="K5" s="7">
        <f>J5+1</f>
        <v>45232</v>
      </c>
      <c r="L5" s="7">
        <f>K5+1</f>
        <v>45233</v>
      </c>
      <c r="M5" s="7">
        <f t="shared" ref="M5:AY5" si="2">L5+1</f>
        <v>45234</v>
      </c>
      <c r="N5" s="7">
        <f>M5+1</f>
        <v>45235</v>
      </c>
      <c r="O5" s="7">
        <f>N5+1</f>
        <v>45236</v>
      </c>
      <c r="P5" s="9">
        <f>O5+1</f>
        <v>45237</v>
      </c>
      <c r="Q5" s="8">
        <f>P5+1</f>
        <v>45238</v>
      </c>
      <c r="R5" s="7">
        <f>Q5+1</f>
        <v>45239</v>
      </c>
      <c r="S5" s="7">
        <f t="shared" si="2"/>
        <v>45240</v>
      </c>
      <c r="T5" s="7">
        <f t="shared" si="2"/>
        <v>45241</v>
      </c>
      <c r="U5" s="7">
        <f t="shared" si="2"/>
        <v>45242</v>
      </c>
      <c r="V5" s="7">
        <f t="shared" si="2"/>
        <v>45243</v>
      </c>
      <c r="W5" s="9">
        <f t="shared" si="2"/>
        <v>45244</v>
      </c>
      <c r="X5" s="8">
        <f>W5+1</f>
        <v>45245</v>
      </c>
      <c r="Y5" s="7">
        <f>X5+1</f>
        <v>45246</v>
      </c>
      <c r="Z5" s="7">
        <f t="shared" si="2"/>
        <v>45247</v>
      </c>
      <c r="AA5" s="7">
        <f t="shared" si="2"/>
        <v>45248</v>
      </c>
      <c r="AB5" s="7">
        <f t="shared" si="2"/>
        <v>45249</v>
      </c>
      <c r="AC5" s="7">
        <f t="shared" si="2"/>
        <v>45250</v>
      </c>
      <c r="AD5" s="9">
        <f t="shared" si="2"/>
        <v>45251</v>
      </c>
      <c r="AE5" s="8">
        <f>AD5+1</f>
        <v>45252</v>
      </c>
      <c r="AF5" s="7">
        <f>AE5+1</f>
        <v>45253</v>
      </c>
      <c r="AG5" s="7">
        <f t="shared" si="2"/>
        <v>45254</v>
      </c>
      <c r="AH5" s="7">
        <f t="shared" si="2"/>
        <v>45255</v>
      </c>
      <c r="AI5" s="7">
        <f t="shared" si="2"/>
        <v>45256</v>
      </c>
      <c r="AJ5" s="7">
        <f t="shared" si="2"/>
        <v>45257</v>
      </c>
      <c r="AK5" s="9">
        <f t="shared" si="2"/>
        <v>45258</v>
      </c>
      <c r="AL5" s="8">
        <f>AK5+1</f>
        <v>45259</v>
      </c>
      <c r="AM5" s="7">
        <f>AL5+1</f>
        <v>45260</v>
      </c>
      <c r="AN5" s="7">
        <f t="shared" si="2"/>
        <v>45261</v>
      </c>
      <c r="AO5" s="7">
        <f t="shared" si="2"/>
        <v>45262</v>
      </c>
      <c r="AP5" s="7">
        <f t="shared" si="2"/>
        <v>45263</v>
      </c>
      <c r="AQ5" s="7">
        <f t="shared" si="2"/>
        <v>45264</v>
      </c>
      <c r="AR5" s="9">
        <f t="shared" si="2"/>
        <v>45265</v>
      </c>
      <c r="AS5" s="8">
        <f>AR5+1</f>
        <v>45266</v>
      </c>
      <c r="AT5" s="7">
        <f>AS5+1</f>
        <v>45267</v>
      </c>
      <c r="AU5" s="7">
        <f t="shared" si="2"/>
        <v>45268</v>
      </c>
      <c r="AV5" s="7">
        <f t="shared" si="2"/>
        <v>45269</v>
      </c>
      <c r="AW5" s="7">
        <f t="shared" si="2"/>
        <v>45270</v>
      </c>
      <c r="AX5" s="7">
        <f t="shared" si="2"/>
        <v>45271</v>
      </c>
      <c r="AY5" s="9">
        <f t="shared" si="2"/>
        <v>45272</v>
      </c>
      <c r="AZ5" s="8">
        <f>AY5+1</f>
        <v>45273</v>
      </c>
      <c r="BA5" s="7">
        <f>AZ5+1</f>
        <v>45274</v>
      </c>
      <c r="BB5" s="7">
        <f t="shared" ref="BB5:BF5" si="3">BA5+1</f>
        <v>45275</v>
      </c>
      <c r="BC5" s="7">
        <f t="shared" si="3"/>
        <v>45276</v>
      </c>
      <c r="BD5" s="7">
        <f t="shared" si="3"/>
        <v>45277</v>
      </c>
      <c r="BE5" s="7">
        <f t="shared" si="3"/>
        <v>45278</v>
      </c>
      <c r="BF5" s="9">
        <f t="shared" si="3"/>
        <v>45279</v>
      </c>
      <c r="BG5" s="8">
        <f>BF5+1</f>
        <v>45280</v>
      </c>
      <c r="BH5" s="7">
        <f>BG5+1</f>
        <v>45281</v>
      </c>
      <c r="BI5" s="7">
        <f t="shared" ref="BI5:BM5" si="4">BH5+1</f>
        <v>45282</v>
      </c>
      <c r="BJ5" s="7">
        <f t="shared" si="4"/>
        <v>45283</v>
      </c>
      <c r="BK5" s="7">
        <f t="shared" si="4"/>
        <v>45284</v>
      </c>
      <c r="BL5" s="7">
        <f t="shared" si="4"/>
        <v>45285</v>
      </c>
      <c r="BM5" s="9">
        <f t="shared" si="4"/>
        <v>45286</v>
      </c>
      <c r="BN5" s="8">
        <f>BM5+1</f>
        <v>45287</v>
      </c>
      <c r="BO5" s="7">
        <f>BN5+1</f>
        <v>45288</v>
      </c>
      <c r="BP5" s="7">
        <f t="shared" ref="BP5" si="5">BO5+1</f>
        <v>45289</v>
      </c>
      <c r="BQ5" s="7">
        <f t="shared" ref="BQ5" si="6">BP5+1</f>
        <v>45290</v>
      </c>
      <c r="BR5" s="7">
        <f t="shared" ref="BR5" si="7">BQ5+1</f>
        <v>45291</v>
      </c>
      <c r="BS5" s="7">
        <f t="shared" ref="BS5" si="8">BR5+1</f>
        <v>45292</v>
      </c>
      <c r="BT5" s="9">
        <f t="shared" ref="BT5" si="9">BS5+1</f>
        <v>45293</v>
      </c>
      <c r="BU5" s="8">
        <f>BT5+1</f>
        <v>45294</v>
      </c>
      <c r="BV5" s="7">
        <f>BU5+1</f>
        <v>45295</v>
      </c>
      <c r="BW5" s="7">
        <f t="shared" ref="BW5" si="10">BV5+1</f>
        <v>45296</v>
      </c>
      <c r="BX5" s="7">
        <f t="shared" ref="BX5" si="11">BW5+1</f>
        <v>45297</v>
      </c>
      <c r="BY5" s="7">
        <f t="shared" ref="BY5" si="12">BX5+1</f>
        <v>45298</v>
      </c>
      <c r="BZ5" s="7">
        <f t="shared" ref="BZ5" si="13">BY5+1</f>
        <v>45299</v>
      </c>
      <c r="CA5" s="9">
        <f t="shared" ref="CA5" si="14">BZ5+1</f>
        <v>45300</v>
      </c>
      <c r="CB5" s="8">
        <f>CA5+1</f>
        <v>45301</v>
      </c>
      <c r="CC5" s="7">
        <f>CB5+1</f>
        <v>45302</v>
      </c>
      <c r="CD5" s="7">
        <f t="shared" ref="CD5" si="15">CC5+1</f>
        <v>45303</v>
      </c>
      <c r="CE5" s="7">
        <f t="shared" ref="CE5" si="16">CD5+1</f>
        <v>45304</v>
      </c>
      <c r="CF5" s="7">
        <f t="shared" ref="CF5" si="17">CE5+1</f>
        <v>45305</v>
      </c>
      <c r="CG5" s="7">
        <f t="shared" ref="CG5" si="18">CF5+1</f>
        <v>45306</v>
      </c>
      <c r="CH5" s="9">
        <f t="shared" ref="CH5" si="19">CG5+1</f>
        <v>45307</v>
      </c>
      <c r="CI5" s="8">
        <f>CH5+1</f>
        <v>45308</v>
      </c>
      <c r="CJ5" s="7">
        <f>CI5+1</f>
        <v>45309</v>
      </c>
      <c r="CK5" s="7">
        <f t="shared" ref="CK5" si="20">CJ5+1</f>
        <v>45310</v>
      </c>
      <c r="CL5" s="7">
        <f t="shared" ref="CL5" si="21">CK5+1</f>
        <v>45311</v>
      </c>
      <c r="CM5" s="7">
        <f t="shared" ref="CM5" si="22">CL5+1</f>
        <v>45312</v>
      </c>
      <c r="CN5" s="7">
        <f t="shared" ref="CN5" si="23">CM5+1</f>
        <v>45313</v>
      </c>
      <c r="CO5" s="9">
        <f t="shared" ref="CO5" si="24">CN5+1</f>
        <v>45314</v>
      </c>
      <c r="CP5" s="8">
        <f>CO5+1</f>
        <v>45315</v>
      </c>
      <c r="CQ5" s="7">
        <f>CP5+1</f>
        <v>45316</v>
      </c>
      <c r="CR5" s="7">
        <f t="shared" ref="CR5" si="25">CQ5+1</f>
        <v>45317</v>
      </c>
      <c r="CS5" s="7">
        <f t="shared" ref="CS5" si="26">CR5+1</f>
        <v>45318</v>
      </c>
      <c r="CT5" s="7">
        <f t="shared" ref="CT5" si="27">CS5+1</f>
        <v>45319</v>
      </c>
      <c r="CU5" s="7">
        <f t="shared" ref="CU5" si="28">CT5+1</f>
        <v>45320</v>
      </c>
      <c r="CV5" s="9">
        <f t="shared" ref="CV5" si="29">CU5+1</f>
        <v>45321</v>
      </c>
      <c r="CW5" s="8">
        <f>CV5+1</f>
        <v>45322</v>
      </c>
      <c r="CX5" s="7">
        <f>CW5+1</f>
        <v>45323</v>
      </c>
      <c r="CY5" s="7">
        <f t="shared" ref="CY5" si="30">CX5+1</f>
        <v>45324</v>
      </c>
      <c r="CZ5" s="7">
        <f t="shared" ref="CZ5" si="31">CY5+1</f>
        <v>45325</v>
      </c>
      <c r="DA5" s="7">
        <f t="shared" ref="DA5" si="32">CZ5+1</f>
        <v>45326</v>
      </c>
      <c r="DB5" s="7">
        <f t="shared" ref="DB5" si="33">DA5+1</f>
        <v>45327</v>
      </c>
      <c r="DC5" s="9">
        <f t="shared" ref="DC5" si="34">DB5+1</f>
        <v>45328</v>
      </c>
      <c r="DD5" s="8">
        <f>DC5+1</f>
        <v>45329</v>
      </c>
      <c r="DE5" s="7">
        <f>DD5+1</f>
        <v>45330</v>
      </c>
      <c r="DF5" s="7">
        <f t="shared" ref="DF5" si="35">DE5+1</f>
        <v>45331</v>
      </c>
      <c r="DG5" s="7">
        <f t="shared" ref="DG5" si="36">DF5+1</f>
        <v>45332</v>
      </c>
      <c r="DH5" s="7">
        <f t="shared" ref="DH5" si="37">DG5+1</f>
        <v>45333</v>
      </c>
      <c r="DI5" s="7">
        <f t="shared" ref="DI5" si="38">DH5+1</f>
        <v>45334</v>
      </c>
      <c r="DJ5" s="9">
        <f t="shared" ref="DJ5" si="39">DI5+1</f>
        <v>45335</v>
      </c>
      <c r="DK5" s="8">
        <f>DJ5+1</f>
        <v>45336</v>
      </c>
      <c r="DL5" s="7">
        <f>DK5+1</f>
        <v>45337</v>
      </c>
      <c r="DM5" s="7">
        <f t="shared" ref="DM5" si="40">DL5+1</f>
        <v>45338</v>
      </c>
      <c r="DN5" s="7">
        <f t="shared" ref="DN5" si="41">DM5+1</f>
        <v>45339</v>
      </c>
      <c r="DO5" s="7">
        <f t="shared" ref="DO5" si="42">DN5+1</f>
        <v>45340</v>
      </c>
      <c r="DP5" s="7">
        <f t="shared" ref="DP5" si="43">DO5+1</f>
        <v>45341</v>
      </c>
      <c r="DQ5" s="9">
        <f t="shared" ref="DQ5" si="44">DP5+1</f>
        <v>45342</v>
      </c>
      <c r="DR5" s="8">
        <f>DQ5+1</f>
        <v>45343</v>
      </c>
      <c r="DS5" s="7">
        <f>DR5+1</f>
        <v>45344</v>
      </c>
      <c r="DT5" s="7">
        <f t="shared" ref="DT5" si="45">DS5+1</f>
        <v>45345</v>
      </c>
      <c r="DU5" s="7">
        <f t="shared" ref="DU5" si="46">DT5+1</f>
        <v>45346</v>
      </c>
      <c r="DV5" s="7">
        <f t="shared" ref="DV5" si="47">DU5+1</f>
        <v>45347</v>
      </c>
      <c r="DW5" s="7">
        <f t="shared" ref="DW5" si="48">DV5+1</f>
        <v>45348</v>
      </c>
      <c r="DX5" s="9">
        <f t="shared" ref="DX5" si="49">DW5+1</f>
        <v>45349</v>
      </c>
      <c r="DY5" s="8">
        <f>DX5+1</f>
        <v>45350</v>
      </c>
      <c r="DZ5" s="7">
        <f>DY5+1</f>
        <v>45351</v>
      </c>
      <c r="EA5" s="7">
        <f t="shared" ref="EA5" si="50">DZ5+1</f>
        <v>45352</v>
      </c>
      <c r="EB5" s="7">
        <f t="shared" ref="EB5" si="51">EA5+1</f>
        <v>45353</v>
      </c>
      <c r="EC5" s="7">
        <f t="shared" ref="EC5" si="52">EB5+1</f>
        <v>45354</v>
      </c>
      <c r="ED5" s="7">
        <f t="shared" ref="ED5" si="53">EC5+1</f>
        <v>45355</v>
      </c>
      <c r="EE5" s="9">
        <f t="shared" ref="EE5" si="54">ED5+1</f>
        <v>45356</v>
      </c>
      <c r="EF5" s="8">
        <f>EE5+1</f>
        <v>45357</v>
      </c>
      <c r="EG5" s="7">
        <f>EF5+1</f>
        <v>45358</v>
      </c>
      <c r="EH5" s="7">
        <f t="shared" ref="EH5" si="55">EG5+1</f>
        <v>45359</v>
      </c>
      <c r="EI5" s="7">
        <f t="shared" ref="EI5" si="56">EH5+1</f>
        <v>45360</v>
      </c>
      <c r="EJ5" s="7">
        <f t="shared" ref="EJ5" si="57">EI5+1</f>
        <v>45361</v>
      </c>
      <c r="EK5" s="7">
        <f t="shared" ref="EK5" si="58">EJ5+1</f>
        <v>45362</v>
      </c>
      <c r="EL5" s="9">
        <f t="shared" ref="EL5" si="59">EK5+1</f>
        <v>45363</v>
      </c>
      <c r="EM5" s="8">
        <f>EL5+1</f>
        <v>45364</v>
      </c>
      <c r="EN5" s="7">
        <f>EM5+1</f>
        <v>45365</v>
      </c>
      <c r="EO5" s="7">
        <f t="shared" ref="EO5" si="60">EN5+1</f>
        <v>45366</v>
      </c>
      <c r="EP5" s="7">
        <f t="shared" ref="EP5" si="61">EO5+1</f>
        <v>45367</v>
      </c>
      <c r="EQ5" s="7">
        <f t="shared" ref="EQ5" si="62">EP5+1</f>
        <v>45368</v>
      </c>
      <c r="ER5" s="7">
        <f t="shared" ref="ER5" si="63">EQ5+1</f>
        <v>45369</v>
      </c>
      <c r="ES5" s="9">
        <f t="shared" ref="ES5" si="64">ER5+1</f>
        <v>45370</v>
      </c>
      <c r="ET5" s="8">
        <f>ES5+1</f>
        <v>45371</v>
      </c>
      <c r="EU5" s="7">
        <f>ET5+1</f>
        <v>45372</v>
      </c>
      <c r="EV5" s="7">
        <f t="shared" ref="EV5" si="65">EU5+1</f>
        <v>45373</v>
      </c>
      <c r="EW5" s="7">
        <f t="shared" ref="EW5" si="66">EV5+1</f>
        <v>45374</v>
      </c>
      <c r="EX5" s="7">
        <f t="shared" ref="EX5" si="67">EW5+1</f>
        <v>45375</v>
      </c>
      <c r="EY5" s="7">
        <f t="shared" ref="EY5" si="68">EX5+1</f>
        <v>45376</v>
      </c>
      <c r="EZ5" s="9">
        <f t="shared" ref="EZ5" si="69">EY5+1</f>
        <v>45377</v>
      </c>
    </row>
    <row r="6" spans="1:156" ht="30" customHeight="1" thickBot="1" x14ac:dyDescent="0.4">
      <c r="A6" s="31" t="s">
        <v>17</v>
      </c>
      <c r="B6" s="5" t="s">
        <v>7</v>
      </c>
      <c r="C6" s="6" t="s">
        <v>40</v>
      </c>
      <c r="D6" s="6" t="s">
        <v>41</v>
      </c>
      <c r="E6" s="6" t="s">
        <v>3</v>
      </c>
      <c r="F6" s="63" t="s">
        <v>4</v>
      </c>
      <c r="G6" s="63" t="s">
        <v>5</v>
      </c>
      <c r="H6" s="6"/>
      <c r="I6" s="6" t="s">
        <v>6</v>
      </c>
      <c r="J6" s="10" t="str">
        <f>LEFT(TEXT(J5,"ggg"),1)</f>
        <v>m</v>
      </c>
      <c r="K6" s="10" t="str">
        <f t="shared" ref="K6:O6" si="70">LEFT(TEXT(K5,"ggg"),1)</f>
        <v>g</v>
      </c>
      <c r="L6" s="10" t="str">
        <f t="shared" si="70"/>
        <v>v</v>
      </c>
      <c r="M6" s="10" t="str">
        <f t="shared" si="70"/>
        <v>s</v>
      </c>
      <c r="N6" s="10" t="str">
        <f t="shared" si="70"/>
        <v>d</v>
      </c>
      <c r="O6" s="10" t="str">
        <f t="shared" si="70"/>
        <v>l</v>
      </c>
      <c r="P6" s="10" t="str">
        <f>LEFT(TEXT(P5,"ggg"),1)</f>
        <v>m</v>
      </c>
      <c r="Q6" s="10" t="str">
        <f t="shared" ref="Q6" si="71">LEFT(TEXT(Q5,"ggg"),1)</f>
        <v>m</v>
      </c>
      <c r="R6" s="10" t="str">
        <f t="shared" ref="R6" si="72">LEFT(TEXT(R5,"ggg"),1)</f>
        <v>g</v>
      </c>
      <c r="S6" s="10" t="str">
        <f t="shared" ref="S6" si="73">LEFT(TEXT(S5,"ggg"),1)</f>
        <v>v</v>
      </c>
      <c r="T6" s="10" t="str">
        <f t="shared" ref="T6" si="74">LEFT(TEXT(T5,"ggg"),1)</f>
        <v>s</v>
      </c>
      <c r="U6" s="10" t="str">
        <f t="shared" ref="U6" si="75">LEFT(TEXT(U5,"ggg"),1)</f>
        <v>d</v>
      </c>
      <c r="V6" s="10" t="str">
        <f t="shared" ref="V6:X6" si="76">LEFT(TEXT(V5,"ggg"),1)</f>
        <v>l</v>
      </c>
      <c r="W6" s="10" t="str">
        <f t="shared" si="76"/>
        <v>m</v>
      </c>
      <c r="X6" s="10" t="str">
        <f t="shared" si="76"/>
        <v>m</v>
      </c>
      <c r="Y6" s="10" t="str">
        <f t="shared" ref="Y6" si="77">LEFT(TEXT(Y5,"ggg"),1)</f>
        <v>g</v>
      </c>
      <c r="Z6" s="10" t="str">
        <f t="shared" ref="Z6" si="78">LEFT(TEXT(Z5,"ggg"),1)</f>
        <v>v</v>
      </c>
      <c r="AA6" s="10" t="str">
        <f t="shared" ref="AA6" si="79">LEFT(TEXT(AA5,"ggg"),1)</f>
        <v>s</v>
      </c>
      <c r="AB6" s="10" t="str">
        <f t="shared" ref="AB6" si="80">LEFT(TEXT(AB5,"ggg"),1)</f>
        <v>d</v>
      </c>
      <c r="AC6" s="10" t="str">
        <f t="shared" ref="AC6:AE6" si="81">LEFT(TEXT(AC5,"ggg"),1)</f>
        <v>l</v>
      </c>
      <c r="AD6" s="10" t="str">
        <f t="shared" si="81"/>
        <v>m</v>
      </c>
      <c r="AE6" s="10" t="str">
        <f t="shared" si="81"/>
        <v>m</v>
      </c>
      <c r="AF6" s="10" t="str">
        <f t="shared" ref="AF6" si="82">LEFT(TEXT(AF5,"ggg"),1)</f>
        <v>g</v>
      </c>
      <c r="AG6" s="10" t="str">
        <f t="shared" ref="AG6" si="83">LEFT(TEXT(AG5,"ggg"),1)</f>
        <v>v</v>
      </c>
      <c r="AH6" s="10" t="str">
        <f t="shared" ref="AH6" si="84">LEFT(TEXT(AH5,"ggg"),1)</f>
        <v>s</v>
      </c>
      <c r="AI6" s="10" t="str">
        <f t="shared" ref="AI6" si="85">LEFT(TEXT(AI5,"ggg"),1)</f>
        <v>d</v>
      </c>
      <c r="AJ6" s="10" t="str">
        <f t="shared" ref="AJ6:AL6" si="86">LEFT(TEXT(AJ5,"ggg"),1)</f>
        <v>l</v>
      </c>
      <c r="AK6" s="10" t="str">
        <f t="shared" si="86"/>
        <v>m</v>
      </c>
      <c r="AL6" s="10" t="str">
        <f t="shared" si="86"/>
        <v>m</v>
      </c>
      <c r="AM6" s="10" t="str">
        <f t="shared" ref="AM6" si="87">LEFT(TEXT(AM5,"ggg"),1)</f>
        <v>g</v>
      </c>
      <c r="AN6" s="10" t="str">
        <f t="shared" ref="AN6" si="88">LEFT(TEXT(AN5,"ggg"),1)</f>
        <v>v</v>
      </c>
      <c r="AO6" s="10" t="str">
        <f t="shared" ref="AO6" si="89">LEFT(TEXT(AO5,"ggg"),1)</f>
        <v>s</v>
      </c>
      <c r="AP6" s="10" t="str">
        <f t="shared" ref="AP6" si="90">LEFT(TEXT(AP5,"ggg"),1)</f>
        <v>d</v>
      </c>
      <c r="AQ6" s="10" t="str">
        <f t="shared" ref="AQ6:AS6" si="91">LEFT(TEXT(AQ5,"ggg"),1)</f>
        <v>l</v>
      </c>
      <c r="AR6" s="10" t="str">
        <f t="shared" si="91"/>
        <v>m</v>
      </c>
      <c r="AS6" s="10" t="str">
        <f t="shared" si="91"/>
        <v>m</v>
      </c>
      <c r="AT6" s="10" t="str">
        <f t="shared" ref="AT6" si="92">LEFT(TEXT(AT5,"ggg"),1)</f>
        <v>g</v>
      </c>
      <c r="AU6" s="10" t="str">
        <f t="shared" ref="AU6" si="93">LEFT(TEXT(AU5,"ggg"),1)</f>
        <v>v</v>
      </c>
      <c r="AV6" s="10" t="str">
        <f t="shared" ref="AV6" si="94">LEFT(TEXT(AV5,"ggg"),1)</f>
        <v>s</v>
      </c>
      <c r="AW6" s="10" t="str">
        <f t="shared" ref="AW6" si="95">LEFT(TEXT(AW5,"ggg"),1)</f>
        <v>d</v>
      </c>
      <c r="AX6" s="10" t="str">
        <f t="shared" ref="AX6:AZ6" si="96">LEFT(TEXT(AX5,"ggg"),1)</f>
        <v>l</v>
      </c>
      <c r="AY6" s="10" t="str">
        <f t="shared" si="96"/>
        <v>m</v>
      </c>
      <c r="AZ6" s="10" t="str">
        <f t="shared" si="96"/>
        <v>m</v>
      </c>
      <c r="BA6" s="10" t="str">
        <f t="shared" ref="BA6" si="97">LEFT(TEXT(BA5,"ggg"),1)</f>
        <v>g</v>
      </c>
      <c r="BB6" s="10" t="str">
        <f t="shared" ref="BB6" si="98">LEFT(TEXT(BB5,"ggg"),1)</f>
        <v>v</v>
      </c>
      <c r="BC6" s="10" t="str">
        <f t="shared" ref="BC6" si="99">LEFT(TEXT(BC5,"ggg"),1)</f>
        <v>s</v>
      </c>
      <c r="BD6" s="10" t="str">
        <f t="shared" ref="BD6" si="100">LEFT(TEXT(BD5,"ggg"),1)</f>
        <v>d</v>
      </c>
      <c r="BE6" s="10" t="str">
        <f t="shared" ref="BE6:BG6" si="101">LEFT(TEXT(BE5,"ggg"),1)</f>
        <v>l</v>
      </c>
      <c r="BF6" s="10" t="str">
        <f t="shared" si="101"/>
        <v>m</v>
      </c>
      <c r="BG6" s="10" t="str">
        <f t="shared" si="101"/>
        <v>m</v>
      </c>
      <c r="BH6" s="10" t="str">
        <f t="shared" ref="BH6" si="102">LEFT(TEXT(BH5,"ggg"),1)</f>
        <v>g</v>
      </c>
      <c r="BI6" s="10" t="str">
        <f t="shared" ref="BI6" si="103">LEFT(TEXT(BI5,"ggg"),1)</f>
        <v>v</v>
      </c>
      <c r="BJ6" s="10" t="str">
        <f t="shared" ref="BJ6" si="104">LEFT(TEXT(BJ5,"ggg"),1)</f>
        <v>s</v>
      </c>
      <c r="BK6" s="10" t="str">
        <f t="shared" ref="BK6" si="105">LEFT(TEXT(BK5,"ggg"),1)</f>
        <v>d</v>
      </c>
      <c r="BL6" s="10" t="str">
        <f t="shared" ref="BL6:BR6" si="106">LEFT(TEXT(BL5,"ggg"),1)</f>
        <v>l</v>
      </c>
      <c r="BM6" s="10" t="str">
        <f t="shared" si="106"/>
        <v>m</v>
      </c>
      <c r="BN6" s="10" t="str">
        <f t="shared" si="106"/>
        <v>m</v>
      </c>
      <c r="BO6" s="10" t="str">
        <f t="shared" si="106"/>
        <v>g</v>
      </c>
      <c r="BP6" s="10" t="str">
        <f t="shared" si="106"/>
        <v>v</v>
      </c>
      <c r="BQ6" s="10" t="str">
        <f t="shared" si="106"/>
        <v>s</v>
      </c>
      <c r="BR6" s="10" t="str">
        <f t="shared" si="106"/>
        <v>d</v>
      </c>
      <c r="BS6" s="10" t="str">
        <f t="shared" ref="BS6:ED6" si="107">LEFT(TEXT(BS5,"ggg"),1)</f>
        <v>l</v>
      </c>
      <c r="BT6" s="10" t="str">
        <f t="shared" si="107"/>
        <v>m</v>
      </c>
      <c r="BU6" s="10" t="str">
        <f t="shared" si="107"/>
        <v>m</v>
      </c>
      <c r="BV6" s="10" t="str">
        <f t="shared" si="107"/>
        <v>g</v>
      </c>
      <c r="BW6" s="10" t="str">
        <f t="shared" si="107"/>
        <v>v</v>
      </c>
      <c r="BX6" s="10" t="str">
        <f t="shared" si="107"/>
        <v>s</v>
      </c>
      <c r="BY6" s="10" t="str">
        <f t="shared" si="107"/>
        <v>d</v>
      </c>
      <c r="BZ6" s="10" t="str">
        <f t="shared" si="107"/>
        <v>l</v>
      </c>
      <c r="CA6" s="10" t="str">
        <f t="shared" si="107"/>
        <v>m</v>
      </c>
      <c r="CB6" s="10" t="str">
        <f t="shared" si="107"/>
        <v>m</v>
      </c>
      <c r="CC6" s="10" t="str">
        <f t="shared" si="107"/>
        <v>g</v>
      </c>
      <c r="CD6" s="10" t="str">
        <f t="shared" si="107"/>
        <v>v</v>
      </c>
      <c r="CE6" s="10" t="str">
        <f t="shared" si="107"/>
        <v>s</v>
      </c>
      <c r="CF6" s="10" t="str">
        <f t="shared" si="107"/>
        <v>d</v>
      </c>
      <c r="CG6" s="10" t="str">
        <f t="shared" si="107"/>
        <v>l</v>
      </c>
      <c r="CH6" s="10" t="str">
        <f t="shared" si="107"/>
        <v>m</v>
      </c>
      <c r="CI6" s="10" t="str">
        <f t="shared" si="107"/>
        <v>m</v>
      </c>
      <c r="CJ6" s="10" t="str">
        <f t="shared" si="107"/>
        <v>g</v>
      </c>
      <c r="CK6" s="10" t="str">
        <f t="shared" si="107"/>
        <v>v</v>
      </c>
      <c r="CL6" s="10" t="str">
        <f t="shared" si="107"/>
        <v>s</v>
      </c>
      <c r="CM6" s="10" t="str">
        <f t="shared" si="107"/>
        <v>d</v>
      </c>
      <c r="CN6" s="10" t="str">
        <f t="shared" si="107"/>
        <v>l</v>
      </c>
      <c r="CO6" s="10" t="str">
        <f t="shared" si="107"/>
        <v>m</v>
      </c>
      <c r="CP6" s="10" t="str">
        <f t="shared" si="107"/>
        <v>m</v>
      </c>
      <c r="CQ6" s="10" t="str">
        <f t="shared" si="107"/>
        <v>g</v>
      </c>
      <c r="CR6" s="10" t="str">
        <f t="shared" si="107"/>
        <v>v</v>
      </c>
      <c r="CS6" s="10" t="str">
        <f t="shared" si="107"/>
        <v>s</v>
      </c>
      <c r="CT6" s="10" t="str">
        <f t="shared" si="107"/>
        <v>d</v>
      </c>
      <c r="CU6" s="10" t="str">
        <f t="shared" si="107"/>
        <v>l</v>
      </c>
      <c r="CV6" s="10" t="str">
        <f t="shared" si="107"/>
        <v>m</v>
      </c>
      <c r="CW6" s="10" t="str">
        <f t="shared" si="107"/>
        <v>m</v>
      </c>
      <c r="CX6" s="10" t="str">
        <f t="shared" si="107"/>
        <v>g</v>
      </c>
      <c r="CY6" s="10" t="str">
        <f t="shared" si="107"/>
        <v>v</v>
      </c>
      <c r="CZ6" s="10" t="str">
        <f t="shared" si="107"/>
        <v>s</v>
      </c>
      <c r="DA6" s="10" t="str">
        <f t="shared" si="107"/>
        <v>d</v>
      </c>
      <c r="DB6" s="10" t="str">
        <f t="shared" si="107"/>
        <v>l</v>
      </c>
      <c r="DC6" s="10" t="str">
        <f t="shared" si="107"/>
        <v>m</v>
      </c>
      <c r="DD6" s="10" t="str">
        <f t="shared" si="107"/>
        <v>m</v>
      </c>
      <c r="DE6" s="10" t="str">
        <f t="shared" si="107"/>
        <v>g</v>
      </c>
      <c r="DF6" s="10" t="str">
        <f t="shared" si="107"/>
        <v>v</v>
      </c>
      <c r="DG6" s="10" t="str">
        <f t="shared" si="107"/>
        <v>s</v>
      </c>
      <c r="DH6" s="10" t="str">
        <f t="shared" si="107"/>
        <v>d</v>
      </c>
      <c r="DI6" s="10" t="str">
        <f t="shared" si="107"/>
        <v>l</v>
      </c>
      <c r="DJ6" s="10" t="str">
        <f t="shared" si="107"/>
        <v>m</v>
      </c>
      <c r="DK6" s="10" t="str">
        <f t="shared" si="107"/>
        <v>m</v>
      </c>
      <c r="DL6" s="10" t="str">
        <f t="shared" si="107"/>
        <v>g</v>
      </c>
      <c r="DM6" s="10" t="str">
        <f t="shared" si="107"/>
        <v>v</v>
      </c>
      <c r="DN6" s="10" t="str">
        <f t="shared" si="107"/>
        <v>s</v>
      </c>
      <c r="DO6" s="10" t="str">
        <f t="shared" si="107"/>
        <v>d</v>
      </c>
      <c r="DP6" s="10" t="str">
        <f t="shared" si="107"/>
        <v>l</v>
      </c>
      <c r="DQ6" s="10" t="str">
        <f t="shared" si="107"/>
        <v>m</v>
      </c>
      <c r="DR6" s="10" t="str">
        <f t="shared" si="107"/>
        <v>m</v>
      </c>
      <c r="DS6" s="10" t="str">
        <f t="shared" si="107"/>
        <v>g</v>
      </c>
      <c r="DT6" s="10" t="str">
        <f t="shared" si="107"/>
        <v>v</v>
      </c>
      <c r="DU6" s="10" t="str">
        <f t="shared" si="107"/>
        <v>s</v>
      </c>
      <c r="DV6" s="10" t="str">
        <f t="shared" si="107"/>
        <v>d</v>
      </c>
      <c r="DW6" s="10" t="str">
        <f t="shared" si="107"/>
        <v>l</v>
      </c>
      <c r="DX6" s="10" t="str">
        <f t="shared" si="107"/>
        <v>m</v>
      </c>
      <c r="DY6" s="10" t="str">
        <f t="shared" si="107"/>
        <v>m</v>
      </c>
      <c r="DZ6" s="10" t="str">
        <f t="shared" si="107"/>
        <v>g</v>
      </c>
      <c r="EA6" s="10" t="str">
        <f t="shared" si="107"/>
        <v>v</v>
      </c>
      <c r="EB6" s="10" t="str">
        <f t="shared" si="107"/>
        <v>s</v>
      </c>
      <c r="EC6" s="10" t="str">
        <f t="shared" si="107"/>
        <v>d</v>
      </c>
      <c r="ED6" s="10" t="str">
        <f t="shared" si="107"/>
        <v>l</v>
      </c>
      <c r="EE6" s="10" t="str">
        <f t="shared" ref="EE6:EZ6" si="108">LEFT(TEXT(EE5,"ggg"),1)</f>
        <v>m</v>
      </c>
      <c r="EF6" s="10" t="str">
        <f t="shared" si="108"/>
        <v>m</v>
      </c>
      <c r="EG6" s="10" t="str">
        <f t="shared" si="108"/>
        <v>g</v>
      </c>
      <c r="EH6" s="10" t="str">
        <f t="shared" si="108"/>
        <v>v</v>
      </c>
      <c r="EI6" s="10" t="str">
        <f t="shared" si="108"/>
        <v>s</v>
      </c>
      <c r="EJ6" s="10" t="str">
        <f t="shared" si="108"/>
        <v>d</v>
      </c>
      <c r="EK6" s="10" t="str">
        <f t="shared" si="108"/>
        <v>l</v>
      </c>
      <c r="EL6" s="10" t="str">
        <f t="shared" si="108"/>
        <v>m</v>
      </c>
      <c r="EM6" s="10" t="str">
        <f t="shared" si="108"/>
        <v>m</v>
      </c>
      <c r="EN6" s="10" t="str">
        <f t="shared" si="108"/>
        <v>g</v>
      </c>
      <c r="EO6" s="10" t="str">
        <f t="shared" si="108"/>
        <v>v</v>
      </c>
      <c r="EP6" s="10" t="str">
        <f t="shared" si="108"/>
        <v>s</v>
      </c>
      <c r="EQ6" s="10" t="str">
        <f t="shared" si="108"/>
        <v>d</v>
      </c>
      <c r="ER6" s="10" t="str">
        <f t="shared" si="108"/>
        <v>l</v>
      </c>
      <c r="ES6" s="10" t="str">
        <f t="shared" si="108"/>
        <v>m</v>
      </c>
      <c r="ET6" s="10" t="str">
        <f t="shared" si="108"/>
        <v>m</v>
      </c>
      <c r="EU6" s="10" t="str">
        <f t="shared" si="108"/>
        <v>g</v>
      </c>
      <c r="EV6" s="10" t="str">
        <f t="shared" si="108"/>
        <v>v</v>
      </c>
      <c r="EW6" s="10" t="str">
        <f t="shared" si="108"/>
        <v>s</v>
      </c>
      <c r="EX6" s="10" t="str">
        <f t="shared" si="108"/>
        <v>d</v>
      </c>
      <c r="EY6" s="10" t="str">
        <f t="shared" si="108"/>
        <v>l</v>
      </c>
      <c r="EZ6" s="10" t="str">
        <f t="shared" si="108"/>
        <v>m</v>
      </c>
    </row>
    <row r="7" spans="1:156" ht="30" hidden="1" customHeight="1" thickBot="1" x14ac:dyDescent="0.4">
      <c r="A7" s="30" t="s">
        <v>22</v>
      </c>
      <c r="C7" s="32"/>
      <c r="D7" s="32"/>
      <c r="F7" s="61"/>
      <c r="I7" t="str">
        <f>IF(OR(ISBLANK(task_start),ISBLANK(task_end)),"",task_end-task_start+1)</f>
        <v/>
      </c>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row>
    <row r="8" spans="1:156" s="3" customFormat="1" ht="30" customHeight="1" thickBot="1" x14ac:dyDescent="0.4">
      <c r="A8" s="31" t="s">
        <v>18</v>
      </c>
      <c r="B8" s="50" t="s">
        <v>27</v>
      </c>
      <c r="C8" s="36"/>
      <c r="D8" s="36"/>
      <c r="E8" s="15"/>
      <c r="F8" s="64"/>
      <c r="G8" s="65"/>
      <c r="H8" s="14"/>
      <c r="I8" s="14" t="str">
        <f t="shared" ref="I8:I26" si="109">IF(OR(ISBLANK(task_start),ISBLANK(task_end)),"",task_end-task_start+1)</f>
        <v/>
      </c>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row>
    <row r="9" spans="1:156" s="3" customFormat="1" ht="30" customHeight="1" thickBot="1" x14ac:dyDescent="0.4">
      <c r="A9" s="31" t="s">
        <v>23</v>
      </c>
      <c r="B9" s="51" t="s">
        <v>31</v>
      </c>
      <c r="C9" s="37" t="s">
        <v>38</v>
      </c>
      <c r="D9" s="37" t="s">
        <v>10</v>
      </c>
      <c r="E9" s="16">
        <v>0.2</v>
      </c>
      <c r="F9" s="66">
        <f>Project_Start</f>
        <v>45231</v>
      </c>
      <c r="G9" s="66">
        <v>45245</v>
      </c>
      <c r="H9" s="14"/>
      <c r="I9" s="14">
        <f t="shared" si="109"/>
        <v>15</v>
      </c>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row>
    <row r="10" spans="1:156" s="3" customFormat="1" ht="30" customHeight="1" thickBot="1" x14ac:dyDescent="0.4">
      <c r="A10" s="31" t="s">
        <v>19</v>
      </c>
      <c r="B10" s="51" t="s">
        <v>32</v>
      </c>
      <c r="C10" s="37" t="s">
        <v>39</v>
      </c>
      <c r="D10" s="37" t="s">
        <v>10</v>
      </c>
      <c r="E10" s="16">
        <v>0.1</v>
      </c>
      <c r="F10" s="66">
        <v>45240</v>
      </c>
      <c r="G10" s="66">
        <f>F10+20</f>
        <v>45260</v>
      </c>
      <c r="H10" s="14"/>
      <c r="I10" s="14">
        <f t="shared" si="109"/>
        <v>21</v>
      </c>
      <c r="J10" s="27"/>
      <c r="K10" s="27"/>
      <c r="L10" s="27"/>
      <c r="M10" s="27"/>
      <c r="N10" s="27"/>
      <c r="O10" s="27"/>
      <c r="P10" s="27"/>
      <c r="Q10" s="27"/>
      <c r="R10" s="27"/>
      <c r="S10" s="27"/>
      <c r="T10" s="27"/>
      <c r="U10" s="27"/>
      <c r="V10" s="28"/>
      <c r="W10" s="28"/>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row>
    <row r="11" spans="1:156" s="3" customFormat="1" ht="30" customHeight="1" thickBot="1" x14ac:dyDescent="0.4">
      <c r="A11" s="30"/>
      <c r="B11" s="51" t="s">
        <v>0</v>
      </c>
      <c r="C11" s="37"/>
      <c r="D11" s="37"/>
      <c r="E11" s="16"/>
      <c r="F11" s="66">
        <f>G10</f>
        <v>45260</v>
      </c>
      <c r="G11" s="66">
        <f>F11+4</f>
        <v>45264</v>
      </c>
      <c r="H11" s="14"/>
      <c r="I11" s="14">
        <f t="shared" si="109"/>
        <v>5</v>
      </c>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row>
    <row r="12" spans="1:156" s="3" customFormat="1" ht="30" customHeight="1" thickBot="1" x14ac:dyDescent="0.4">
      <c r="A12" s="31" t="s">
        <v>20</v>
      </c>
      <c r="B12" s="52" t="s">
        <v>28</v>
      </c>
      <c r="C12" s="38"/>
      <c r="D12" s="38"/>
      <c r="E12" s="17"/>
      <c r="F12" s="67"/>
      <c r="G12" s="68"/>
      <c r="H12" s="14"/>
      <c r="I12" s="14" t="str">
        <f t="shared" si="109"/>
        <v/>
      </c>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row>
    <row r="13" spans="1:156" s="3" customFormat="1" ht="30" customHeight="1" thickBot="1" x14ac:dyDescent="0.4">
      <c r="A13" s="31"/>
      <c r="B13" s="53" t="s">
        <v>33</v>
      </c>
      <c r="C13" s="39" t="s">
        <v>38</v>
      </c>
      <c r="D13" s="39" t="s">
        <v>10</v>
      </c>
      <c r="E13" s="18">
        <v>0.5</v>
      </c>
      <c r="F13" s="69">
        <v>45250</v>
      </c>
      <c r="G13" s="69">
        <v>45291</v>
      </c>
      <c r="H13" s="14"/>
      <c r="I13" s="14">
        <f t="shared" si="109"/>
        <v>42</v>
      </c>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row>
    <row r="14" spans="1:156" s="3" customFormat="1" ht="30" customHeight="1" thickBot="1" x14ac:dyDescent="0.4">
      <c r="A14" s="30"/>
      <c r="B14" s="53" t="s">
        <v>34</v>
      </c>
      <c r="C14" s="39" t="s">
        <v>39</v>
      </c>
      <c r="D14" s="39" t="s">
        <v>10</v>
      </c>
      <c r="E14" s="18">
        <v>0.1</v>
      </c>
      <c r="F14" s="69">
        <v>45265</v>
      </c>
      <c r="G14" s="69">
        <v>45303</v>
      </c>
      <c r="H14" s="14"/>
      <c r="I14" s="14">
        <f t="shared" si="109"/>
        <v>39</v>
      </c>
      <c r="J14" s="27"/>
      <c r="K14" s="27"/>
      <c r="L14" s="27"/>
      <c r="M14" s="27"/>
      <c r="N14" s="27"/>
      <c r="O14" s="27"/>
      <c r="P14" s="27"/>
      <c r="Q14" s="27"/>
      <c r="R14" s="27"/>
      <c r="S14" s="27"/>
      <c r="T14" s="27"/>
      <c r="U14" s="27"/>
      <c r="V14" s="28"/>
      <c r="W14" s="28"/>
      <c r="X14" s="80"/>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row>
    <row r="15" spans="1:156" s="3" customFormat="1" ht="30" customHeight="1" thickBot="1" x14ac:dyDescent="0.4">
      <c r="A15" s="30" t="s">
        <v>11</v>
      </c>
      <c r="B15" s="54" t="s">
        <v>29</v>
      </c>
      <c r="C15" s="40"/>
      <c r="D15" s="40"/>
      <c r="E15" s="19"/>
      <c r="F15" s="70"/>
      <c r="G15" s="71"/>
      <c r="H15" s="14"/>
      <c r="I15" s="14" t="str">
        <f t="shared" si="109"/>
        <v/>
      </c>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row>
    <row r="16" spans="1:156" s="3" customFormat="1" ht="30" customHeight="1" thickBot="1" x14ac:dyDescent="0.4">
      <c r="A16" s="30"/>
      <c r="B16" s="55" t="s">
        <v>35</v>
      </c>
      <c r="C16" s="41" t="s">
        <v>38</v>
      </c>
      <c r="D16" s="41" t="s">
        <v>10</v>
      </c>
      <c r="E16" s="20"/>
      <c r="F16" s="72">
        <f>G13+5</f>
        <v>45296</v>
      </c>
      <c r="G16" s="72">
        <f>F16+10</f>
        <v>45306</v>
      </c>
      <c r="H16" s="14"/>
      <c r="I16" s="14">
        <f t="shared" si="109"/>
        <v>11</v>
      </c>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row>
    <row r="17" spans="1:156" s="3" customFormat="1" ht="30" customHeight="1" thickBot="1" x14ac:dyDescent="0.4">
      <c r="A17" s="30"/>
      <c r="B17" s="55" t="s">
        <v>36</v>
      </c>
      <c r="C17" s="41" t="s">
        <v>38</v>
      </c>
      <c r="D17" s="41" t="s">
        <v>10</v>
      </c>
      <c r="E17" s="20"/>
      <c r="F17" s="72">
        <f>G16+1</f>
        <v>45307</v>
      </c>
      <c r="G17" s="72">
        <f>F17+15</f>
        <v>45322</v>
      </c>
      <c r="H17" s="14"/>
      <c r="I17" s="14">
        <f t="shared" si="109"/>
        <v>16</v>
      </c>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row>
    <row r="18" spans="1:156" s="3" customFormat="1" ht="30" customHeight="1" thickBot="1" x14ac:dyDescent="0.4">
      <c r="A18" s="30"/>
      <c r="B18" s="55" t="s">
        <v>42</v>
      </c>
      <c r="C18" s="41" t="s">
        <v>39</v>
      </c>
      <c r="D18" s="41" t="s">
        <v>10</v>
      </c>
      <c r="E18" s="20"/>
      <c r="F18" s="72">
        <f>G14+5</f>
        <v>45308</v>
      </c>
      <c r="G18" s="72">
        <f>F18+10</f>
        <v>45318</v>
      </c>
      <c r="H18" s="14"/>
      <c r="I18" s="14">
        <f t="shared" si="109"/>
        <v>11</v>
      </c>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row>
    <row r="19" spans="1:156" s="3" customFormat="1" ht="30" customHeight="1" thickBot="1" x14ac:dyDescent="0.4">
      <c r="A19" s="30"/>
      <c r="B19" s="55" t="s">
        <v>37</v>
      </c>
      <c r="C19" s="41" t="s">
        <v>39</v>
      </c>
      <c r="D19" s="41" t="s">
        <v>10</v>
      </c>
      <c r="E19" s="20"/>
      <c r="F19" s="72">
        <f>G18+1</f>
        <v>45319</v>
      </c>
      <c r="G19" s="72">
        <f>F19+15</f>
        <v>45334</v>
      </c>
      <c r="H19" s="14"/>
      <c r="I19" s="14">
        <f t="shared" si="109"/>
        <v>16</v>
      </c>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row>
    <row r="20" spans="1:156" s="3" customFormat="1" ht="30" customHeight="1" thickBot="1" x14ac:dyDescent="0.4">
      <c r="A20" s="30"/>
      <c r="B20" s="55" t="s">
        <v>1</v>
      </c>
      <c r="C20" s="41"/>
      <c r="D20" s="41"/>
      <c r="E20" s="20"/>
      <c r="F20" s="72">
        <f>F18</f>
        <v>45308</v>
      </c>
      <c r="G20" s="72">
        <f>F20+4</f>
        <v>45312</v>
      </c>
      <c r="H20" s="14"/>
      <c r="I20" s="14">
        <f t="shared" si="109"/>
        <v>5</v>
      </c>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row>
    <row r="21" spans="1:156" s="3" customFormat="1" ht="30" customHeight="1" thickBot="1" x14ac:dyDescent="0.4">
      <c r="A21" s="30" t="s">
        <v>11</v>
      </c>
      <c r="B21" s="56" t="s">
        <v>30</v>
      </c>
      <c r="C21" s="42"/>
      <c r="D21" s="42"/>
      <c r="E21" s="21"/>
      <c r="F21" s="73"/>
      <c r="G21" s="74"/>
      <c r="H21" s="14"/>
      <c r="I21" s="14" t="str">
        <f t="shared" si="109"/>
        <v/>
      </c>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row>
    <row r="22" spans="1:156" s="3" customFormat="1" ht="30" customHeight="1" thickBot="1" x14ac:dyDescent="0.4">
      <c r="A22" s="30"/>
      <c r="B22" s="57" t="s">
        <v>43</v>
      </c>
      <c r="C22" s="43" t="s">
        <v>44</v>
      </c>
      <c r="D22" s="43"/>
      <c r="E22" s="22"/>
      <c r="F22" s="75" t="s">
        <v>9</v>
      </c>
      <c r="G22" s="75" t="s">
        <v>9</v>
      </c>
      <c r="H22" s="14"/>
      <c r="I22" s="14" t="e">
        <f t="shared" si="109"/>
        <v>#VALUE!</v>
      </c>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row>
    <row r="23" spans="1:156" s="3" customFormat="1" ht="30" customHeight="1" thickBot="1" x14ac:dyDescent="0.4">
      <c r="A23" s="30"/>
      <c r="B23" s="57" t="s">
        <v>45</v>
      </c>
      <c r="C23" s="43" t="s">
        <v>44</v>
      </c>
      <c r="D23" s="43"/>
      <c r="E23" s="22"/>
      <c r="F23" s="75" t="s">
        <v>9</v>
      </c>
      <c r="G23" s="75" t="s">
        <v>9</v>
      </c>
      <c r="H23" s="14"/>
      <c r="I23" s="14" t="e">
        <f t="shared" si="109"/>
        <v>#VALUE!</v>
      </c>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row>
    <row r="24" spans="1:156" s="3" customFormat="1" ht="30" customHeight="1" thickBot="1" x14ac:dyDescent="0.4">
      <c r="A24" s="30"/>
      <c r="B24" s="57" t="s">
        <v>46</v>
      </c>
      <c r="C24" s="43" t="s">
        <v>44</v>
      </c>
      <c r="D24" s="43"/>
      <c r="E24" s="22"/>
      <c r="F24" s="75" t="s">
        <v>9</v>
      </c>
      <c r="G24" s="75" t="s">
        <v>9</v>
      </c>
      <c r="H24" s="14"/>
      <c r="I24" s="14" t="e">
        <f t="shared" si="109"/>
        <v>#VALUE!</v>
      </c>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row>
    <row r="25" spans="1:156" s="3" customFormat="1" ht="30" customHeight="1" thickBot="1" x14ac:dyDescent="0.4">
      <c r="A25" s="30" t="s">
        <v>13</v>
      </c>
      <c r="B25" s="45"/>
      <c r="C25" s="44"/>
      <c r="D25" s="44"/>
      <c r="E25" s="13"/>
      <c r="F25" s="76"/>
      <c r="G25" s="76"/>
      <c r="H25" s="14"/>
      <c r="I25" s="14" t="str">
        <f t="shared" si="109"/>
        <v/>
      </c>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row>
    <row r="26" spans="1:156" s="3" customFormat="1" ht="30" customHeight="1" thickBot="1" x14ac:dyDescent="0.4">
      <c r="A26" s="31" t="s">
        <v>12</v>
      </c>
      <c r="B26" s="23"/>
      <c r="C26" s="24"/>
      <c r="D26" s="24"/>
      <c r="E26" s="25"/>
      <c r="F26" s="77"/>
      <c r="G26" s="78"/>
      <c r="H26" s="26"/>
      <c r="I26" s="26" t="str">
        <f t="shared" si="109"/>
        <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row>
    <row r="27" spans="1:156" ht="30" customHeight="1" x14ac:dyDescent="0.35">
      <c r="H27" s="4"/>
    </row>
    <row r="28" spans="1:156" ht="30" customHeight="1" x14ac:dyDescent="0.35">
      <c r="C28" s="11"/>
      <c r="D28" s="11"/>
      <c r="G28" s="79"/>
    </row>
    <row r="29" spans="1:156" ht="30" customHeight="1" x14ac:dyDescent="0.35">
      <c r="C29" s="12"/>
      <c r="D29" s="12"/>
    </row>
  </sheetData>
  <mergeCells count="24">
    <mergeCell ref="EF4:EL4"/>
    <mergeCell ref="EM4:ES4"/>
    <mergeCell ref="ET4:EZ4"/>
    <mergeCell ref="CW4:DC4"/>
    <mergeCell ref="DD4:DJ4"/>
    <mergeCell ref="DK4:DQ4"/>
    <mergeCell ref="DR4:DX4"/>
    <mergeCell ref="DY4:EE4"/>
    <mergeCell ref="BN4:BT4"/>
    <mergeCell ref="BU4:CA4"/>
    <mergeCell ref="CB4:CH4"/>
    <mergeCell ref="CI4:CO4"/>
    <mergeCell ref="CP4:CV4"/>
    <mergeCell ref="C3:E3"/>
    <mergeCell ref="C4:E4"/>
    <mergeCell ref="AL4:AR4"/>
    <mergeCell ref="AS4:AY4"/>
    <mergeCell ref="AZ4:BF4"/>
    <mergeCell ref="BG4:BM4"/>
    <mergeCell ref="F3:G3"/>
    <mergeCell ref="J4:P4"/>
    <mergeCell ref="Q4:W4"/>
    <mergeCell ref="X4:AD4"/>
    <mergeCell ref="AE4:AK4"/>
  </mergeCells>
  <conditionalFormatting sqref="E7:E26">
    <cfRule type="dataBar" priority="6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6">
    <cfRule type="expression" dxfId="41" priority="86">
      <formula>AND(TODAY()&gt;=J$5,TODAY()&lt;K$5)</formula>
    </cfRule>
  </conditionalFormatting>
  <conditionalFormatting sqref="J7:BM26">
    <cfRule type="expression" dxfId="40" priority="80">
      <formula>AND(task_start&lt;=J$5,ROUNDDOWN((task_end-task_start+1)*task_progress,0)+task_start-1&gt;=J$5)</formula>
    </cfRule>
    <cfRule type="expression" dxfId="39" priority="81" stopIfTrue="1">
      <formula>AND(task_end&gt;=J$5,task_start&lt;K$5)</formula>
    </cfRule>
  </conditionalFormatting>
  <conditionalFormatting sqref="BN5:BT26">
    <cfRule type="expression" dxfId="38" priority="50">
      <formula>AND(TODAY()&gt;=BN$5,TODAY()&lt;BO$5)</formula>
    </cfRule>
  </conditionalFormatting>
  <conditionalFormatting sqref="BN7:BT26">
    <cfRule type="expression" dxfId="37" priority="48">
      <formula>AND(task_start&lt;=BN$5,ROUNDDOWN((task_end-task_start+1)*task_progress,0)+task_start-1&gt;=BN$5)</formula>
    </cfRule>
    <cfRule type="expression" dxfId="36" priority="49" stopIfTrue="1">
      <formula>AND(task_end&gt;=BN$5,task_start&lt;BO$5)</formula>
    </cfRule>
  </conditionalFormatting>
  <conditionalFormatting sqref="BU5:CA26">
    <cfRule type="expression" dxfId="35" priority="47">
      <formula>AND(TODAY()&gt;=BU$5,TODAY()&lt;BV$5)</formula>
    </cfRule>
  </conditionalFormatting>
  <conditionalFormatting sqref="BU7:CA26">
    <cfRule type="expression" dxfId="34" priority="45">
      <formula>AND(task_start&lt;=BU$5,ROUNDDOWN((task_end-task_start+1)*task_progress,0)+task_start-1&gt;=BU$5)</formula>
    </cfRule>
    <cfRule type="expression" dxfId="33" priority="46" stopIfTrue="1">
      <formula>AND(task_end&gt;=BU$5,task_start&lt;BV$5)</formula>
    </cfRule>
  </conditionalFormatting>
  <conditionalFormatting sqref="CB5:CH26">
    <cfRule type="expression" dxfId="32" priority="44">
      <formula>AND(TODAY()&gt;=CB$5,TODAY()&lt;CC$5)</formula>
    </cfRule>
  </conditionalFormatting>
  <conditionalFormatting sqref="CB7:CH26">
    <cfRule type="expression" dxfId="31" priority="42">
      <formula>AND(task_start&lt;=CB$5,ROUNDDOWN((task_end-task_start+1)*task_progress,0)+task_start-1&gt;=CB$5)</formula>
    </cfRule>
    <cfRule type="expression" dxfId="30" priority="43" stopIfTrue="1">
      <formula>AND(task_end&gt;=CB$5,task_start&lt;CC$5)</formula>
    </cfRule>
  </conditionalFormatting>
  <conditionalFormatting sqref="CI5:CO26">
    <cfRule type="expression" dxfId="29" priority="41">
      <formula>AND(TODAY()&gt;=CI$5,TODAY()&lt;CJ$5)</formula>
    </cfRule>
  </conditionalFormatting>
  <conditionalFormatting sqref="CI7:CO26">
    <cfRule type="expression" dxfId="28" priority="39">
      <formula>AND(task_start&lt;=CI$5,ROUNDDOWN((task_end-task_start+1)*task_progress,0)+task_start-1&gt;=CI$5)</formula>
    </cfRule>
    <cfRule type="expression" dxfId="27" priority="40" stopIfTrue="1">
      <formula>AND(task_end&gt;=CI$5,task_start&lt;CJ$5)</formula>
    </cfRule>
  </conditionalFormatting>
  <conditionalFormatting sqref="CP5:CV26">
    <cfRule type="expression" dxfId="26" priority="38">
      <formula>AND(TODAY()&gt;=CP$5,TODAY()&lt;CQ$5)</formula>
    </cfRule>
  </conditionalFormatting>
  <conditionalFormatting sqref="CP7:CV26">
    <cfRule type="expression" dxfId="25" priority="36">
      <formula>AND(task_start&lt;=CP$5,ROUNDDOWN((task_end-task_start+1)*task_progress,0)+task_start-1&gt;=CP$5)</formula>
    </cfRule>
    <cfRule type="expression" dxfId="24" priority="37" stopIfTrue="1">
      <formula>AND(task_end&gt;=CP$5,task_start&lt;CQ$5)</formula>
    </cfRule>
  </conditionalFormatting>
  <conditionalFormatting sqref="CW5:DC26">
    <cfRule type="expression" dxfId="23" priority="35">
      <formula>AND(TODAY()&gt;=CW$5,TODAY()&lt;CX$5)</formula>
    </cfRule>
  </conditionalFormatting>
  <conditionalFormatting sqref="CW7:DC26">
    <cfRule type="expression" dxfId="22" priority="33">
      <formula>AND(task_start&lt;=CW$5,ROUNDDOWN((task_end-task_start+1)*task_progress,0)+task_start-1&gt;=CW$5)</formula>
    </cfRule>
    <cfRule type="expression" dxfId="21" priority="34" stopIfTrue="1">
      <formula>AND(task_end&gt;=CW$5,task_start&lt;CX$5)</formula>
    </cfRule>
  </conditionalFormatting>
  <conditionalFormatting sqref="DD5:DJ26">
    <cfRule type="expression" dxfId="20" priority="32">
      <formula>AND(TODAY()&gt;=DD$5,TODAY()&lt;DE$5)</formula>
    </cfRule>
  </conditionalFormatting>
  <conditionalFormatting sqref="DD7:DJ26">
    <cfRule type="expression" dxfId="19" priority="30">
      <formula>AND(task_start&lt;=DD$5,ROUNDDOWN((task_end-task_start+1)*task_progress,0)+task_start-1&gt;=DD$5)</formula>
    </cfRule>
    <cfRule type="expression" dxfId="18" priority="31" stopIfTrue="1">
      <formula>AND(task_end&gt;=DD$5,task_start&lt;DE$5)</formula>
    </cfRule>
  </conditionalFormatting>
  <conditionalFormatting sqref="DK5:EZ26">
    <cfRule type="expression" dxfId="17" priority="29">
      <formula>AND(TODAY()&gt;=DK$5,TODAY()&lt;DL$5)</formula>
    </cfRule>
  </conditionalFormatting>
  <conditionalFormatting sqref="DR5:DX26">
    <cfRule type="expression" dxfId="16" priority="26">
      <formula>AND(TODAY()&gt;=DR$5,TODAY()&lt;DS$5)</formula>
    </cfRule>
  </conditionalFormatting>
  <conditionalFormatting sqref="DR7:DX26">
    <cfRule type="expression" dxfId="15" priority="24">
      <formula>AND(task_start&lt;=DR$5,ROUNDDOWN((task_end-task_start+1)*task_progress,0)+task_start-1&gt;=DR$5)</formula>
    </cfRule>
    <cfRule type="expression" dxfId="14" priority="25" stopIfTrue="1">
      <formula>AND(task_end&gt;=DR$5,task_start&lt;DS$5)</formula>
    </cfRule>
  </conditionalFormatting>
  <conditionalFormatting sqref="DY5:EE26">
    <cfRule type="expression" dxfId="13" priority="23">
      <formula>AND(TODAY()&gt;=DY$5,TODAY()&lt;DZ$5)</formula>
    </cfRule>
  </conditionalFormatting>
  <conditionalFormatting sqref="DY7:EE26">
    <cfRule type="expression" dxfId="12" priority="21">
      <formula>AND(task_start&lt;=DY$5,ROUNDDOWN((task_end-task_start+1)*task_progress,0)+task_start-1&gt;=DY$5)</formula>
    </cfRule>
    <cfRule type="expression" dxfId="11" priority="22" stopIfTrue="1">
      <formula>AND(task_end&gt;=DY$5,task_start&lt;DZ$5)</formula>
    </cfRule>
  </conditionalFormatting>
  <conditionalFormatting sqref="EF5:EL26">
    <cfRule type="expression" dxfId="10" priority="20">
      <formula>AND(TODAY()&gt;=EF$5,TODAY()&lt;EG$5)</formula>
    </cfRule>
  </conditionalFormatting>
  <conditionalFormatting sqref="EF7:EL26">
    <cfRule type="expression" dxfId="9" priority="18">
      <formula>AND(task_start&lt;=EF$5,ROUNDDOWN((task_end-task_start+1)*task_progress,0)+task_start-1&gt;=EF$5)</formula>
    </cfRule>
    <cfRule type="expression" dxfId="8" priority="19" stopIfTrue="1">
      <formula>AND(task_end&gt;=EF$5,task_start&lt;EG$5)</formula>
    </cfRule>
  </conditionalFormatting>
  <conditionalFormatting sqref="EM5:ES26">
    <cfRule type="expression" dxfId="7" priority="17">
      <formula>AND(TODAY()&gt;=EM$5,TODAY()&lt;EN$5)</formula>
    </cfRule>
  </conditionalFormatting>
  <conditionalFormatting sqref="EM7:ES26">
    <cfRule type="expression" dxfId="6" priority="15">
      <formula>AND(task_start&lt;=EM$5,ROUNDDOWN((task_end-task_start+1)*task_progress,0)+task_start-1&gt;=EM$5)</formula>
    </cfRule>
    <cfRule type="expression" dxfId="5" priority="16" stopIfTrue="1">
      <formula>AND(task_end&gt;=EM$5,task_start&lt;EN$5)</formula>
    </cfRule>
  </conditionalFormatting>
  <conditionalFormatting sqref="ET5:EZ26">
    <cfRule type="expression" dxfId="4" priority="14">
      <formula>AND(TODAY()&gt;=ET$5,TODAY()&lt;EU$5)</formula>
    </cfRule>
  </conditionalFormatting>
  <conditionalFormatting sqref="ET7:EZ26">
    <cfRule type="expression" dxfId="3" priority="12">
      <formula>AND(task_start&lt;=ET$5,ROUNDDOWN((task_end-task_start+1)*task_progress,0)+task_start-1&gt;=ET$5)</formula>
    </cfRule>
    <cfRule type="expression" dxfId="2" priority="13" stopIfTrue="1">
      <formula>AND(task_end&gt;=ET$5,task_start&lt;EU$5)</formula>
    </cfRule>
  </conditionalFormatting>
  <conditionalFormatting sqref="DK7:EZ26">
    <cfRule type="expression" dxfId="1" priority="27">
      <formula>AND(task_start&lt;=DK$5,ROUNDDOWN((task_end-task_start+1)*task_progress,0)+task_start-1&gt;=DK$5)</formula>
    </cfRule>
    <cfRule type="expression" dxfId="0" priority="28" stopIfTrue="1">
      <formula>AND(task_end&gt;=DK$5,task_start&lt;DL$5)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2023-10-31T07:47:28Z</dcterms:modified>
</cp:coreProperties>
</file>