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mc:AlternateContent xmlns:mc="http://schemas.openxmlformats.org/markup-compatibility/2006">
    <mc:Choice Requires="x15">
      <x15ac:absPath xmlns:x15ac="http://schemas.microsoft.com/office/spreadsheetml/2010/11/ac" url="C:\Users\valer\DriveVero\FABLAB BERGAMO\2017\Saldatore - Unisolder\"/>
    </mc:Choice>
  </mc:AlternateContent>
  <xr:revisionPtr revIDLastSave="0" documentId="13_ncr:1_{5B9CB9EF-4FE6-416F-9CEF-83F6ADAC14DD}" xr6:coauthVersionLast="38" xr6:coauthVersionMax="38" xr10:uidLastSave="{00000000-0000-0000-0000-000000000000}"/>
  <bookViews>
    <workbookView xWindow="0" yWindow="0" windowWidth="16815" windowHeight="7620" xr2:uid="{00000000-000D-0000-FFFF-FFFF00000000}"/>
  </bookViews>
  <sheets>
    <sheet name="Foglio1"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12" i="1" l="1"/>
  <c r="G112" i="1" s="1"/>
  <c r="F8" i="1"/>
  <c r="G8" i="1" s="1"/>
  <c r="F9" i="1"/>
  <c r="G9" i="1" s="1"/>
  <c r="F10" i="1"/>
  <c r="G10" i="1" s="1"/>
  <c r="F11" i="1"/>
  <c r="G11" i="1" s="1"/>
  <c r="F12" i="1"/>
  <c r="G12" i="1" s="1"/>
  <c r="F13" i="1"/>
  <c r="G13" i="1" s="1"/>
  <c r="F14" i="1"/>
  <c r="G14" i="1" s="1"/>
  <c r="F15" i="1"/>
  <c r="F16" i="1"/>
  <c r="G16" i="1" s="1"/>
  <c r="F17" i="1"/>
  <c r="G17" i="1" s="1"/>
  <c r="F18" i="1"/>
  <c r="G18" i="1" s="1"/>
  <c r="F19" i="1"/>
  <c r="G19" i="1" s="1"/>
  <c r="F20" i="1"/>
  <c r="G20" i="1" s="1"/>
  <c r="F21" i="1"/>
  <c r="G21" i="1" s="1"/>
  <c r="F22" i="1"/>
  <c r="G22" i="1" s="1"/>
  <c r="F23" i="1"/>
  <c r="F24" i="1"/>
  <c r="F25" i="1"/>
  <c r="G25" i="1" s="1"/>
  <c r="F26" i="1"/>
  <c r="G26" i="1" s="1"/>
  <c r="F27" i="1"/>
  <c r="G27" i="1" s="1"/>
  <c r="F28" i="1"/>
  <c r="G28" i="1" s="1"/>
  <c r="F29" i="1"/>
  <c r="G29" i="1" s="1"/>
  <c r="F30" i="1"/>
  <c r="G30" i="1" s="1"/>
  <c r="F31" i="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F48" i="1"/>
  <c r="G48" i="1" s="1"/>
  <c r="F49" i="1"/>
  <c r="G49" i="1" s="1"/>
  <c r="F50" i="1"/>
  <c r="G50" i="1" s="1"/>
  <c r="F51" i="1"/>
  <c r="G51" i="1" s="1"/>
  <c r="F52" i="1"/>
  <c r="G52" i="1" s="1"/>
  <c r="F53" i="1"/>
  <c r="G53" i="1" s="1"/>
  <c r="F54" i="1"/>
  <c r="G54" i="1" s="1"/>
  <c r="F55" i="1"/>
  <c r="G55"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F109" i="1"/>
  <c r="G109" i="1" s="1"/>
  <c r="F110" i="1"/>
  <c r="G110" i="1" s="1"/>
  <c r="G15" i="1"/>
  <c r="G23" i="1"/>
  <c r="G24" i="1"/>
  <c r="G31" i="1"/>
  <c r="G47" i="1"/>
  <c r="G115" i="1" l="1"/>
  <c r="F115" i="1"/>
</calcChain>
</file>

<file path=xl/sharedStrings.xml><?xml version="1.0" encoding="utf-8"?>
<sst xmlns="http://schemas.openxmlformats.org/spreadsheetml/2006/main" count="501" uniqueCount="311">
  <si>
    <t>tme.eu</t>
  </si>
  <si>
    <t xml:space="preserve">JBC T245 </t>
  </si>
  <si>
    <t>http://www.tme.eu/it/details/jbc-t245-b/stazioni-saldanti-pezzi-di-ricambio/jbc-tools/t245-b/</t>
  </si>
  <si>
    <t>http://www.tme.eu/it/details/tst120w_24v/trasformatori-toroidali/indel/tst120003/</t>
  </si>
  <si>
    <t>http://www.tme.eu/it/details/jbc-c245906/punte-saldanti/jbc-tools/c245-906/</t>
  </si>
  <si>
    <t>Unisolder</t>
  </si>
  <si>
    <t>http://www.tme.eu/it/details/cl21b103kcannnc/condensatori-mlcc-smd-0805/samsung/</t>
  </si>
  <si>
    <t>BAV199</t>
  </si>
  <si>
    <t>0</t>
  </si>
  <si>
    <t>MMBT5401</t>
  </si>
  <si>
    <t>MMBT5551</t>
  </si>
  <si>
    <t>BC847C</t>
  </si>
  <si>
    <t>BCX56-16</t>
  </si>
  <si>
    <t>IRLML6401</t>
  </si>
  <si>
    <t>10k</t>
  </si>
  <si>
    <t>4.7k</t>
  </si>
  <si>
    <t>1.5k 0.1%</t>
  </si>
  <si>
    <t>3k</t>
  </si>
  <si>
    <t>150</t>
  </si>
  <si>
    <t>30k</t>
  </si>
  <si>
    <t>330</t>
  </si>
  <si>
    <t>1.8k</t>
  </si>
  <si>
    <t>1k 0.1%</t>
  </si>
  <si>
    <t>27</t>
  </si>
  <si>
    <t>47</t>
  </si>
  <si>
    <t>100 0.1%</t>
  </si>
  <si>
    <t>47k 0.1%</t>
  </si>
  <si>
    <t>15k</t>
  </si>
  <si>
    <t>27k 0.1%</t>
  </si>
  <si>
    <t>10k 0.1%</t>
  </si>
  <si>
    <t>820k</t>
  </si>
  <si>
    <t>PB1221P</t>
  </si>
  <si>
    <t>TC4428ACOA</t>
  </si>
  <si>
    <t>SN74HC02D</t>
  </si>
  <si>
    <t>TC1047AVNBTR</t>
  </si>
  <si>
    <t>PIC32MX564F128H-I/PT</t>
  </si>
  <si>
    <t>ADuM3160</t>
  </si>
  <si>
    <t>24LC64-I/SN</t>
  </si>
  <si>
    <t>MCP4716A0T-E/CH</t>
  </si>
  <si>
    <t>MCP6V27-E/SN</t>
  </si>
  <si>
    <t>ADG734</t>
  </si>
  <si>
    <t>USB 5 pin</t>
  </si>
  <si>
    <t>http://www.tme.eu/it/details/cl21b104kcfsfng/condensatori-mlcc-smd-0805/samsung/</t>
  </si>
  <si>
    <t>NICHICON UPW1C471MPD 470uF 16V</t>
  </si>
  <si>
    <t>SAMSUNG CL21B103KCANNNC 10nF 100V</t>
  </si>
  <si>
    <t>SAMSUNG CL21B104KCFSFNG 100n 100V</t>
  </si>
  <si>
    <t>http://www.tme.eu/it/details/upw1c471mpd/condensatori-elettrol-tht-bassa-imped/nichicon/</t>
  </si>
  <si>
    <t>NICHICON UVZ1H221MPD 220uF 50V</t>
  </si>
  <si>
    <t>http://www.tme.eu/it/details/uvz1h221mpd/condensatori-elettrolitici-tht-105c/nichicon/</t>
  </si>
  <si>
    <t>NICHICON UVZ1H220MDD 22uF 50V</t>
  </si>
  <si>
    <t>http://www.tme.eu/it/details/uvz1h220mdd/condensatori-elettrolitici-tht-105c/nichicon/</t>
  </si>
  <si>
    <t>SAMSUNG CL31A106KAHNNNE 10u 25V</t>
  </si>
  <si>
    <t>http://www.tme.eu/it/details/cl31a106kahnnne/condensatori-mlcc-smd-1206/samsung/</t>
  </si>
  <si>
    <t>VISHAY 293D227X9010D2TE3 220uf 10V</t>
  </si>
  <si>
    <t>NICHICON UVZ2A470MPD 47uF 100V</t>
  </si>
  <si>
    <t>http://www.tme.eu/it/details/uvz2a470mpd/condensatori-elettrolitici-tht-105c/nichicon/</t>
  </si>
  <si>
    <t>http://www.tme.eu/it/details/293d227x9010d2te3/condesatori-di-tantalio-smd/vishay/</t>
  </si>
  <si>
    <t>SAMSUNG CL10B104JB8NNNC 100n</t>
  </si>
  <si>
    <t>http://www.tme.eu/it/details/cl10b104jb8nnnc/condensatori-mlcc-smd-0603/samsung/</t>
  </si>
  <si>
    <t>KEMET C0603C150J5GACTU 15p</t>
  </si>
  <si>
    <t>http://www.tme.eu/it/details/c0603c150j5gac/condensatori-mlcc-smd-0603/kemet/c0603c150j5gactu/</t>
  </si>
  <si>
    <t>http://www.tme.eu/it/details/cl21a106koqnnnf/condensatori-mlcc-smd-0805/samsung/</t>
  </si>
  <si>
    <t>SAMSUNG CL21A106KOQNNNF 10u 16V</t>
  </si>
  <si>
    <t>SAMSUNG CL21B102KBANNNC 1n</t>
  </si>
  <si>
    <t>http://www.tme.eu/it/details/cl21b102kbannnc/condensatori-mlcc-smd-0805/samsung/</t>
  </si>
  <si>
    <t>MURATA GRM21BR61E106KA73L 10u 25V</t>
  </si>
  <si>
    <t>http://www.tme.eu/it/details/grm21br61e106ka73l/condensatori-mlcc-smd-0805/murata/</t>
  </si>
  <si>
    <t>SAMSUNG CL21C101JBANNNC 100p</t>
  </si>
  <si>
    <t>http://www.tme.eu/it/details/cl21c101jbannnc/condensatori-mlcc-smd-0805/samsung/</t>
  </si>
  <si>
    <t>http://www.tme.eu/it/details/sb5100-dio/diodi-schottky-tht/diotec-semiconductor/sb5100/</t>
  </si>
  <si>
    <t>Unisolder (equiv. SR580)</t>
  </si>
  <si>
    <t>SB5100</t>
  </si>
  <si>
    <t>BAT46W</t>
  </si>
  <si>
    <t>Unisolder (equiv. BAT46WH)</t>
  </si>
  <si>
    <t>http://www.tme.eu/it/details/bat46w-dio/diodi-schottky-smd/diotec-semiconductor/bat46w/</t>
  </si>
  <si>
    <t>Unisolder (equiv SS310A)</t>
  </si>
  <si>
    <t>http://www.tme.eu/it/details/sk310sma-dio/diodi-schottky-smd/diotec-semiconductor/sk310sma/</t>
  </si>
  <si>
    <t>http://www.tme.eu/it/details/gf1m-fai/diodi-universali-smd/fairchild-semiconductor/gf1m/</t>
  </si>
  <si>
    <t>Unisolder (equiv. 1N4007 sma)</t>
  </si>
  <si>
    <t>GF1M</t>
  </si>
  <si>
    <t>http://www.tme.eu/it/details/bav199.215/diodi-universali-smd/nexperia/</t>
  </si>
  <si>
    <t xml:space="preserve">SK34SMA </t>
  </si>
  <si>
    <t>Unisolder (equiv SS34A)</t>
  </si>
  <si>
    <t>Keystone 3518P fuse holder</t>
  </si>
  <si>
    <t>http://www.tme.eu/it/details/keys3518p/fusibili-porta-fusibili-pcb/keystone/3518p/</t>
  </si>
  <si>
    <t>MOLEX 039288020 5566-02A-210</t>
  </si>
  <si>
    <t>http://www.tme.eu/it/details/mx-39-01-3022/connettori-di-segnale-passo-420mm/molex/039013022-555702r1/</t>
  </si>
  <si>
    <t>MOLEX 039013022 555702R1</t>
  </si>
  <si>
    <t>http://www.tme.eu/it/details/sk34sma-dio/diodi-schottky-smd/diotec-semiconductor/sk34sma/</t>
  </si>
  <si>
    <t>http://www.tme.eu/it/details/mx-39-28-8040/connettori-di-segnale-passo-420mm/molex/039288040-5566-04a-210/</t>
  </si>
  <si>
    <t>MOLEX 039288040 5566-04A-210</t>
  </si>
  <si>
    <t>http://www.tme.eu/it/details/mx-39-28-8020/connettori-di-segnale-passo-420mm/molex/039288020-5566-02a-210/</t>
  </si>
  <si>
    <t>3M 89110-0101HA</t>
  </si>
  <si>
    <t>http://www.tme.eu/it/details/89110-0101ha/connettori-idc/3m/</t>
  </si>
  <si>
    <t>3M N2510-6002RB</t>
  </si>
  <si>
    <t>http://www.tme.eu/it/details/n2510-6002rb/connettori-idc/3m/</t>
  </si>
  <si>
    <t>MOLEX 022292031 AE-6410-03A(241)</t>
  </si>
  <si>
    <t>http://www.tme.eu/it/details/mx-22-29-2031/connettori-di-segnale-passo-254mm/molex/022292031-ae-6410-03a241/#</t>
  </si>
  <si>
    <t>http://www.tme.eu/it/details/mx-22-01-3037/connettori-di-segnale-passo-254mm/molex/022013037-2695-03rp/</t>
  </si>
  <si>
    <t>MOLEX 022013037 2695-03RP</t>
  </si>
  <si>
    <t>MOLEX 008550102 2759-(555)L</t>
  </si>
  <si>
    <t>http://www.tme.eu/it/details/mx-08-55-0102/connettori-di-segnale-passo-254mm/molex/008550102-2759-555l/</t>
  </si>
  <si>
    <t xml:space="preserve">Vishay 0402 0ohm </t>
  </si>
  <si>
    <t>http://www.tme.eu/it/details/crcw04020000z0tdbc/resistori-smd-0402/vishay/</t>
  </si>
  <si>
    <t>FERROCORE DE1209-330 330uH</t>
  </si>
  <si>
    <t>http://www.tme.eu/it/details/de1209-330/induttori-di-potenza-smd/ferrocore/</t>
  </si>
  <si>
    <t>FERROCORE DE0704-330 330uH</t>
  </si>
  <si>
    <t>http://www.tme.eu/it/details/de0704-330/induttori-di-potenza-smd/ferrocore/</t>
  </si>
  <si>
    <t>http://www.tme.eu/it/details/djnr4018-100-s/induttori-di-potenza-smd/ferrocore/</t>
  </si>
  <si>
    <t>FERROCORE DJNR4018-100-S 10uH</t>
  </si>
  <si>
    <t xml:space="preserve">Header 5 </t>
  </si>
  <si>
    <t xml:space="preserve">NZT605 </t>
  </si>
  <si>
    <t>Unisolder (equiv FZT605)</t>
  </si>
  <si>
    <t>http://www.tme.eu/it/details/nzt605/transistori-di-darlington-npn-smd/fairchild-semiconductor/</t>
  </si>
  <si>
    <t>Unisolder (equiv  SUD50P10)</t>
  </si>
  <si>
    <t>http://www.tme.eu/it/details/mmbt5401/transistori-pnp-smd/on-semiconductor/mmbt5401lt1g/</t>
  </si>
  <si>
    <t>http://www.tme.eu/it/details/mmbt5551/transistori-npn-smd/on-semiconductor/mmbt5551lt1g/</t>
  </si>
  <si>
    <t>http://www.tme.eu/it/details/bc847c.215/transistori-npn-smd/nexperia/</t>
  </si>
  <si>
    <t>http://www.tme.eu/it/details/bcx56-16.115/transistori-npn-smd/nexperia/bcx56-16215/</t>
  </si>
  <si>
    <t>http://www.tme.eu/it/details/irlml6401trpbf/transistori-con-canale-p-smd/infineon-irf/</t>
  </si>
  <si>
    <t>http://www.tme.eu/it/details/smd1206-10k-1%25/resistori-smd-1206/royal-ohm/1206s4f1002t5e/</t>
  </si>
  <si>
    <t>http://www.tme.eu/it/details/smd0805-4k7/resistori-smd-0805/royal-ohm/0805s8j0472t5e/</t>
  </si>
  <si>
    <t>http://www.tme.eu/it/details/smd0805-0r/resistori-smd-0805/royal-ohm/0805s8j0000t5e/</t>
  </si>
  <si>
    <t>http://www.tme.eu/it/details/smd0805-3k/resistori-smd-0805/royal-ohm/0805s8j0302t5e/</t>
  </si>
  <si>
    <t>http://www.tme.eu/it/details/smd0805-150r/resistori-smd-0805/royal-ohm/0805s8j0151t5e/</t>
  </si>
  <si>
    <t>http://www.tme.eu/it/details/smd0805-10k/resistori-smd-0805/royal-ohm/0805s8j0103t5e/</t>
  </si>
  <si>
    <t>http://www.tme.eu/it/details/smd0805-30k/resistori-smd-0805/royal-ohm/0805s8j0303t5e/</t>
  </si>
  <si>
    <t>http://www.tme.eu/it/details/smd0805-330r/resistori-smd-0805/royal-ohm/0805s8j0331t5e/</t>
  </si>
  <si>
    <t>http://www.tme.eu/it/details/smd0805-1k8/resistori-smd-0805/royal-ohm/0805s8j0182t5e/</t>
  </si>
  <si>
    <t>http://www.tme.eu/it/details/smd0805-27r/resistori-smd-0805/royal-ohm/0805s8j0270t5e/</t>
  </si>
  <si>
    <t>http://www.tme.eu/it/details/smd0805-47r/resistori-smd-0805/royal-ohm/0805s8j0470t5e/</t>
  </si>
  <si>
    <t>http://www.tme.eu/it/details/smd0805-15k/resistori-smd-0805/royal-ohm/0805s8j0153t5e/</t>
  </si>
  <si>
    <t>http://www.tme.eu/it/details/smd0805-820k/resistori-smd-0805/royal-ohm/0805s8j0824t5e/</t>
  </si>
  <si>
    <t>http://www.tme.eu/it/details/smd0805-100r-hp25/resistori-di-precisione-smd-0805/royal-ohm/tc0525b0101t5/</t>
  </si>
  <si>
    <t>http://www.tme.eu/it/details/tc0525b4702t1e/resistori-di-precisione-smd-0805/royal-ohm/</t>
  </si>
  <si>
    <t>http://www.tme.eu/it/details/tc0525b1501t1e/resistori-di-precisione-smd-0805/royal-ohm/</t>
  </si>
  <si>
    <t>http://www.tme.eu/it/details/tc0525b1001t1e/resistori-di-precisione-smd-0805/royal-ohm/</t>
  </si>
  <si>
    <t>http://www.tme.eu/it/details/ar0805-27k-0.1%25/resistori-di-precisione-smd-0805/viking/ar05btcw2702/</t>
  </si>
  <si>
    <t>http://www.tme.eu/it/details/tc0525b1002t1e/resistori-di-precisione-smd-0805/royal-ohm/</t>
  </si>
  <si>
    <t>http://www.tme.eu/it/details/smd2512-10m/resistori-smd-2512/royal-ohm/25121wj0106t4e/</t>
  </si>
  <si>
    <t>2k 3364X</t>
  </si>
  <si>
    <t>http://www.tme.eu/it/details/3364x-1-202e/potenziometri-smd-mono-giro/bourns/</t>
  </si>
  <si>
    <t>1.5KE56A</t>
  </si>
  <si>
    <t>http://www.tme.eu/it/details/1.5ke56a-e3_54/diodi-transil-tht-unidirezionali/vishay/</t>
  </si>
  <si>
    <t>http://www.tme.eu/it/details/tc4428acoa/driver-mosfetigbt/microchip-technology/</t>
  </si>
  <si>
    <t>http://www.tme.eu/it/details/sn74hc02dr/gate-invertitori/texas-instruments/</t>
  </si>
  <si>
    <t>http://www.tme.eu/it/details/tc1047avnbtr/trasduttori-di-temperatura/microchip-technology/</t>
  </si>
  <si>
    <t>http://www.tme.eu/it/details/pic32mx564f128h/microcontrollori-microchip-32-bit/microchip-technology/pic32mx564f128h-ipt/</t>
  </si>
  <si>
    <t xml:space="preserve">LM4120AIM5-3.0 </t>
  </si>
  <si>
    <t>Unisolder (pin compatible to REF3030)</t>
  </si>
  <si>
    <t>http://www.tme.eu/it/details/lm4120aim5-3.0_nop/fonti-di-tens-di-riferimento-circuiti/texas-instruments/lm4120aim5-30nopb/</t>
  </si>
  <si>
    <t>http://www.tme.eu/it/details/adum3160brwz-rl/circuiti-integrati-interf-rimanenti/analog-devices/</t>
  </si>
  <si>
    <t>http://www.tme.eu/it/details/24lc64-i_sn/memorie-eeprom-seriali/microchip-technology/</t>
  </si>
  <si>
    <t>http://www.tme.eu/it/details/mcp4716a0t-e_ch/trasduttori-da-circuiti-integrati/microchip-technology/</t>
  </si>
  <si>
    <t>http://www.tme.eu/it/details/mcp6v27-e_sn/amplificatori-operazionali-smd/microchip-technology/</t>
  </si>
  <si>
    <t>http://www.tme.eu/it/details/lm4041aim3-1.2_nop/fonti-di-tens-di-riferimento-circuiti/texas-instruments/lm4041aim3-12nopb/</t>
  </si>
  <si>
    <t>Unisolder (better performing LM4041CIM3-1.2)</t>
  </si>
  <si>
    <t>LM4041AIM3-1.2</t>
  </si>
  <si>
    <t xml:space="preserve">FAN5333 </t>
  </si>
  <si>
    <t>Unisolder (better performing FAN5331)</t>
  </si>
  <si>
    <t>http://www.tme.eu/it/details/fan5333bsx/driver-per-led/fairchild-semiconductor/</t>
  </si>
  <si>
    <t>http://www.tme.eu/it/details/mx-500075-1517/connettori-usb-e-ieee-1394/molex/5000751517/</t>
  </si>
  <si>
    <t>8Mhz HC49US quartz</t>
  </si>
  <si>
    <t>http://www.tme.eu/it/details/hc49us-ff5f8.0000/risonatori-al-quarzo-tht/ilsi/hc49us-ff5f18-80000/</t>
  </si>
  <si>
    <t>BZX384-B3V0.115 3V zener diode</t>
  </si>
  <si>
    <t>http://www.tme.eu/it/details/bzx384-b3v0.115/diodi-zener-smd/nexperia/</t>
  </si>
  <si>
    <t>36V zener diode</t>
  </si>
  <si>
    <t>http://www.tme.eu/it/details/bzx384-b36.115/diodi-zener-smd/nexperia/</t>
  </si>
  <si>
    <t>15V zener diode</t>
  </si>
  <si>
    <t>http://www.tme.eu/it/details/bzx384-b15.115/diodi-zener-smd/nexperia/</t>
  </si>
  <si>
    <t>4.5 x 6.5 SWITCH-TACTILE SCHURTER 1301.9303</t>
  </si>
  <si>
    <t>http://www.tme.eu/it/details/1301.9303/microinterruttori-tact-pcb/schurter/</t>
  </si>
  <si>
    <t>SK310SMA</t>
  </si>
  <si>
    <t>http://www.tme.eu/it/details/zl262-5sg/prese-e-spine-tipo-c-gird/ninigi/</t>
  </si>
  <si>
    <t>LM2671-3.3</t>
  </si>
  <si>
    <t>LM2675M-ADJ</t>
  </si>
  <si>
    <t>http://www.tme.eu/it/details/lm2675m-adjnopb/regolatori-di-tensione-circuiti-dc-dc/texas-instruments/lm2675m-adjnopb/</t>
  </si>
  <si>
    <t>http://www.tme.eu/it/details/lm2671m-3.3/regolatori-di-tensione-circuiti-dc-dc/texas-instruments/lm2671m-33nopb/</t>
  </si>
  <si>
    <t>Unisolder (adjystable compatible)</t>
  </si>
  <si>
    <t>AOD409</t>
  </si>
  <si>
    <t>http://www.tme.eu/it/details/aod409/transistori-con-canale-p-smd/alpha-omega-semiconductor/</t>
  </si>
  <si>
    <t>MCP6V03-E/SN</t>
  </si>
  <si>
    <t>http://www.tme.eu/it/details/mcp6v03-e_sn/amplificatori-operazionali-smd/microchip-technology/</t>
  </si>
  <si>
    <t>Unisolder (same as MCP6V03-E/SN)</t>
  </si>
  <si>
    <t>farnell.com</t>
  </si>
  <si>
    <t>ZKS-5A fuse</t>
  </si>
  <si>
    <t>http://www.tme.eu/it/details/zks-5a/fusibili-5x20mm-veloci/eska/520624/</t>
  </si>
  <si>
    <t>VISHAY  WSL36373L000FEA 0.003 ohm shunt</t>
  </si>
  <si>
    <t>http://it.farnell.com/vishay/wsl36373l000fea/resistor-smd-0-0-003-ohm-2-w/dp/1107417</t>
  </si>
  <si>
    <t>http://it.farnell.com/multicomp/mckp12-g185b-3709/trasduttore-thru-hole-1v-10ma/dp/2135915?ost=PB1221P</t>
  </si>
  <si>
    <t>MCP4651-104E/ST</t>
  </si>
  <si>
    <t>Unisolder (instead of MCP4651-503E)</t>
  </si>
  <si>
    <t>http://it.farnell.com/microchip/mcp4651-104e-st/dgtl-pot-100k-256taps-14tssop/dp/1840684</t>
  </si>
  <si>
    <t>http://it.farnell.com/microchip/mcp4561-104e-ms/ic-dgtl-pot-100k-256taps-8-msop/dp/1840687</t>
  </si>
  <si>
    <t>MCP4561T-104E/MS</t>
  </si>
  <si>
    <t>http://it.farnell.com/analog-devices/adg734bruz/analogue-switch-quad-spdt-20tssop/dp/1661037</t>
  </si>
  <si>
    <t>Unisolder (instead of MCP4561-503E)</t>
  </si>
  <si>
    <t>MMBD1505A</t>
  </si>
  <si>
    <t>REF3030</t>
  </si>
  <si>
    <t>http://it.farnell.com/texas-instruments/ref3030aidbzt/rif-tensione-serie-3v-sot-23-3/dp/1755077</t>
  </si>
  <si>
    <t>http://www.tme.eu/it/details/mx-95522-2667/connettori-rj/molex/955222667/</t>
  </si>
  <si>
    <t xml:space="preserve">RJ11 6 pin HOLDER </t>
  </si>
  <si>
    <t>10M 10000k 2512</t>
  </si>
  <si>
    <t>VIKING AR06BTCV5601 JBC sense 5,6kohm 0.1%</t>
  </si>
  <si>
    <t>VIKING AR06BTCV1500 JBC sense 150ohm 0.1%</t>
  </si>
  <si>
    <t>VIKING AR06BTCV0100 Calibration 10ohm 0.1%</t>
  </si>
  <si>
    <t>INFINEON TECHNOLOGIES IPD031N03LGATMA1</t>
  </si>
  <si>
    <t>IPD053N08 equivalent</t>
  </si>
  <si>
    <t>no VAT</t>
  </si>
  <si>
    <t>with VAT</t>
  </si>
  <si>
    <t>TOTAL</t>
  </si>
  <si>
    <t>Total with VAT</t>
  </si>
  <si>
    <t>Total w/o VAT</t>
  </si>
  <si>
    <t>Min pcs sold or needed</t>
  </si>
  <si>
    <t>Unit price</t>
  </si>
  <si>
    <t>Component</t>
  </si>
  <si>
    <t>Supplier</t>
  </si>
  <si>
    <t>Project and notes</t>
  </si>
  <si>
    <t xml:space="preserve">Link </t>
  </si>
  <si>
    <t xml:space="preserve">Please note that this bom is made by stitching several orders i've made. Several things, such as the connectors, may be missing.  Please check for yourself the BOM before buying. Notes and alternative parts are available at https://github.com/5N44P/unisolder-notes. </t>
  </si>
  <si>
    <t>http://www.tme.eu/it/details/mx-5556tl/connettori-di-segnale-passo-420mm/molex/39-00-0039/</t>
  </si>
  <si>
    <t>MOLEX 39-00-0039</t>
  </si>
  <si>
    <t>https://www.tme.eu/it/details/mmbd1505a/diodi-universali-smd/on-semiconductor/</t>
  </si>
  <si>
    <t>D18, D19</t>
  </si>
  <si>
    <t>REF.</t>
  </si>
  <si>
    <t>Rs1</t>
  </si>
  <si>
    <t>SPK1</t>
  </si>
  <si>
    <t>U6</t>
  </si>
  <si>
    <t>U7</t>
  </si>
  <si>
    <t>U2</t>
  </si>
  <si>
    <t>U1</t>
  </si>
  <si>
    <t>U4</t>
  </si>
  <si>
    <t>U3</t>
  </si>
  <si>
    <t>U5</t>
  </si>
  <si>
    <t>U16</t>
  </si>
  <si>
    <t>U15</t>
  </si>
  <si>
    <t>U10</t>
  </si>
  <si>
    <t>Tip JBC C245-906</t>
  </si>
  <si>
    <t>Toroidal transformer 24V 120VA</t>
  </si>
  <si>
    <t>C1, C3, C5, C7, C9, C10, C17, C18, C59, C60, C62, C65</t>
  </si>
  <si>
    <t>C2, C6, C12, C16, C20, C21, C67, C70, C73, C74, C77</t>
  </si>
  <si>
    <t>C4</t>
  </si>
  <si>
    <t>C8, C11</t>
  </si>
  <si>
    <t>C13</t>
  </si>
  <si>
    <t>C14, C15, C19</t>
  </si>
  <si>
    <t>C22</t>
  </si>
  <si>
    <t>C23, C47</t>
  </si>
  <si>
    <t>C24, C25, C26, C27, C28, C29, C30, C31, C32, C33, C34, C35, C38, C39, C41, C42, C43, C44, C45, C46, C48, C49, C50, C51, C52, C53, C54, C58</t>
  </si>
  <si>
    <t>C36, C37, C40, C57, C68, C69, C75</t>
  </si>
  <si>
    <t>C55, C56</t>
  </si>
  <si>
    <t>C61, C63, C64, C66</t>
  </si>
  <si>
    <t>C71</t>
  </si>
  <si>
    <t>C76</t>
  </si>
  <si>
    <t>D16, D20, D21</t>
  </si>
  <si>
    <t>FUSE1</t>
  </si>
  <si>
    <t>HOLDER</t>
  </si>
  <si>
    <t>Ja, Jb, Jc, Jd, Je, Jg</t>
  </si>
  <si>
    <t>L1</t>
  </si>
  <si>
    <t>L2</t>
  </si>
  <si>
    <t>L3</t>
  </si>
  <si>
    <t>https://it.farnell.com/densitron/dd-12864we-4a/pmoled-128-64-bianco/dp/1829709</t>
  </si>
  <si>
    <t>DD-12864WE-4A</t>
  </si>
  <si>
    <t>OLED (get a cheaper one please, i had to get this for invoicing reasons)</t>
  </si>
  <si>
    <t>Q3, Q9</t>
  </si>
  <si>
    <t>Q4, Q5, Q12</t>
  </si>
  <si>
    <t>Q6, Q13</t>
  </si>
  <si>
    <t>Q7</t>
  </si>
  <si>
    <t>Q14, Q15, Q16, Q18, Q19, Q21, Q22</t>
  </si>
  <si>
    <t>R1</t>
  </si>
  <si>
    <t>R2, R7, R15, R19, R21, R22</t>
  </si>
  <si>
    <t>R3</t>
  </si>
  <si>
    <t>R4, R30, R35, R37, R42, R52, R54, R55, R56, R57, R59, R62, R65</t>
  </si>
  <si>
    <t>R5, R11, R12, R13, R16, R17, R36, R40, R41, R45, R46, R58, R68, R69</t>
  </si>
  <si>
    <t>R6, R9, R14</t>
  </si>
  <si>
    <t>R8, R18</t>
  </si>
  <si>
    <t>R10</t>
  </si>
  <si>
    <t>R20, R32</t>
  </si>
  <si>
    <t>R23, R27, R28, R33, R44</t>
  </si>
  <si>
    <t>R24, R34, R51, R60</t>
  </si>
  <si>
    <t>R25, R26</t>
  </si>
  <si>
    <t>R29, Ra, Rb, Rc, Rd, Re, Rf, Rg</t>
  </si>
  <si>
    <t>R31, R39</t>
  </si>
  <si>
    <t>R38, R48</t>
  </si>
  <si>
    <t>R43, R61, R64</t>
  </si>
  <si>
    <t>R47, R49, R50, R66</t>
  </si>
  <si>
    <t>R53, R63</t>
  </si>
  <si>
    <t>R67</t>
  </si>
  <si>
    <t>Rc2</t>
  </si>
  <si>
    <t>Rgnd1</t>
  </si>
  <si>
    <t>S1, S2, S3</t>
  </si>
  <si>
    <t>TVS1</t>
  </si>
  <si>
    <t>U11</t>
  </si>
  <si>
    <t>U8</t>
  </si>
  <si>
    <t>U12, U13, U18</t>
  </si>
  <si>
    <t>USB1</t>
  </si>
  <si>
    <t>ZD1, ZD2, ZD4</t>
  </si>
  <si>
    <t>ZD3</t>
  </si>
  <si>
    <t>ZD5, ZD6, ZD7</t>
  </si>
  <si>
    <t>U1 (alternative to line 80)</t>
  </si>
  <si>
    <t>U1 (alternative to line 96)</t>
  </si>
  <si>
    <t>U14</t>
  </si>
  <si>
    <t>U19 (see unisolder-notes)</t>
  </si>
  <si>
    <t>Q2, Q8</t>
  </si>
  <si>
    <t xml:space="preserve">Q1 </t>
  </si>
  <si>
    <t>D6, D7, D12</t>
  </si>
  <si>
    <t>D22</t>
  </si>
  <si>
    <t>D9, D11, D13</t>
  </si>
  <si>
    <t>D5, D8, D10, D14, D15</t>
  </si>
  <si>
    <t>D1, D2, D3, D4</t>
  </si>
  <si>
    <t xml:space="preserve">U6 (possible alternative to </t>
  </si>
  <si>
    <t>U17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</si>
</sst>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7" formatCode="#,##0.00\ &quot;€&quot;;\-#,##0.00\ &quot;€&quot;"/>
    <numFmt numFmtId="44" formatCode="_-* #,##0.00\ &quot;€&quot;_-;\-* #,##0.00\ &quot;€&quot;_-;_-* &quot;-&quot;??\ &quot;€&quot;_-;_-@_-"/>
    <numFmt numFmtId="164" formatCode="_-* #,##0.00\ [$€-410]_-;\-* #,##0.00\ [$€-410]_-;_-* &quot;-&quot;??\ [$€-410]_-;_-@_-"/>
    <numFmt numFmtId="165" formatCode="#,##0.000000\ &quot;€&quot;"/>
    <numFmt numFmtId="166" formatCode="_-* #,##0.000000\ &quot;€&quot;_-;\-* #,##0.000000\ &quot;€&quot;_-;_-* &quot;-&quot;??\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charset val="204"/>
      <scheme val="minor"/>
    </font>
    <font>
      <sz val="22"/>
      <color rgb="FFFF0000"/>
      <name val="Calibri"/>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theme="9" tint="0.39997558519241921"/>
        <bgColor indexed="64"/>
      </patternFill>
    </fill>
    <fill>
      <patternFill patternType="solid">
        <fgColor rgb="FF00B050"/>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0" fontId="4" fillId="0" borderId="0"/>
  </cellStyleXfs>
  <cellXfs count="24">
    <xf numFmtId="0" fontId="0" fillId="0" borderId="0" xfId="0"/>
    <xf numFmtId="0" fontId="0" fillId="0" borderId="0" xfId="0" applyAlignment="1">
      <alignment horizontal="center"/>
    </xf>
    <xf numFmtId="0" fontId="0" fillId="0" borderId="0" xfId="0" applyAlignment="1">
      <alignment wrapText="1"/>
    </xf>
    <xf numFmtId="7" fontId="0" fillId="0" borderId="0" xfId="0" applyNumberFormat="1"/>
    <xf numFmtId="7" fontId="0" fillId="0" borderId="0" xfId="0" applyNumberFormat="1" applyAlignment="1">
      <alignment horizontal="center"/>
    </xf>
    <xf numFmtId="0" fontId="2" fillId="0" borderId="0" xfId="0" applyFont="1" applyAlignment="1">
      <alignment vertical="center"/>
    </xf>
    <xf numFmtId="0" fontId="0" fillId="0" borderId="0" xfId="0" applyAlignment="1">
      <alignment vertical="center" wrapText="1"/>
    </xf>
    <xf numFmtId="0" fontId="0" fillId="2" borderId="0" xfId="0" applyFill="1"/>
    <xf numFmtId="164" fontId="0" fillId="2" borderId="0" xfId="0" applyNumberFormat="1" applyFill="1"/>
    <xf numFmtId="0" fontId="0" fillId="0" borderId="0" xfId="0" applyFill="1"/>
    <xf numFmtId="0" fontId="0" fillId="0" borderId="0" xfId="0"/>
    <xf numFmtId="0" fontId="0" fillId="3" borderId="0" xfId="0" applyFill="1"/>
    <xf numFmtId="0" fontId="0" fillId="0" borderId="0" xfId="0" applyBorder="1"/>
    <xf numFmtId="165" fontId="0" fillId="0" borderId="0" xfId="0" applyNumberFormat="1" applyAlignment="1">
      <alignment vertical="center" wrapText="1"/>
    </xf>
    <xf numFmtId="165" fontId="0" fillId="0" borderId="0" xfId="0" applyNumberFormat="1"/>
    <xf numFmtId="165" fontId="0" fillId="0" borderId="0" xfId="0" applyNumberFormat="1" applyBorder="1"/>
    <xf numFmtId="165" fontId="0" fillId="2" borderId="0" xfId="0" applyNumberFormat="1" applyFill="1"/>
    <xf numFmtId="0" fontId="0" fillId="0" borderId="0" xfId="0" applyBorder="1" applyAlignment="1">
      <alignment wrapText="1"/>
    </xf>
    <xf numFmtId="0" fontId="0" fillId="4" borderId="0" xfId="0" applyFill="1"/>
    <xf numFmtId="0" fontId="0" fillId="0" borderId="0" xfId="0" applyAlignment="1">
      <alignment horizontal="center" vertical="center"/>
    </xf>
    <xf numFmtId="166" fontId="0" fillId="0" borderId="0" xfId="1" applyNumberFormat="1" applyFont="1"/>
    <xf numFmtId="0" fontId="3" fillId="0" borderId="0" xfId="0" applyFont="1" applyFill="1"/>
    <xf numFmtId="0" fontId="5" fillId="0" borderId="0" xfId="0" applyFont="1" applyAlignment="1">
      <alignment horizontal="center" wrapText="1"/>
    </xf>
    <xf numFmtId="0" fontId="0" fillId="0" borderId="0" xfId="0" applyFill="1" applyAlignment="1">
      <alignment vertical="center" wrapText="1"/>
    </xf>
  </cellXfs>
  <cellStyles count="3">
    <cellStyle name="Normale" xfId="0" builtinId="0"/>
    <cellStyle name="Normale 2" xfId="2" xr:uid="{A70351AC-A7CD-4DDF-89DE-9920D020A4B1}"/>
    <cellStyle name="Valuta" xfId="1" builtinId="4"/>
  </cellStyles>
  <dxfs count="8">
    <dxf>
      <fill>
        <patternFill patternType="none">
          <fgColor indexed="64"/>
          <bgColor indexed="65"/>
        </patternFill>
      </fill>
    </dxf>
    <dxf>
      <fill>
        <patternFill patternType="solid">
          <fgColor indexed="64"/>
          <bgColor theme="9" tint="0.39997558519241921"/>
        </patternFill>
      </fill>
    </dxf>
    <dxf>
      <fill>
        <patternFill patternType="none">
          <fgColor indexed="64"/>
          <bgColor auto="1"/>
        </patternFill>
      </fill>
    </dxf>
    <dxf>
      <numFmt numFmtId="11" formatCode="#,##0.00\ &quot;€&quot;;\-#,##0.00\ &quot;€&quot;"/>
      <alignment horizontal="center" vertical="bottom" textRotation="0" wrapText="0" indent="0" justifyLastLine="0" shrinkToFit="0" readingOrder="0"/>
    </dxf>
    <dxf>
      <numFmt numFmtId="11" formatCode="#,##0.00\ &quot;€&quot;;\-#,##0.00\ &quot;€&quot;"/>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0.000000\ &quot;€&quot;"/>
    </dxf>
    <dxf>
      <alignment horizontal="general" vertical="center" textRotation="0" wrapText="1" indent="0" justifyLastLine="0" shrinkToFit="0" readingOrder="0"/>
    </dxf>
  </dxfs>
  <tableStyles count="0" defaultTableStyle="TableStyleMedium2" defaultPivotStyle="PivotStyleLight16"/>
  <colors>
    <mruColors>
      <color rgb="FFFF4747"/>
      <color rgb="FF9E5E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ella5" displayName="Tabella5" ref="B7:J112" totalsRowShown="0" headerRowDxfId="7">
  <autoFilter ref="B7:J112" xr:uid="{00000000-0009-0000-0100-000005000000}"/>
  <sortState ref="C8:J112">
    <sortCondition ref="H7:H112"/>
  </sortState>
  <tableColumns count="9">
    <tableColumn id="11" xr3:uid="{0AE64CA8-6706-4939-B296-5E45F3BB321C}" name="REF." dataDxfId="0"/>
    <tableColumn id="1" xr3:uid="{00000000-0010-0000-0000-000001000000}" name="Component"/>
    <tableColumn id="3" xr3:uid="{00000000-0010-0000-0000-000003000000}" name="Unit price" dataDxfId="6"/>
    <tableColumn id="5" xr3:uid="{00000000-0010-0000-0000-000005000000}" name="Min pcs sold or needed" dataDxfId="5"/>
    <tableColumn id="7" xr3:uid="{00000000-0010-0000-0000-000007000000}" name="Total w/o VAT" dataDxfId="4">
      <calculatedColumnFormula>Tabella5[[#This Row],[Unit price]]*Tabella5[[#This Row],[Min pcs sold or needed]]</calculatedColumnFormula>
    </tableColumn>
    <tableColumn id="8" xr3:uid="{00000000-0010-0000-0000-000008000000}" name="Total with VAT" dataDxfId="3">
      <calculatedColumnFormula>F8*1.22</calculatedColumnFormula>
    </tableColumn>
    <tableColumn id="9" xr3:uid="{00000000-0010-0000-0000-000009000000}" name="Supplier" dataDxfId="2"/>
    <tableColumn id="4" xr3:uid="{00000000-0010-0000-0000-000004000000}" name="Project and notes" dataDxfId="1"/>
    <tableColumn id="10" xr3:uid="{00000000-0010-0000-0000-00000A000000}" name="Link "/>
  </tableColumns>
  <tableStyleInfo name="TableStyleLight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32"/>
  <sheetViews>
    <sheetView tabSelected="1" topLeftCell="A77" zoomScale="93" zoomScaleNormal="93" workbookViewId="0">
      <selection activeCell="E108" sqref="E108"/>
    </sheetView>
  </sheetViews>
  <sheetFormatPr defaultRowHeight="15" x14ac:dyDescent="0.25"/>
  <cols>
    <col min="1" max="1" width="4" customWidth="1"/>
    <col min="2" max="2" width="19.85546875" style="10" customWidth="1"/>
    <col min="3" max="3" width="34.85546875" customWidth="1"/>
    <col min="4" max="4" width="16.42578125" style="14" customWidth="1"/>
    <col min="5" max="5" width="10.42578125" customWidth="1"/>
    <col min="6" max="6" width="14.42578125" customWidth="1"/>
    <col min="7" max="7" width="13.5703125" customWidth="1"/>
    <col min="8" max="8" width="26.42578125" customWidth="1"/>
    <col min="9" max="9" width="40" style="10" customWidth="1"/>
    <col min="10" max="10" width="100.85546875" customWidth="1"/>
  </cols>
  <sheetData>
    <row r="1" spans="1:10" x14ac:dyDescent="0.25">
      <c r="A1" s="9"/>
      <c r="B1" s="9"/>
    </row>
    <row r="2" spans="1:10" ht="15" customHeight="1" x14ac:dyDescent="0.25">
      <c r="A2" s="9"/>
      <c r="B2" s="22" t="s">
        <v>219</v>
      </c>
      <c r="C2" s="22"/>
      <c r="D2" s="22"/>
      <c r="E2" s="22"/>
      <c r="F2" s="22"/>
      <c r="G2" s="22"/>
      <c r="H2" s="22"/>
      <c r="I2" s="22"/>
      <c r="J2" s="22"/>
    </row>
    <row r="3" spans="1:10" ht="15" customHeight="1" x14ac:dyDescent="0.25">
      <c r="A3" s="9"/>
      <c r="B3" s="22"/>
      <c r="C3" s="22"/>
      <c r="D3" s="22"/>
      <c r="E3" s="22"/>
      <c r="F3" s="22"/>
      <c r="G3" s="22"/>
      <c r="H3" s="22"/>
      <c r="I3" s="22"/>
      <c r="J3" s="22"/>
    </row>
    <row r="4" spans="1:10" ht="15" customHeight="1" x14ac:dyDescent="0.25">
      <c r="A4" s="9"/>
      <c r="B4" s="22"/>
      <c r="C4" s="22"/>
      <c r="D4" s="22"/>
      <c r="E4" s="22"/>
      <c r="F4" s="22"/>
      <c r="G4" s="22"/>
      <c r="H4" s="22"/>
      <c r="I4" s="22"/>
      <c r="J4" s="22"/>
    </row>
    <row r="5" spans="1:10" ht="15" customHeight="1" x14ac:dyDescent="0.25">
      <c r="A5" s="9"/>
      <c r="B5" s="22"/>
      <c r="C5" s="22"/>
      <c r="D5" s="22"/>
      <c r="E5" s="22"/>
      <c r="F5" s="22"/>
      <c r="G5" s="22"/>
      <c r="H5" s="22"/>
      <c r="I5" s="22"/>
      <c r="J5" s="22"/>
    </row>
    <row r="6" spans="1:10" x14ac:dyDescent="0.25">
      <c r="A6" s="9"/>
      <c r="B6" s="9"/>
    </row>
    <row r="7" spans="1:10" ht="45" x14ac:dyDescent="0.25">
      <c r="A7" s="9"/>
      <c r="B7" s="23" t="s">
        <v>224</v>
      </c>
      <c r="C7" s="5" t="s">
        <v>215</v>
      </c>
      <c r="D7" s="13" t="s">
        <v>214</v>
      </c>
      <c r="E7" s="6" t="s">
        <v>213</v>
      </c>
      <c r="F7" s="6" t="s">
        <v>212</v>
      </c>
      <c r="G7" s="2" t="s">
        <v>211</v>
      </c>
      <c r="H7" s="6" t="s">
        <v>216</v>
      </c>
      <c r="I7" s="6" t="s">
        <v>217</v>
      </c>
      <c r="J7" s="6" t="s">
        <v>218</v>
      </c>
    </row>
    <row r="8" spans="1:10" x14ac:dyDescent="0.25">
      <c r="A8" s="9"/>
      <c r="B8" s="9" t="s">
        <v>223</v>
      </c>
      <c r="C8" s="12" t="s">
        <v>197</v>
      </c>
      <c r="D8" s="14">
        <v>5.1299999999999998E-2</v>
      </c>
      <c r="E8" s="1">
        <v>10</v>
      </c>
      <c r="F8" s="4">
        <f>Tabella5[[#This Row],[Unit price]]*Tabella5[[#This Row],[Min pcs sold or needed]]</f>
        <v>0.51300000000000001</v>
      </c>
      <c r="G8" s="4">
        <f t="shared" ref="G8:G39" si="0">F8*1.22</f>
        <v>0.62585999999999997</v>
      </c>
      <c r="H8" s="11" t="s">
        <v>0</v>
      </c>
      <c r="I8" s="9" t="s">
        <v>5</v>
      </c>
      <c r="J8" s="10" t="s">
        <v>222</v>
      </c>
    </row>
    <row r="9" spans="1:10" x14ac:dyDescent="0.25">
      <c r="A9" s="9"/>
      <c r="B9" s="9" t="s">
        <v>225</v>
      </c>
      <c r="C9" s="12" t="s">
        <v>187</v>
      </c>
      <c r="D9" s="14">
        <v>1.04</v>
      </c>
      <c r="E9" s="1">
        <v>10</v>
      </c>
      <c r="F9" s="4">
        <f>Tabella5[[#This Row],[Unit price]]*Tabella5[[#This Row],[Min pcs sold or needed]]</f>
        <v>10.4</v>
      </c>
      <c r="G9" s="4">
        <f t="shared" si="0"/>
        <v>12.688000000000001</v>
      </c>
      <c r="H9" s="18" t="s">
        <v>184</v>
      </c>
      <c r="I9" s="9" t="s">
        <v>5</v>
      </c>
      <c r="J9" s="10" t="s">
        <v>188</v>
      </c>
    </row>
    <row r="10" spans="1:10" x14ac:dyDescent="0.25">
      <c r="A10" s="9"/>
      <c r="B10" s="9" t="s">
        <v>226</v>
      </c>
      <c r="C10" s="12" t="s">
        <v>31</v>
      </c>
      <c r="D10" s="14">
        <v>0.35599999999999998</v>
      </c>
      <c r="E10" s="1">
        <v>1</v>
      </c>
      <c r="F10" s="4">
        <f>Tabella5[[#This Row],[Unit price]]*Tabella5[[#This Row],[Min pcs sold or needed]]</f>
        <v>0.35599999999999998</v>
      </c>
      <c r="G10" s="4">
        <f t="shared" si="0"/>
        <v>0.43431999999999998</v>
      </c>
      <c r="H10" s="18" t="s">
        <v>184</v>
      </c>
      <c r="I10" s="9" t="s">
        <v>5</v>
      </c>
      <c r="J10" s="10" t="s">
        <v>189</v>
      </c>
    </row>
    <row r="11" spans="1:10" x14ac:dyDescent="0.25">
      <c r="A11" s="9"/>
      <c r="B11" s="9" t="s">
        <v>227</v>
      </c>
      <c r="C11" s="12" t="s">
        <v>198</v>
      </c>
      <c r="D11" s="14">
        <v>1.96</v>
      </c>
      <c r="E11" s="1">
        <v>2</v>
      </c>
      <c r="F11" s="4">
        <f>Tabella5[[#This Row],[Unit price]]*Tabella5[[#This Row],[Min pcs sold or needed]]</f>
        <v>3.92</v>
      </c>
      <c r="G11" s="4">
        <f t="shared" si="0"/>
        <v>4.7824</v>
      </c>
      <c r="H11" s="18" t="s">
        <v>184</v>
      </c>
      <c r="I11" s="9" t="s">
        <v>5</v>
      </c>
      <c r="J11" s="10" t="s">
        <v>199</v>
      </c>
    </row>
    <row r="12" spans="1:10" x14ac:dyDescent="0.25">
      <c r="A12" s="9"/>
      <c r="B12" s="9" t="s">
        <v>234</v>
      </c>
      <c r="C12" s="12" t="s">
        <v>40</v>
      </c>
      <c r="D12" s="14">
        <v>3.87</v>
      </c>
      <c r="E12" s="1">
        <v>1</v>
      </c>
      <c r="F12" s="4">
        <f>Tabella5[[#This Row],[Unit price]]*Tabella5[[#This Row],[Min pcs sold or needed]]</f>
        <v>3.87</v>
      </c>
      <c r="G12" s="4">
        <f t="shared" si="0"/>
        <v>4.7214</v>
      </c>
      <c r="H12" s="18" t="s">
        <v>184</v>
      </c>
      <c r="I12" s="9" t="s">
        <v>5</v>
      </c>
      <c r="J12" s="10" t="s">
        <v>195</v>
      </c>
    </row>
    <row r="13" spans="1:10" x14ac:dyDescent="0.25">
      <c r="A13" s="9"/>
      <c r="B13" s="9" t="s">
        <v>235</v>
      </c>
      <c r="C13" s="12" t="s">
        <v>194</v>
      </c>
      <c r="D13" s="14">
        <v>1.27</v>
      </c>
      <c r="E13" s="1">
        <v>1</v>
      </c>
      <c r="F13" s="4">
        <f>Tabella5[[#This Row],[Unit price]]*Tabella5[[#This Row],[Min pcs sold or needed]]</f>
        <v>1.27</v>
      </c>
      <c r="G13" s="4">
        <f t="shared" si="0"/>
        <v>1.5493999999999999</v>
      </c>
      <c r="H13" s="18" t="s">
        <v>184</v>
      </c>
      <c r="I13" s="9" t="s">
        <v>196</v>
      </c>
      <c r="J13" s="10" t="s">
        <v>193</v>
      </c>
    </row>
    <row r="14" spans="1:10" x14ac:dyDescent="0.25">
      <c r="A14" s="9"/>
      <c r="B14" s="9" t="s">
        <v>236</v>
      </c>
      <c r="C14" s="12" t="s">
        <v>190</v>
      </c>
      <c r="D14" s="14">
        <v>0.95599999999999996</v>
      </c>
      <c r="E14" s="1">
        <v>1</v>
      </c>
      <c r="F14" s="4">
        <f>Tabella5[[#This Row],[Unit price]]*Tabella5[[#This Row],[Min pcs sold or needed]]</f>
        <v>0.95599999999999996</v>
      </c>
      <c r="G14" s="4">
        <f t="shared" si="0"/>
        <v>1.16632</v>
      </c>
      <c r="H14" s="18" t="s">
        <v>184</v>
      </c>
      <c r="I14" s="9" t="s">
        <v>191</v>
      </c>
      <c r="J14" s="10" t="s">
        <v>192</v>
      </c>
    </row>
    <row r="15" spans="1:10" x14ac:dyDescent="0.25">
      <c r="A15" s="9"/>
      <c r="B15" s="9"/>
      <c r="C15" s="10" t="s">
        <v>1</v>
      </c>
      <c r="D15" s="14">
        <v>58</v>
      </c>
      <c r="E15" s="1">
        <v>1</v>
      </c>
      <c r="F15" s="4">
        <f>Tabella5[[#This Row],[Unit price]]*Tabella5[[#This Row],[Min pcs sold or needed]]</f>
        <v>58</v>
      </c>
      <c r="G15" s="4">
        <f t="shared" si="0"/>
        <v>70.760000000000005</v>
      </c>
      <c r="H15" s="11" t="s">
        <v>0</v>
      </c>
      <c r="I15" s="9" t="s">
        <v>5</v>
      </c>
      <c r="J15" s="10" t="s">
        <v>2</v>
      </c>
    </row>
    <row r="16" spans="1:10" x14ac:dyDescent="0.25">
      <c r="A16" s="9"/>
      <c r="B16" s="9"/>
      <c r="C16" s="10" t="s">
        <v>237</v>
      </c>
      <c r="D16" s="14">
        <v>23.2</v>
      </c>
      <c r="E16" s="1">
        <v>1</v>
      </c>
      <c r="F16" s="4">
        <f>Tabella5[[#This Row],[Unit price]]*Tabella5[[#This Row],[Min pcs sold or needed]]</f>
        <v>23.2</v>
      </c>
      <c r="G16" s="4">
        <f t="shared" si="0"/>
        <v>28.303999999999998</v>
      </c>
      <c r="H16" s="11" t="s">
        <v>0</v>
      </c>
      <c r="I16" s="9" t="s">
        <v>5</v>
      </c>
      <c r="J16" s="10" t="s">
        <v>4</v>
      </c>
    </row>
    <row r="17" spans="1:10" x14ac:dyDescent="0.25">
      <c r="A17" s="9"/>
      <c r="B17" s="9"/>
      <c r="C17" s="10" t="s">
        <v>238</v>
      </c>
      <c r="D17" s="14">
        <v>18.190000000000001</v>
      </c>
      <c r="E17" s="1">
        <v>1</v>
      </c>
      <c r="F17" s="4">
        <f>Tabella5[[#This Row],[Unit price]]*Tabella5[[#This Row],[Min pcs sold or needed]]</f>
        <v>18.190000000000001</v>
      </c>
      <c r="G17" s="4">
        <f t="shared" si="0"/>
        <v>22.191800000000001</v>
      </c>
      <c r="H17" s="11" t="s">
        <v>0</v>
      </c>
      <c r="I17" s="9" t="s">
        <v>5</v>
      </c>
      <c r="J17" s="10" t="s">
        <v>3</v>
      </c>
    </row>
    <row r="18" spans="1:10" x14ac:dyDescent="0.25">
      <c r="A18" s="9"/>
      <c r="B18" s="9" t="s">
        <v>239</v>
      </c>
      <c r="C18" s="10" t="s">
        <v>44</v>
      </c>
      <c r="D18" s="14">
        <v>5.9699999999999996E-3</v>
      </c>
      <c r="E18" s="1">
        <v>100</v>
      </c>
      <c r="F18" s="4">
        <f>Tabella5[[#This Row],[Unit price]]*Tabella5[[#This Row],[Min pcs sold or needed]]</f>
        <v>0.59699999999999998</v>
      </c>
      <c r="G18" s="4">
        <f t="shared" si="0"/>
        <v>0.72833999999999999</v>
      </c>
      <c r="H18" s="11" t="s">
        <v>0</v>
      </c>
      <c r="I18" s="9" t="s">
        <v>5</v>
      </c>
      <c r="J18" s="10" t="s">
        <v>6</v>
      </c>
    </row>
    <row r="19" spans="1:10" x14ac:dyDescent="0.25">
      <c r="A19" s="9"/>
      <c r="B19" s="9" t="s">
        <v>240</v>
      </c>
      <c r="C19" s="12" t="s">
        <v>45</v>
      </c>
      <c r="D19" s="14">
        <v>1.1220000000000001E-2</v>
      </c>
      <c r="E19" s="1">
        <v>100</v>
      </c>
      <c r="F19" s="4">
        <f>Tabella5[[#This Row],[Unit price]]*Tabella5[[#This Row],[Min pcs sold or needed]]</f>
        <v>1.1220000000000001</v>
      </c>
      <c r="G19" s="4">
        <f t="shared" si="0"/>
        <v>1.3688400000000001</v>
      </c>
      <c r="H19" s="11" t="s">
        <v>0</v>
      </c>
      <c r="I19" s="9" t="s">
        <v>5</v>
      </c>
      <c r="J19" s="10" t="s">
        <v>42</v>
      </c>
    </row>
    <row r="20" spans="1:10" x14ac:dyDescent="0.25">
      <c r="A20" s="9"/>
      <c r="B20" s="9" t="s">
        <v>241</v>
      </c>
      <c r="C20" s="12" t="s">
        <v>43</v>
      </c>
      <c r="D20" s="14">
        <v>0.14499999999999999</v>
      </c>
      <c r="E20" s="1">
        <v>10</v>
      </c>
      <c r="F20" s="4">
        <f>Tabella5[[#This Row],[Unit price]]*Tabella5[[#This Row],[Min pcs sold or needed]]</f>
        <v>1.45</v>
      </c>
      <c r="G20" s="4">
        <f t="shared" si="0"/>
        <v>1.7689999999999999</v>
      </c>
      <c r="H20" s="11" t="s">
        <v>0</v>
      </c>
      <c r="I20" s="9" t="s">
        <v>5</v>
      </c>
      <c r="J20" s="10" t="s">
        <v>46</v>
      </c>
    </row>
    <row r="21" spans="1:10" x14ac:dyDescent="0.25">
      <c r="A21" s="9"/>
      <c r="B21" s="9" t="s">
        <v>242</v>
      </c>
      <c r="C21" s="17" t="s">
        <v>47</v>
      </c>
      <c r="D21" s="14">
        <v>0.14122000000000001</v>
      </c>
      <c r="E21" s="1">
        <v>5</v>
      </c>
      <c r="F21" s="4">
        <f>Tabella5[[#This Row],[Unit price]]*Tabella5[[#This Row],[Min pcs sold or needed]]</f>
        <v>0.70610000000000006</v>
      </c>
      <c r="G21" s="4">
        <f t="shared" si="0"/>
        <v>0.86144200000000004</v>
      </c>
      <c r="H21" s="11" t="s">
        <v>0</v>
      </c>
      <c r="I21" s="9" t="s">
        <v>5</v>
      </c>
      <c r="J21" s="10" t="s">
        <v>48</v>
      </c>
    </row>
    <row r="22" spans="1:10" x14ac:dyDescent="0.25">
      <c r="A22" s="9"/>
      <c r="B22" s="9" t="s">
        <v>243</v>
      </c>
      <c r="C22" s="12" t="s">
        <v>49</v>
      </c>
      <c r="D22" s="14">
        <v>4.8640000000000003E-2</v>
      </c>
      <c r="E22" s="1">
        <v>25</v>
      </c>
      <c r="F22" s="4">
        <f>Tabella5[[#This Row],[Unit price]]*Tabella5[[#This Row],[Min pcs sold or needed]]</f>
        <v>1.216</v>
      </c>
      <c r="G22" s="4">
        <f t="shared" si="0"/>
        <v>1.4835199999999999</v>
      </c>
      <c r="H22" s="11" t="s">
        <v>0</v>
      </c>
      <c r="I22" s="9" t="s">
        <v>5</v>
      </c>
      <c r="J22" s="10" t="s">
        <v>50</v>
      </c>
    </row>
    <row r="23" spans="1:10" x14ac:dyDescent="0.25">
      <c r="A23" s="9"/>
      <c r="B23" s="9" t="s">
        <v>244</v>
      </c>
      <c r="C23" s="12" t="s">
        <v>51</v>
      </c>
      <c r="D23" s="14">
        <v>2.4799999999999999E-2</v>
      </c>
      <c r="E23" s="1">
        <v>100</v>
      </c>
      <c r="F23" s="4">
        <f>Tabella5[[#This Row],[Unit price]]*Tabella5[[#This Row],[Min pcs sold or needed]]</f>
        <v>2.48</v>
      </c>
      <c r="G23" s="4">
        <f t="shared" si="0"/>
        <v>3.0255999999999998</v>
      </c>
      <c r="H23" s="11" t="s">
        <v>0</v>
      </c>
      <c r="I23" s="9" t="s">
        <v>5</v>
      </c>
      <c r="J23" s="10" t="s">
        <v>52</v>
      </c>
    </row>
    <row r="24" spans="1:10" x14ac:dyDescent="0.25">
      <c r="A24" s="9"/>
      <c r="B24" s="9" t="s">
        <v>245</v>
      </c>
      <c r="C24" s="12" t="s">
        <v>54</v>
      </c>
      <c r="D24" s="14">
        <v>0.12875</v>
      </c>
      <c r="E24" s="1">
        <v>5</v>
      </c>
      <c r="F24" s="4">
        <f>Tabella5[[#This Row],[Unit price]]*Tabella5[[#This Row],[Min pcs sold or needed]]</f>
        <v>0.64375000000000004</v>
      </c>
      <c r="G24" s="4">
        <f t="shared" si="0"/>
        <v>0.78537500000000005</v>
      </c>
      <c r="H24" s="11" t="s">
        <v>0</v>
      </c>
      <c r="I24" s="9" t="s">
        <v>5</v>
      </c>
      <c r="J24" s="10" t="s">
        <v>55</v>
      </c>
    </row>
    <row r="25" spans="1:10" x14ac:dyDescent="0.25">
      <c r="A25" s="9"/>
      <c r="B25" s="9" t="s">
        <v>246</v>
      </c>
      <c r="C25" s="12" t="s">
        <v>53</v>
      </c>
      <c r="D25" s="14">
        <v>0.53276000000000001</v>
      </c>
      <c r="E25" s="1">
        <v>2</v>
      </c>
      <c r="F25" s="4">
        <f>Tabella5[[#This Row],[Unit price]]*Tabella5[[#This Row],[Min pcs sold or needed]]</f>
        <v>1.06552</v>
      </c>
      <c r="G25" s="4">
        <f t="shared" si="0"/>
        <v>1.2999343999999999</v>
      </c>
      <c r="H25" s="11" t="s">
        <v>0</v>
      </c>
      <c r="I25" s="9" t="s">
        <v>5</v>
      </c>
      <c r="J25" s="10" t="s">
        <v>56</v>
      </c>
    </row>
    <row r="26" spans="1:10" x14ac:dyDescent="0.25">
      <c r="A26" s="9"/>
      <c r="B26" s="9" t="s">
        <v>247</v>
      </c>
      <c r="C26" s="12" t="s">
        <v>57</v>
      </c>
      <c r="D26" s="14">
        <v>5.5300000000000002E-3</v>
      </c>
      <c r="E26" s="1">
        <v>100</v>
      </c>
      <c r="F26" s="4">
        <f>Tabella5[[#This Row],[Unit price]]*Tabella5[[#This Row],[Min pcs sold or needed]]</f>
        <v>0.55300000000000005</v>
      </c>
      <c r="G26" s="4">
        <f t="shared" si="0"/>
        <v>0.67466000000000004</v>
      </c>
      <c r="H26" s="11" t="s">
        <v>0</v>
      </c>
      <c r="I26" s="9" t="s">
        <v>5</v>
      </c>
      <c r="J26" s="10" t="s">
        <v>58</v>
      </c>
    </row>
    <row r="27" spans="1:10" x14ac:dyDescent="0.25">
      <c r="A27" s="9"/>
      <c r="B27" s="9" t="s">
        <v>248</v>
      </c>
      <c r="C27" s="12" t="s">
        <v>62</v>
      </c>
      <c r="D27" s="14">
        <v>1.95E-2</v>
      </c>
      <c r="E27" s="1">
        <v>100</v>
      </c>
      <c r="F27" s="4">
        <f>Tabella5[[#This Row],[Unit price]]*Tabella5[[#This Row],[Min pcs sold or needed]]</f>
        <v>1.95</v>
      </c>
      <c r="G27" s="4">
        <f t="shared" si="0"/>
        <v>2.379</v>
      </c>
      <c r="H27" s="11" t="s">
        <v>0</v>
      </c>
      <c r="I27" s="9" t="s">
        <v>5</v>
      </c>
      <c r="J27" s="10" t="s">
        <v>61</v>
      </c>
    </row>
    <row r="28" spans="1:10" x14ac:dyDescent="0.25">
      <c r="A28" s="9"/>
      <c r="B28" s="9" t="s">
        <v>249</v>
      </c>
      <c r="C28" s="12" t="s">
        <v>59</v>
      </c>
      <c r="D28" s="14">
        <v>4.7500000000000001E-2</v>
      </c>
      <c r="E28" s="1">
        <v>100</v>
      </c>
      <c r="F28" s="4">
        <f>Tabella5[[#This Row],[Unit price]]*Tabella5[[#This Row],[Min pcs sold or needed]]</f>
        <v>4.75</v>
      </c>
      <c r="G28" s="4">
        <f t="shared" si="0"/>
        <v>5.7949999999999999</v>
      </c>
      <c r="H28" s="11" t="s">
        <v>0</v>
      </c>
      <c r="I28" s="9" t="s">
        <v>5</v>
      </c>
      <c r="J28" s="10" t="s">
        <v>60</v>
      </c>
    </row>
    <row r="29" spans="1:10" x14ac:dyDescent="0.25">
      <c r="A29" s="9"/>
      <c r="B29" s="9" t="s">
        <v>250</v>
      </c>
      <c r="C29" s="12" t="s">
        <v>63</v>
      </c>
      <c r="D29" s="14">
        <v>6.7799999999999996E-3</v>
      </c>
      <c r="E29" s="1">
        <v>100</v>
      </c>
      <c r="F29" s="4">
        <f>Tabella5[[#This Row],[Unit price]]*Tabella5[[#This Row],[Min pcs sold or needed]]</f>
        <v>0.67799999999999994</v>
      </c>
      <c r="G29" s="4">
        <f t="shared" si="0"/>
        <v>0.8271599999999999</v>
      </c>
      <c r="H29" s="11" t="s">
        <v>0</v>
      </c>
      <c r="I29" s="9" t="s">
        <v>5</v>
      </c>
      <c r="J29" s="10" t="s">
        <v>64</v>
      </c>
    </row>
    <row r="30" spans="1:10" x14ac:dyDescent="0.25">
      <c r="A30" s="9"/>
      <c r="B30" s="9" t="s">
        <v>251</v>
      </c>
      <c r="C30" s="12" t="s">
        <v>65</v>
      </c>
      <c r="D30" s="14">
        <v>0.124</v>
      </c>
      <c r="E30" s="1">
        <v>10</v>
      </c>
      <c r="F30" s="4">
        <f>Tabella5[[#This Row],[Unit price]]*Tabella5[[#This Row],[Min pcs sold or needed]]</f>
        <v>1.24</v>
      </c>
      <c r="G30" s="4">
        <f t="shared" si="0"/>
        <v>1.5127999999999999</v>
      </c>
      <c r="H30" s="11" t="s">
        <v>0</v>
      </c>
      <c r="I30" s="9" t="s">
        <v>5</v>
      </c>
      <c r="J30" s="10" t="s">
        <v>66</v>
      </c>
    </row>
    <row r="31" spans="1:10" x14ac:dyDescent="0.25">
      <c r="A31" s="9"/>
      <c r="B31" s="9" t="s">
        <v>252</v>
      </c>
      <c r="C31" s="12" t="s">
        <v>67</v>
      </c>
      <c r="D31" s="14">
        <v>8.5299999999999994E-3</v>
      </c>
      <c r="E31" s="1">
        <v>100</v>
      </c>
      <c r="F31" s="4">
        <f>Tabella5[[#This Row],[Unit price]]*Tabella5[[#This Row],[Min pcs sold or needed]]</f>
        <v>0.85299999999999998</v>
      </c>
      <c r="G31" s="4">
        <f t="shared" si="0"/>
        <v>1.0406599999999999</v>
      </c>
      <c r="H31" s="11" t="s">
        <v>0</v>
      </c>
      <c r="I31" s="9" t="s">
        <v>5</v>
      </c>
      <c r="J31" s="10" t="s">
        <v>68</v>
      </c>
    </row>
    <row r="32" spans="1:10" x14ac:dyDescent="0.25">
      <c r="A32" s="9"/>
      <c r="B32" s="9" t="s">
        <v>253</v>
      </c>
      <c r="C32" s="12" t="s">
        <v>7</v>
      </c>
      <c r="D32" s="14">
        <v>2.52E-2</v>
      </c>
      <c r="E32" s="1">
        <v>25</v>
      </c>
      <c r="F32" s="4">
        <f>Tabella5[[#This Row],[Unit price]]*Tabella5[[#This Row],[Min pcs sold or needed]]</f>
        <v>0.63</v>
      </c>
      <c r="G32" s="4">
        <f t="shared" si="0"/>
        <v>0.76859999999999995</v>
      </c>
      <c r="H32" s="11" t="s">
        <v>0</v>
      </c>
      <c r="I32" s="9" t="s">
        <v>5</v>
      </c>
      <c r="J32" s="10" t="s">
        <v>80</v>
      </c>
    </row>
    <row r="33" spans="1:10" x14ac:dyDescent="0.25">
      <c r="A33" s="9"/>
      <c r="B33" s="9"/>
      <c r="C33" s="12" t="s">
        <v>87</v>
      </c>
      <c r="D33" s="14">
        <v>0.24099999999999999</v>
      </c>
      <c r="E33" s="1">
        <v>10</v>
      </c>
      <c r="F33" s="4">
        <f>Tabella5[[#This Row],[Unit price]]*Tabella5[[#This Row],[Min pcs sold or needed]]</f>
        <v>2.41</v>
      </c>
      <c r="G33" s="4">
        <f t="shared" si="0"/>
        <v>2.9401999999999999</v>
      </c>
      <c r="H33" s="11" t="s">
        <v>0</v>
      </c>
      <c r="I33" s="9" t="s">
        <v>5</v>
      </c>
      <c r="J33" s="10" t="s">
        <v>86</v>
      </c>
    </row>
    <row r="34" spans="1:10" x14ac:dyDescent="0.25">
      <c r="A34" s="9"/>
      <c r="B34" s="9" t="s">
        <v>254</v>
      </c>
      <c r="C34" s="12" t="s">
        <v>83</v>
      </c>
      <c r="D34" s="14">
        <v>0.1719</v>
      </c>
      <c r="E34" s="1">
        <v>5</v>
      </c>
      <c r="F34" s="4">
        <f>Tabella5[[#This Row],[Unit price]]*Tabella5[[#This Row],[Min pcs sold or needed]]</f>
        <v>0.85949999999999993</v>
      </c>
      <c r="G34" s="4">
        <f t="shared" si="0"/>
        <v>1.0485899999999999</v>
      </c>
      <c r="H34" s="11" t="s">
        <v>0</v>
      </c>
      <c r="I34" s="9" t="s">
        <v>5</v>
      </c>
      <c r="J34" s="10" t="s">
        <v>84</v>
      </c>
    </row>
    <row r="35" spans="1:10" x14ac:dyDescent="0.25">
      <c r="A35" s="9"/>
      <c r="B35" s="9"/>
      <c r="C35" s="12" t="s">
        <v>221</v>
      </c>
      <c r="D35" s="14">
        <v>5.7509999999999999E-2</v>
      </c>
      <c r="E35" s="1">
        <v>20</v>
      </c>
      <c r="F35" s="4">
        <f>Tabella5[[#This Row],[Unit price]]*Tabella5[[#This Row],[Min pcs sold or needed]]</f>
        <v>1.1501999999999999</v>
      </c>
      <c r="G35" s="4">
        <f t="shared" si="0"/>
        <v>1.4032439999999999</v>
      </c>
      <c r="H35" s="11" t="s">
        <v>0</v>
      </c>
      <c r="I35" s="9" t="s">
        <v>5</v>
      </c>
      <c r="J35" s="9" t="s">
        <v>220</v>
      </c>
    </row>
    <row r="36" spans="1:10" x14ac:dyDescent="0.25">
      <c r="A36" s="9"/>
      <c r="B36" s="9"/>
      <c r="C36" s="12" t="s">
        <v>87</v>
      </c>
      <c r="D36" s="14">
        <v>0.24099999999999999</v>
      </c>
      <c r="E36" s="1">
        <v>10</v>
      </c>
      <c r="F36" s="4">
        <f>Tabella5[[#This Row],[Unit price]]*Tabella5[[#This Row],[Min pcs sold or needed]]</f>
        <v>2.41</v>
      </c>
      <c r="G36" s="4">
        <f t="shared" si="0"/>
        <v>2.9401999999999999</v>
      </c>
      <c r="H36" s="11" t="s">
        <v>0</v>
      </c>
      <c r="I36" s="9" t="s">
        <v>5</v>
      </c>
      <c r="J36" s="10" t="s">
        <v>86</v>
      </c>
    </row>
    <row r="37" spans="1:10" x14ac:dyDescent="0.25">
      <c r="A37" s="9"/>
      <c r="B37" s="9"/>
      <c r="C37" s="12" t="s">
        <v>85</v>
      </c>
      <c r="D37" s="14">
        <v>0.223</v>
      </c>
      <c r="E37" s="1">
        <v>2</v>
      </c>
      <c r="F37" s="4">
        <f>Tabella5[[#This Row],[Unit price]]*Tabella5[[#This Row],[Min pcs sold or needed]]</f>
        <v>0.44600000000000001</v>
      </c>
      <c r="G37" s="4">
        <f t="shared" si="0"/>
        <v>0.54412000000000005</v>
      </c>
      <c r="H37" s="11" t="s">
        <v>0</v>
      </c>
      <c r="I37" s="9" t="s">
        <v>5</v>
      </c>
      <c r="J37" s="10" t="s">
        <v>91</v>
      </c>
    </row>
    <row r="38" spans="1:10" x14ac:dyDescent="0.25">
      <c r="A38" s="9"/>
      <c r="B38" s="9"/>
      <c r="C38" s="12" t="s">
        <v>90</v>
      </c>
      <c r="D38" s="14">
        <v>0.307</v>
      </c>
      <c r="E38" s="1">
        <v>3</v>
      </c>
      <c r="F38" s="4">
        <f>Tabella5[[#This Row],[Unit price]]*Tabella5[[#This Row],[Min pcs sold or needed]]</f>
        <v>0.92100000000000004</v>
      </c>
      <c r="G38" s="4">
        <f t="shared" si="0"/>
        <v>1.1236200000000001</v>
      </c>
      <c r="H38" s="11" t="s">
        <v>0</v>
      </c>
      <c r="I38" s="9" t="s">
        <v>5</v>
      </c>
      <c r="J38" s="10" t="s">
        <v>89</v>
      </c>
    </row>
    <row r="39" spans="1:10" x14ac:dyDescent="0.25">
      <c r="A39" s="9"/>
      <c r="B39" s="9"/>
      <c r="C39" s="12" t="s">
        <v>92</v>
      </c>
      <c r="D39" s="14">
        <v>0.94</v>
      </c>
      <c r="E39" s="1">
        <v>5</v>
      </c>
      <c r="F39" s="4">
        <f>Tabella5[[#This Row],[Unit price]]*Tabella5[[#This Row],[Min pcs sold or needed]]</f>
        <v>4.6999999999999993</v>
      </c>
      <c r="G39" s="4">
        <f t="shared" si="0"/>
        <v>5.7339999999999991</v>
      </c>
      <c r="H39" s="11" t="s">
        <v>0</v>
      </c>
      <c r="I39" s="9" t="s">
        <v>5</v>
      </c>
      <c r="J39" s="10" t="s">
        <v>93</v>
      </c>
    </row>
    <row r="40" spans="1:10" x14ac:dyDescent="0.25">
      <c r="A40" s="9"/>
      <c r="B40" s="9"/>
      <c r="C40" s="12" t="s">
        <v>94</v>
      </c>
      <c r="D40" s="14">
        <v>0.93286000000000002</v>
      </c>
      <c r="E40" s="1">
        <v>5</v>
      </c>
      <c r="F40" s="4">
        <f>Tabella5[[#This Row],[Unit price]]*Tabella5[[#This Row],[Min pcs sold or needed]]</f>
        <v>4.6642999999999999</v>
      </c>
      <c r="G40" s="4">
        <f t="shared" ref="G40:G71" si="1">F40*1.22</f>
        <v>5.6904459999999997</v>
      </c>
      <c r="H40" s="11" t="s">
        <v>0</v>
      </c>
      <c r="I40" s="9" t="s">
        <v>5</v>
      </c>
      <c r="J40" s="10" t="s">
        <v>95</v>
      </c>
    </row>
    <row r="41" spans="1:10" x14ac:dyDescent="0.25">
      <c r="A41" s="9"/>
      <c r="B41" s="9" t="s">
        <v>255</v>
      </c>
      <c r="C41" s="12" t="s">
        <v>201</v>
      </c>
      <c r="D41" s="14">
        <v>0.53</v>
      </c>
      <c r="E41" s="1">
        <v>1</v>
      </c>
      <c r="F41" s="4">
        <f>Tabella5[[#This Row],[Unit price]]*Tabella5[[#This Row],[Min pcs sold or needed]]</f>
        <v>0.53</v>
      </c>
      <c r="G41" s="4">
        <f t="shared" si="1"/>
        <v>0.64660000000000006</v>
      </c>
      <c r="H41" s="11" t="s">
        <v>0</v>
      </c>
      <c r="I41" s="9" t="s">
        <v>5</v>
      </c>
      <c r="J41" s="10" t="s">
        <v>200</v>
      </c>
    </row>
    <row r="42" spans="1:10" x14ac:dyDescent="0.25">
      <c r="A42" s="9"/>
      <c r="B42" s="9"/>
      <c r="C42" s="12" t="s">
        <v>99</v>
      </c>
      <c r="D42" s="14">
        <v>0.68400000000000005</v>
      </c>
      <c r="E42" s="1">
        <v>10</v>
      </c>
      <c r="F42" s="4">
        <f>Tabella5[[#This Row],[Unit price]]*Tabella5[[#This Row],[Min pcs sold or needed]]</f>
        <v>6.8400000000000007</v>
      </c>
      <c r="G42" s="4">
        <f t="shared" si="1"/>
        <v>8.3448000000000011</v>
      </c>
      <c r="H42" s="11" t="s">
        <v>0</v>
      </c>
      <c r="I42" s="9" t="s">
        <v>5</v>
      </c>
      <c r="J42" s="10" t="s">
        <v>98</v>
      </c>
    </row>
    <row r="43" spans="1:10" s="10" customFormat="1" x14ac:dyDescent="0.25">
      <c r="A43" s="9"/>
      <c r="B43" s="9"/>
      <c r="C43" s="12" t="s">
        <v>100</v>
      </c>
      <c r="D43" s="14">
        <v>4.99E-2</v>
      </c>
      <c r="E43" s="1">
        <v>10</v>
      </c>
      <c r="F43" s="4">
        <f>Tabella5[[#This Row],[Unit price]]*Tabella5[[#This Row],[Min pcs sold or needed]]</f>
        <v>0.499</v>
      </c>
      <c r="G43" s="4">
        <f t="shared" si="1"/>
        <v>0.60877999999999999</v>
      </c>
      <c r="H43" s="11" t="s">
        <v>0</v>
      </c>
      <c r="I43" s="9" t="s">
        <v>5</v>
      </c>
      <c r="J43" s="10" t="s">
        <v>101</v>
      </c>
    </row>
    <row r="44" spans="1:10" x14ac:dyDescent="0.25">
      <c r="A44" s="9"/>
      <c r="B44" s="9"/>
      <c r="C44" s="12" t="s">
        <v>96</v>
      </c>
      <c r="D44" s="14">
        <v>0.24</v>
      </c>
      <c r="E44" s="1">
        <v>2</v>
      </c>
      <c r="F44" s="4">
        <f>Tabella5[[#This Row],[Unit price]]*Tabella5[[#This Row],[Min pcs sold or needed]]</f>
        <v>0.48</v>
      </c>
      <c r="G44" s="4">
        <f t="shared" si="1"/>
        <v>0.58560000000000001</v>
      </c>
      <c r="H44" s="11" t="s">
        <v>0</v>
      </c>
      <c r="I44" s="9" t="s">
        <v>5</v>
      </c>
      <c r="J44" s="10" t="s">
        <v>97</v>
      </c>
    </row>
    <row r="45" spans="1:10" s="10" customFormat="1" x14ac:dyDescent="0.25">
      <c r="A45" s="9"/>
      <c r="B45" s="9" t="s">
        <v>256</v>
      </c>
      <c r="C45" s="12" t="s">
        <v>102</v>
      </c>
      <c r="D45" s="14">
        <v>4.3400000000000001E-3</v>
      </c>
      <c r="E45" s="1">
        <v>100</v>
      </c>
      <c r="F45" s="4">
        <f>Tabella5[[#This Row],[Unit price]]*Tabella5[[#This Row],[Min pcs sold or needed]]</f>
        <v>0.434</v>
      </c>
      <c r="G45" s="4">
        <f t="shared" si="1"/>
        <v>0.52947999999999995</v>
      </c>
      <c r="H45" s="11" t="s">
        <v>0</v>
      </c>
      <c r="I45" s="9" t="s">
        <v>5</v>
      </c>
      <c r="J45" s="10" t="s">
        <v>103</v>
      </c>
    </row>
    <row r="46" spans="1:10" x14ac:dyDescent="0.25">
      <c r="A46" s="9"/>
      <c r="B46" s="9" t="s">
        <v>257</v>
      </c>
      <c r="C46" s="12" t="s">
        <v>104</v>
      </c>
      <c r="D46" s="14">
        <v>0.32832</v>
      </c>
      <c r="E46" s="1">
        <v>5</v>
      </c>
      <c r="F46" s="4">
        <f>Tabella5[[#This Row],[Unit price]]*Tabella5[[#This Row],[Min pcs sold or needed]]</f>
        <v>1.6415999999999999</v>
      </c>
      <c r="G46" s="4">
        <f t="shared" si="1"/>
        <v>2.0027520000000001</v>
      </c>
      <c r="H46" s="11" t="s">
        <v>0</v>
      </c>
      <c r="I46" s="9" t="s">
        <v>5</v>
      </c>
      <c r="J46" s="10" t="s">
        <v>105</v>
      </c>
    </row>
    <row r="47" spans="1:10" x14ac:dyDescent="0.25">
      <c r="A47" s="9"/>
      <c r="B47" s="9" t="s">
        <v>258</v>
      </c>
      <c r="C47" s="17" t="s">
        <v>106</v>
      </c>
      <c r="D47" s="14">
        <v>0.26619999999999999</v>
      </c>
      <c r="E47" s="1">
        <v>5</v>
      </c>
      <c r="F47" s="4">
        <f>Tabella5[[#This Row],[Unit price]]*Tabella5[[#This Row],[Min pcs sold or needed]]</f>
        <v>1.331</v>
      </c>
      <c r="G47" s="4">
        <f t="shared" si="1"/>
        <v>1.6238199999999998</v>
      </c>
      <c r="H47" s="11" t="s">
        <v>0</v>
      </c>
      <c r="I47" s="9" t="s">
        <v>5</v>
      </c>
      <c r="J47" s="10" t="s">
        <v>107</v>
      </c>
    </row>
    <row r="48" spans="1:10" x14ac:dyDescent="0.25">
      <c r="A48" s="9"/>
      <c r="B48" s="9" t="s">
        <v>259</v>
      </c>
      <c r="C48" s="12" t="s">
        <v>109</v>
      </c>
      <c r="D48" s="14">
        <v>0.1308</v>
      </c>
      <c r="E48" s="1">
        <v>5</v>
      </c>
      <c r="F48" s="4">
        <f>Tabella5[[#This Row],[Unit price]]*Tabella5[[#This Row],[Min pcs sold or needed]]</f>
        <v>0.65400000000000003</v>
      </c>
      <c r="G48" s="4">
        <f t="shared" si="1"/>
        <v>0.79788000000000003</v>
      </c>
      <c r="H48" s="11" t="s">
        <v>0</v>
      </c>
      <c r="I48" s="9" t="s">
        <v>5</v>
      </c>
      <c r="J48" s="10" t="s">
        <v>108</v>
      </c>
    </row>
    <row r="49" spans="1:10" x14ac:dyDescent="0.25">
      <c r="A49" s="9"/>
      <c r="B49" s="9" t="s">
        <v>262</v>
      </c>
      <c r="C49" s="12" t="s">
        <v>261</v>
      </c>
      <c r="D49" s="14">
        <v>21.12</v>
      </c>
      <c r="E49" s="1">
        <v>1</v>
      </c>
      <c r="F49" s="4">
        <f>Tabella5[[#This Row],[Unit price]]*Tabella5[[#This Row],[Min pcs sold or needed]]</f>
        <v>21.12</v>
      </c>
      <c r="G49" s="4">
        <f t="shared" si="1"/>
        <v>25.766400000000001</v>
      </c>
      <c r="H49" s="18" t="s">
        <v>184</v>
      </c>
      <c r="I49" s="9" t="s">
        <v>5</v>
      </c>
      <c r="J49" s="10" t="s">
        <v>260</v>
      </c>
    </row>
    <row r="50" spans="1:10" x14ac:dyDescent="0.25">
      <c r="A50" s="9"/>
      <c r="B50" s="9"/>
      <c r="C50" s="12" t="s">
        <v>110</v>
      </c>
      <c r="D50" s="14">
        <v>6.8000000000000005E-2</v>
      </c>
      <c r="E50" s="1">
        <v>10</v>
      </c>
      <c r="F50" s="4">
        <f>Tabella5[[#This Row],[Unit price]]*Tabella5[[#This Row],[Min pcs sold or needed]]</f>
        <v>0.68</v>
      </c>
      <c r="G50" s="4">
        <f t="shared" si="1"/>
        <v>0.8296</v>
      </c>
      <c r="H50" s="11" t="s">
        <v>0</v>
      </c>
      <c r="I50" s="9" t="s">
        <v>5</v>
      </c>
      <c r="J50" s="10" t="s">
        <v>173</v>
      </c>
    </row>
    <row r="51" spans="1:10" x14ac:dyDescent="0.25">
      <c r="A51" s="9"/>
      <c r="B51" s="9" t="s">
        <v>263</v>
      </c>
      <c r="C51" s="12" t="s">
        <v>9</v>
      </c>
      <c r="D51" s="14">
        <v>2.0500000000000001E-2</v>
      </c>
      <c r="E51" s="1">
        <v>25</v>
      </c>
      <c r="F51" s="4">
        <f>Tabella5[[#This Row],[Unit price]]*Tabella5[[#This Row],[Min pcs sold or needed]]</f>
        <v>0.51250000000000007</v>
      </c>
      <c r="G51" s="4">
        <f t="shared" si="1"/>
        <v>0.62525000000000008</v>
      </c>
      <c r="H51" s="11" t="s">
        <v>0</v>
      </c>
      <c r="I51" s="9" t="s">
        <v>5</v>
      </c>
      <c r="J51" s="10" t="s">
        <v>115</v>
      </c>
    </row>
    <row r="52" spans="1:10" x14ac:dyDescent="0.25">
      <c r="A52" s="9"/>
      <c r="B52" s="9" t="s">
        <v>264</v>
      </c>
      <c r="C52" s="12" t="s">
        <v>10</v>
      </c>
      <c r="D52" s="14">
        <v>1.9099999999999999E-2</v>
      </c>
      <c r="E52" s="1">
        <v>25</v>
      </c>
      <c r="F52" s="4">
        <f>Tabella5[[#This Row],[Unit price]]*Tabella5[[#This Row],[Min pcs sold or needed]]</f>
        <v>0.47749999999999998</v>
      </c>
      <c r="G52" s="4">
        <f t="shared" si="1"/>
        <v>0.58255000000000001</v>
      </c>
      <c r="H52" s="11" t="s">
        <v>0</v>
      </c>
      <c r="I52" s="9" t="s">
        <v>5</v>
      </c>
      <c r="J52" s="10" t="s">
        <v>116</v>
      </c>
    </row>
    <row r="53" spans="1:10" x14ac:dyDescent="0.25">
      <c r="A53" s="9"/>
      <c r="B53" s="9" t="s">
        <v>265</v>
      </c>
      <c r="C53" s="12" t="s">
        <v>11</v>
      </c>
      <c r="D53" s="14">
        <v>1.8599999999999998E-2</v>
      </c>
      <c r="E53" s="1">
        <v>25</v>
      </c>
      <c r="F53" s="4">
        <f>Tabella5[[#This Row],[Unit price]]*Tabella5[[#This Row],[Min pcs sold or needed]]</f>
        <v>0.46499999999999997</v>
      </c>
      <c r="G53" s="4">
        <f t="shared" si="1"/>
        <v>0.56729999999999992</v>
      </c>
      <c r="H53" s="11" t="s">
        <v>0</v>
      </c>
      <c r="I53" s="9" t="s">
        <v>5</v>
      </c>
      <c r="J53" s="10" t="s">
        <v>117</v>
      </c>
    </row>
    <row r="54" spans="1:10" x14ac:dyDescent="0.25">
      <c r="A54" s="9"/>
      <c r="B54" s="9" t="s">
        <v>266</v>
      </c>
      <c r="C54" s="12" t="s">
        <v>12</v>
      </c>
      <c r="D54" s="14">
        <v>9.7600000000000006E-2</v>
      </c>
      <c r="E54" s="1">
        <v>5</v>
      </c>
      <c r="F54" s="4">
        <f>Tabella5[[#This Row],[Unit price]]*Tabella5[[#This Row],[Min pcs sold or needed]]</f>
        <v>0.48800000000000004</v>
      </c>
      <c r="G54" s="4">
        <f t="shared" si="1"/>
        <v>0.59536</v>
      </c>
      <c r="H54" s="11" t="s">
        <v>0</v>
      </c>
      <c r="I54" s="9" t="s">
        <v>5</v>
      </c>
      <c r="J54" s="10" t="s">
        <v>118</v>
      </c>
    </row>
    <row r="55" spans="1:10" x14ac:dyDescent="0.25">
      <c r="A55" s="9"/>
      <c r="B55" s="9" t="s">
        <v>267</v>
      </c>
      <c r="C55" s="12" t="s">
        <v>13</v>
      </c>
      <c r="D55" s="14">
        <v>8.09E-2</v>
      </c>
      <c r="E55" s="1">
        <v>10</v>
      </c>
      <c r="F55" s="4">
        <f>Tabella5[[#This Row],[Unit price]]*Tabella5[[#This Row],[Min pcs sold or needed]]</f>
        <v>0.80899999999999994</v>
      </c>
      <c r="G55" s="4">
        <f t="shared" si="1"/>
        <v>0.98697999999999986</v>
      </c>
      <c r="H55" s="11" t="s">
        <v>0</v>
      </c>
      <c r="I55" s="9" t="s">
        <v>5</v>
      </c>
      <c r="J55" s="10" t="s">
        <v>119</v>
      </c>
    </row>
    <row r="56" spans="1:10" x14ac:dyDescent="0.25">
      <c r="A56" s="9"/>
      <c r="B56" s="9"/>
      <c r="C56" s="12"/>
      <c r="E56" s="1"/>
      <c r="F56" s="4"/>
      <c r="G56" s="4"/>
      <c r="H56" s="11"/>
      <c r="I56" s="9"/>
      <c r="J56" s="10"/>
    </row>
    <row r="57" spans="1:10" x14ac:dyDescent="0.25">
      <c r="A57" s="9"/>
      <c r="B57" s="9" t="s">
        <v>268</v>
      </c>
      <c r="C57" s="12" t="s">
        <v>14</v>
      </c>
      <c r="D57" s="14">
        <v>7.0499999999999998E-3</v>
      </c>
      <c r="E57" s="1">
        <v>100</v>
      </c>
      <c r="F57" s="4">
        <f>Tabella5[[#This Row],[Unit price]]*Tabella5[[#This Row],[Min pcs sold or needed]]</f>
        <v>0.70499999999999996</v>
      </c>
      <c r="G57" s="4">
        <f t="shared" si="1"/>
        <v>0.86009999999999998</v>
      </c>
      <c r="H57" s="11" t="s">
        <v>0</v>
      </c>
      <c r="I57" s="9" t="s">
        <v>5</v>
      </c>
      <c r="J57" s="10" t="s">
        <v>120</v>
      </c>
    </row>
    <row r="58" spans="1:10" x14ac:dyDescent="0.25">
      <c r="A58" s="9"/>
      <c r="B58" s="9" t="s">
        <v>269</v>
      </c>
      <c r="C58" s="12" t="s">
        <v>15</v>
      </c>
      <c r="D58" s="14">
        <v>6.11E-3</v>
      </c>
      <c r="E58" s="1">
        <v>100</v>
      </c>
      <c r="F58" s="4">
        <f>Tabella5[[#This Row],[Unit price]]*Tabella5[[#This Row],[Min pcs sold or needed]]</f>
        <v>0.61099999999999999</v>
      </c>
      <c r="G58" s="4">
        <f t="shared" si="1"/>
        <v>0.74541999999999997</v>
      </c>
      <c r="H58" s="11" t="s">
        <v>0</v>
      </c>
      <c r="I58" s="9" t="s">
        <v>5</v>
      </c>
      <c r="J58" s="10" t="s">
        <v>121</v>
      </c>
    </row>
    <row r="59" spans="1:10" x14ac:dyDescent="0.25">
      <c r="A59" s="9"/>
      <c r="B59" s="9" t="s">
        <v>270</v>
      </c>
      <c r="C59" s="12" t="s">
        <v>8</v>
      </c>
      <c r="D59" s="14">
        <v>5.8900000000000003E-3</v>
      </c>
      <c r="E59" s="1">
        <v>100</v>
      </c>
      <c r="F59" s="4">
        <f>Tabella5[[#This Row],[Unit price]]*Tabella5[[#This Row],[Min pcs sold or needed]]</f>
        <v>0.58900000000000008</v>
      </c>
      <c r="G59" s="4">
        <f t="shared" si="1"/>
        <v>0.71858000000000011</v>
      </c>
      <c r="H59" s="11" t="s">
        <v>0</v>
      </c>
      <c r="I59" s="9" t="s">
        <v>5</v>
      </c>
      <c r="J59" s="10" t="s">
        <v>122</v>
      </c>
    </row>
    <row r="60" spans="1:10" x14ac:dyDescent="0.25">
      <c r="A60" s="9"/>
      <c r="B60" s="9" t="s">
        <v>271</v>
      </c>
      <c r="C60" s="12" t="s">
        <v>16</v>
      </c>
      <c r="D60" s="14">
        <v>0.11289</v>
      </c>
      <c r="E60" s="1">
        <v>13</v>
      </c>
      <c r="F60" s="4">
        <f>Tabella5[[#This Row],[Unit price]]*Tabella5[[#This Row],[Min pcs sold or needed]]</f>
        <v>1.46757</v>
      </c>
      <c r="G60" s="4">
        <f t="shared" si="1"/>
        <v>1.7904354</v>
      </c>
      <c r="H60" s="11" t="s">
        <v>0</v>
      </c>
      <c r="I60" s="9" t="s">
        <v>5</v>
      </c>
      <c r="J60" s="10" t="s">
        <v>135</v>
      </c>
    </row>
    <row r="61" spans="1:10" x14ac:dyDescent="0.25">
      <c r="A61" s="9"/>
      <c r="B61" s="9" t="s">
        <v>272</v>
      </c>
      <c r="C61" s="12" t="s">
        <v>17</v>
      </c>
      <c r="D61" s="14">
        <v>6.11E-3</v>
      </c>
      <c r="E61" s="1">
        <v>100</v>
      </c>
      <c r="F61" s="4">
        <f>Tabella5[[#This Row],[Unit price]]*Tabella5[[#This Row],[Min pcs sold or needed]]</f>
        <v>0.61099999999999999</v>
      </c>
      <c r="G61" s="4">
        <f t="shared" si="1"/>
        <v>0.74541999999999997</v>
      </c>
      <c r="H61" s="11" t="s">
        <v>0</v>
      </c>
      <c r="I61" s="9" t="s">
        <v>5</v>
      </c>
      <c r="J61" s="10" t="s">
        <v>123</v>
      </c>
    </row>
    <row r="62" spans="1:10" x14ac:dyDescent="0.25">
      <c r="A62" s="9"/>
      <c r="B62" s="9" t="s">
        <v>273</v>
      </c>
      <c r="C62" s="12" t="s">
        <v>18</v>
      </c>
      <c r="D62" s="14">
        <v>6.11E-3</v>
      </c>
      <c r="E62" s="1">
        <v>100</v>
      </c>
      <c r="F62" s="4">
        <f>Tabella5[[#This Row],[Unit price]]*Tabella5[[#This Row],[Min pcs sold or needed]]</f>
        <v>0.61099999999999999</v>
      </c>
      <c r="G62" s="4">
        <f t="shared" si="1"/>
        <v>0.74541999999999997</v>
      </c>
      <c r="H62" s="11" t="s">
        <v>0</v>
      </c>
      <c r="I62" s="9" t="s">
        <v>5</v>
      </c>
      <c r="J62" s="10" t="s">
        <v>124</v>
      </c>
    </row>
    <row r="63" spans="1:10" x14ac:dyDescent="0.25">
      <c r="A63" s="9"/>
      <c r="B63" s="9" t="s">
        <v>274</v>
      </c>
      <c r="C63" s="12" t="s">
        <v>19</v>
      </c>
      <c r="D63" s="14">
        <v>6.11E-3</v>
      </c>
      <c r="E63" s="1">
        <v>100</v>
      </c>
      <c r="F63" s="4">
        <f>Tabella5[[#This Row],[Unit price]]*Tabella5[[#This Row],[Min pcs sold or needed]]</f>
        <v>0.61099999999999999</v>
      </c>
      <c r="G63" s="4">
        <f t="shared" si="1"/>
        <v>0.74541999999999997</v>
      </c>
      <c r="H63" s="11" t="s">
        <v>0</v>
      </c>
      <c r="I63" s="9" t="s">
        <v>5</v>
      </c>
      <c r="J63" s="10" t="s">
        <v>126</v>
      </c>
    </row>
    <row r="64" spans="1:10" x14ac:dyDescent="0.25">
      <c r="A64" s="9"/>
      <c r="B64" s="9" t="s">
        <v>275</v>
      </c>
      <c r="C64" s="12" t="s">
        <v>14</v>
      </c>
      <c r="D64" s="14">
        <v>6.11E-3</v>
      </c>
      <c r="E64" s="1">
        <v>100</v>
      </c>
      <c r="F64" s="4">
        <f>Tabella5[[#This Row],[Unit price]]*Tabella5[[#This Row],[Min pcs sold or needed]]</f>
        <v>0.61099999999999999</v>
      </c>
      <c r="G64" s="4">
        <f t="shared" si="1"/>
        <v>0.74541999999999997</v>
      </c>
      <c r="H64" s="11" t="s">
        <v>0</v>
      </c>
      <c r="I64" s="9" t="s">
        <v>5</v>
      </c>
      <c r="J64" s="10" t="s">
        <v>125</v>
      </c>
    </row>
    <row r="65" spans="1:10" x14ac:dyDescent="0.25">
      <c r="A65" s="9"/>
      <c r="B65" s="9" t="s">
        <v>276</v>
      </c>
      <c r="C65" s="12" t="s">
        <v>20</v>
      </c>
      <c r="D65" s="14">
        <v>6.11E-3</v>
      </c>
      <c r="E65" s="1">
        <v>100</v>
      </c>
      <c r="F65" s="4">
        <f>Tabella5[[#This Row],[Unit price]]*Tabella5[[#This Row],[Min pcs sold or needed]]</f>
        <v>0.61099999999999999</v>
      </c>
      <c r="G65" s="4">
        <f t="shared" si="1"/>
        <v>0.74541999999999997</v>
      </c>
      <c r="H65" s="11" t="s">
        <v>0</v>
      </c>
      <c r="I65" s="9" t="s">
        <v>5</v>
      </c>
      <c r="J65" s="10" t="s">
        <v>127</v>
      </c>
    </row>
    <row r="66" spans="1:10" x14ac:dyDescent="0.25">
      <c r="A66" s="9"/>
      <c r="B66" s="9" t="s">
        <v>277</v>
      </c>
      <c r="C66" s="12" t="s">
        <v>21</v>
      </c>
      <c r="D66" s="14">
        <v>6.11E-3</v>
      </c>
      <c r="E66" s="1">
        <v>100</v>
      </c>
      <c r="F66" s="4">
        <f>Tabella5[[#This Row],[Unit price]]*Tabella5[[#This Row],[Min pcs sold or needed]]</f>
        <v>0.61099999999999999</v>
      </c>
      <c r="G66" s="4">
        <f t="shared" si="1"/>
        <v>0.74541999999999997</v>
      </c>
      <c r="H66" s="11" t="s">
        <v>0</v>
      </c>
      <c r="I66" s="9" t="s">
        <v>5</v>
      </c>
      <c r="J66" s="10" t="s">
        <v>128</v>
      </c>
    </row>
    <row r="67" spans="1:10" x14ac:dyDescent="0.25">
      <c r="A67" s="9"/>
      <c r="B67" s="9" t="s">
        <v>278</v>
      </c>
      <c r="C67" s="12" t="s">
        <v>22</v>
      </c>
      <c r="D67" s="14">
        <v>0.11289</v>
      </c>
      <c r="E67" s="1">
        <v>10</v>
      </c>
      <c r="F67" s="4">
        <f>Tabella5[[#This Row],[Unit price]]*Tabella5[[#This Row],[Min pcs sold or needed]]</f>
        <v>1.1289</v>
      </c>
      <c r="G67" s="4">
        <f t="shared" si="1"/>
        <v>1.3772580000000001</v>
      </c>
      <c r="H67" s="11" t="s">
        <v>0</v>
      </c>
      <c r="I67" s="9" t="s">
        <v>5</v>
      </c>
      <c r="J67" s="10" t="s">
        <v>136</v>
      </c>
    </row>
    <row r="68" spans="1:10" x14ac:dyDescent="0.25">
      <c r="A68" s="9"/>
      <c r="B68" s="9" t="s">
        <v>279</v>
      </c>
      <c r="C68" s="12" t="s">
        <v>23</v>
      </c>
      <c r="D68" s="14">
        <v>6.11E-3</v>
      </c>
      <c r="E68" s="1">
        <v>100</v>
      </c>
      <c r="F68" s="4">
        <f>Tabella5[[#This Row],[Unit price]]*Tabella5[[#This Row],[Min pcs sold or needed]]</f>
        <v>0.61099999999999999</v>
      </c>
      <c r="G68" s="4">
        <f t="shared" si="1"/>
        <v>0.74541999999999997</v>
      </c>
      <c r="H68" s="11" t="s">
        <v>0</v>
      </c>
      <c r="I68" s="9" t="s">
        <v>5</v>
      </c>
      <c r="J68" s="10" t="s">
        <v>129</v>
      </c>
    </row>
    <row r="69" spans="1:10" x14ac:dyDescent="0.25">
      <c r="A69" s="9"/>
      <c r="B69" s="9" t="s">
        <v>280</v>
      </c>
      <c r="C69" s="12" t="s">
        <v>24</v>
      </c>
      <c r="D69" s="14">
        <v>6.11E-3</v>
      </c>
      <c r="E69" s="1">
        <v>100</v>
      </c>
      <c r="F69" s="4">
        <f>Tabella5[[#This Row],[Unit price]]*Tabella5[[#This Row],[Min pcs sold or needed]]</f>
        <v>0.61099999999999999</v>
      </c>
      <c r="G69" s="4">
        <f t="shared" si="1"/>
        <v>0.74541999999999997</v>
      </c>
      <c r="H69" s="11" t="s">
        <v>0</v>
      </c>
      <c r="I69" s="9" t="s">
        <v>5</v>
      </c>
      <c r="J69" s="10" t="s">
        <v>130</v>
      </c>
    </row>
    <row r="70" spans="1:10" s="10" customFormat="1" x14ac:dyDescent="0.25">
      <c r="A70" s="9"/>
      <c r="B70" s="9" t="s">
        <v>281</v>
      </c>
      <c r="C70" s="12" t="s">
        <v>25</v>
      </c>
      <c r="D70" s="14">
        <v>0.11759</v>
      </c>
      <c r="E70" s="1">
        <v>10</v>
      </c>
      <c r="F70" s="4">
        <f>Tabella5[[#This Row],[Unit price]]*Tabella5[[#This Row],[Min pcs sold or needed]]</f>
        <v>1.1758999999999999</v>
      </c>
      <c r="G70" s="4">
        <f t="shared" si="1"/>
        <v>1.4345979999999998</v>
      </c>
      <c r="H70" s="11" t="s">
        <v>0</v>
      </c>
      <c r="I70" s="9" t="s">
        <v>5</v>
      </c>
      <c r="J70" s="10" t="s">
        <v>133</v>
      </c>
    </row>
    <row r="71" spans="1:10" s="10" customFormat="1" x14ac:dyDescent="0.25">
      <c r="A71" s="9"/>
      <c r="B71" s="9" t="s">
        <v>282</v>
      </c>
      <c r="C71" s="12" t="s">
        <v>26</v>
      </c>
      <c r="D71" s="14">
        <v>0.11289</v>
      </c>
      <c r="E71" s="1">
        <v>10</v>
      </c>
      <c r="F71" s="4">
        <f>Tabella5[[#This Row],[Unit price]]*Tabella5[[#This Row],[Min pcs sold or needed]]</f>
        <v>1.1289</v>
      </c>
      <c r="G71" s="4">
        <f t="shared" si="1"/>
        <v>1.3772580000000001</v>
      </c>
      <c r="H71" s="11" t="s">
        <v>0</v>
      </c>
      <c r="I71" s="9" t="s">
        <v>5</v>
      </c>
      <c r="J71" s="10" t="s">
        <v>134</v>
      </c>
    </row>
    <row r="72" spans="1:10" s="10" customFormat="1" x14ac:dyDescent="0.25">
      <c r="A72" s="9"/>
      <c r="B72" s="9" t="s">
        <v>283</v>
      </c>
      <c r="C72" s="12" t="s">
        <v>27</v>
      </c>
      <c r="D72" s="14">
        <v>6.11E-3</v>
      </c>
      <c r="E72" s="1">
        <v>100</v>
      </c>
      <c r="F72" s="4">
        <f>Tabella5[[#This Row],[Unit price]]*Tabella5[[#This Row],[Min pcs sold or needed]]</f>
        <v>0.61099999999999999</v>
      </c>
      <c r="G72" s="4">
        <f t="shared" ref="G72:G100" si="2">F72*1.22</f>
        <v>0.74541999999999997</v>
      </c>
      <c r="H72" s="11" t="s">
        <v>0</v>
      </c>
      <c r="I72" s="9" t="s">
        <v>5</v>
      </c>
      <c r="J72" s="10" t="s">
        <v>131</v>
      </c>
    </row>
    <row r="73" spans="1:10" x14ac:dyDescent="0.25">
      <c r="A73" s="9"/>
      <c r="B73" s="9" t="s">
        <v>284</v>
      </c>
      <c r="C73" s="12" t="s">
        <v>28</v>
      </c>
      <c r="D73" s="14">
        <v>0.11124000000000001</v>
      </c>
      <c r="E73" s="1">
        <v>10</v>
      </c>
      <c r="F73" s="4">
        <f>Tabella5[[#This Row],[Unit price]]*Tabella5[[#This Row],[Min pcs sold or needed]]</f>
        <v>1.1124000000000001</v>
      </c>
      <c r="G73" s="4">
        <f t="shared" si="2"/>
        <v>1.3571280000000001</v>
      </c>
      <c r="H73" s="11" t="s">
        <v>0</v>
      </c>
      <c r="I73" s="9" t="s">
        <v>5</v>
      </c>
      <c r="J73" s="10" t="s">
        <v>137</v>
      </c>
    </row>
    <row r="74" spans="1:10" x14ac:dyDescent="0.25">
      <c r="A74" s="9"/>
      <c r="B74" s="9" t="s">
        <v>285</v>
      </c>
      <c r="C74" s="12" t="s">
        <v>29</v>
      </c>
      <c r="D74" s="14">
        <v>0.11289</v>
      </c>
      <c r="E74" s="1">
        <v>10</v>
      </c>
      <c r="F74" s="4">
        <f>Tabella5[[#This Row],[Unit price]]*Tabella5[[#This Row],[Min pcs sold or needed]]</f>
        <v>1.1289</v>
      </c>
      <c r="G74" s="4">
        <f t="shared" si="2"/>
        <v>1.3772580000000001</v>
      </c>
      <c r="H74" s="11" t="s">
        <v>0</v>
      </c>
      <c r="I74" s="9" t="s">
        <v>5</v>
      </c>
      <c r="J74" s="10" t="s">
        <v>138</v>
      </c>
    </row>
    <row r="75" spans="1:10" x14ac:dyDescent="0.25">
      <c r="A75" s="9"/>
      <c r="B75" s="9" t="s">
        <v>286</v>
      </c>
      <c r="C75" s="12" t="s">
        <v>30</v>
      </c>
      <c r="D75" s="14">
        <v>6.11E-3</v>
      </c>
      <c r="E75" s="1">
        <v>100</v>
      </c>
      <c r="F75" s="4">
        <f>Tabella5[[#This Row],[Unit price]]*Tabella5[[#This Row],[Min pcs sold or needed]]</f>
        <v>0.61099999999999999</v>
      </c>
      <c r="G75" s="4">
        <f t="shared" si="2"/>
        <v>0.74541999999999997</v>
      </c>
      <c r="H75" s="11" t="s">
        <v>0</v>
      </c>
      <c r="I75" s="9" t="s">
        <v>5</v>
      </c>
      <c r="J75" s="10" t="s">
        <v>132</v>
      </c>
    </row>
    <row r="76" spans="1:10" x14ac:dyDescent="0.25">
      <c r="A76" s="9"/>
      <c r="B76" s="9" t="s">
        <v>287</v>
      </c>
      <c r="C76" s="12" t="s">
        <v>140</v>
      </c>
      <c r="D76" s="14">
        <v>0.46</v>
      </c>
      <c r="E76" s="1">
        <v>5</v>
      </c>
      <c r="F76" s="4">
        <f>Tabella5[[#This Row],[Unit price]]*Tabella5[[#This Row],[Min pcs sold or needed]]</f>
        <v>2.3000000000000003</v>
      </c>
      <c r="G76" s="4">
        <f t="shared" si="2"/>
        <v>2.806</v>
      </c>
      <c r="H76" s="11" t="s">
        <v>0</v>
      </c>
      <c r="I76" s="9" t="s">
        <v>5</v>
      </c>
      <c r="J76" s="10" t="s">
        <v>141</v>
      </c>
    </row>
    <row r="77" spans="1:10" s="10" customFormat="1" x14ac:dyDescent="0.25">
      <c r="A77" s="9"/>
      <c r="B77" s="9" t="s">
        <v>288</v>
      </c>
      <c r="C77" s="12" t="s">
        <v>202</v>
      </c>
      <c r="D77" s="14">
        <v>2.3519999999999999E-2</v>
      </c>
      <c r="E77" s="1">
        <v>100</v>
      </c>
      <c r="F77" s="4">
        <f>Tabella5[[#This Row],[Unit price]]*Tabella5[[#This Row],[Min pcs sold or needed]]</f>
        <v>2.3519999999999999</v>
      </c>
      <c r="G77" s="4">
        <f t="shared" si="2"/>
        <v>2.86944</v>
      </c>
      <c r="H77" s="11" t="s">
        <v>0</v>
      </c>
      <c r="I77" s="9" t="s">
        <v>5</v>
      </c>
      <c r="J77" s="10" t="s">
        <v>139</v>
      </c>
    </row>
    <row r="78" spans="1:10" s="10" customFormat="1" x14ac:dyDescent="0.25">
      <c r="A78" s="9"/>
      <c r="B78" s="9" t="s">
        <v>289</v>
      </c>
      <c r="C78" s="12" t="s">
        <v>170</v>
      </c>
      <c r="D78" s="14">
        <v>0.23</v>
      </c>
      <c r="E78" s="1">
        <v>10</v>
      </c>
      <c r="F78" s="4">
        <f>Tabella5[[#This Row],[Unit price]]*Tabella5[[#This Row],[Min pcs sold or needed]]</f>
        <v>2.3000000000000003</v>
      </c>
      <c r="G78" s="4">
        <f t="shared" si="2"/>
        <v>2.806</v>
      </c>
      <c r="H78" s="11" t="s">
        <v>0</v>
      </c>
      <c r="I78" s="9" t="s">
        <v>5</v>
      </c>
      <c r="J78" s="10" t="s">
        <v>171</v>
      </c>
    </row>
    <row r="79" spans="1:10" x14ac:dyDescent="0.25">
      <c r="A79" s="9"/>
      <c r="B79" s="9" t="s">
        <v>290</v>
      </c>
      <c r="C79" s="12" t="s">
        <v>142</v>
      </c>
      <c r="D79" s="14">
        <v>0.22</v>
      </c>
      <c r="E79" s="1">
        <v>3</v>
      </c>
      <c r="F79" s="4">
        <f>Tabella5[[#This Row],[Unit price]]*Tabella5[[#This Row],[Min pcs sold or needed]]</f>
        <v>0.66</v>
      </c>
      <c r="G79" s="4">
        <f t="shared" si="2"/>
        <v>0.80520000000000003</v>
      </c>
      <c r="H79" s="11" t="s">
        <v>0</v>
      </c>
      <c r="I79" s="9" t="s">
        <v>5</v>
      </c>
      <c r="J79" s="10" t="s">
        <v>143</v>
      </c>
    </row>
    <row r="80" spans="1:10" x14ac:dyDescent="0.25">
      <c r="A80" s="9"/>
      <c r="B80" s="9" t="s">
        <v>299</v>
      </c>
      <c r="C80" s="12" t="s">
        <v>174</v>
      </c>
      <c r="D80" s="14">
        <v>4.34</v>
      </c>
      <c r="E80" s="1">
        <v>1</v>
      </c>
      <c r="F80" s="4">
        <f>Tabella5[[#This Row],[Unit price]]*Tabella5[[#This Row],[Min pcs sold or needed]]</f>
        <v>4.34</v>
      </c>
      <c r="G80" s="4">
        <f t="shared" si="2"/>
        <v>5.2947999999999995</v>
      </c>
      <c r="H80" s="11" t="s">
        <v>0</v>
      </c>
      <c r="I80" s="9" t="s">
        <v>5</v>
      </c>
      <c r="J80" s="10" t="s">
        <v>177</v>
      </c>
    </row>
    <row r="81" spans="1:10" x14ac:dyDescent="0.25">
      <c r="A81" s="9"/>
      <c r="B81" s="9" t="s">
        <v>229</v>
      </c>
      <c r="C81" s="12" t="s">
        <v>32</v>
      </c>
      <c r="D81" s="14">
        <v>1.07</v>
      </c>
      <c r="E81" s="1">
        <v>1</v>
      </c>
      <c r="F81" s="4">
        <f>Tabella5[[#This Row],[Unit price]]*Tabella5[[#This Row],[Min pcs sold or needed]]</f>
        <v>1.07</v>
      </c>
      <c r="G81" s="4">
        <f t="shared" si="2"/>
        <v>1.3054000000000001</v>
      </c>
      <c r="H81" s="11" t="s">
        <v>0</v>
      </c>
      <c r="I81" s="9" t="s">
        <v>5</v>
      </c>
      <c r="J81" s="10" t="s">
        <v>144</v>
      </c>
    </row>
    <row r="82" spans="1:10" x14ac:dyDescent="0.25">
      <c r="A82" s="9"/>
      <c r="B82" s="9" t="s">
        <v>232</v>
      </c>
      <c r="C82" s="12" t="s">
        <v>33</v>
      </c>
      <c r="D82" s="14">
        <v>0.1091</v>
      </c>
      <c r="E82" s="1">
        <v>5</v>
      </c>
      <c r="F82" s="4">
        <f>Tabella5[[#This Row],[Unit price]]*Tabella5[[#This Row],[Min pcs sold or needed]]</f>
        <v>0.54549999999999998</v>
      </c>
      <c r="G82" s="4">
        <f t="shared" si="2"/>
        <v>0.66550999999999993</v>
      </c>
      <c r="H82" s="11" t="s">
        <v>0</v>
      </c>
      <c r="I82" s="9" t="s">
        <v>5</v>
      </c>
      <c r="J82" s="10" t="s">
        <v>145</v>
      </c>
    </row>
    <row r="83" spans="1:10" x14ac:dyDescent="0.25">
      <c r="A83" s="9"/>
      <c r="B83" s="9" t="s">
        <v>231</v>
      </c>
      <c r="C83" s="12" t="s">
        <v>34</v>
      </c>
      <c r="D83" s="14">
        <v>0.73750000000000004</v>
      </c>
      <c r="E83" s="1">
        <v>1</v>
      </c>
      <c r="F83" s="4">
        <f>Tabella5[[#This Row],[Unit price]]*Tabella5[[#This Row],[Min pcs sold or needed]]</f>
        <v>0.73750000000000004</v>
      </c>
      <c r="G83" s="4">
        <f t="shared" si="2"/>
        <v>0.89975000000000005</v>
      </c>
      <c r="H83" s="11" t="s">
        <v>0</v>
      </c>
      <c r="I83" s="9" t="s">
        <v>5</v>
      </c>
      <c r="J83" s="10" t="s">
        <v>146</v>
      </c>
    </row>
    <row r="84" spans="1:10" x14ac:dyDescent="0.25">
      <c r="A84" s="9"/>
      <c r="B84" s="9" t="s">
        <v>233</v>
      </c>
      <c r="C84" s="12" t="s">
        <v>35</v>
      </c>
      <c r="D84" s="14">
        <v>5.69</v>
      </c>
      <c r="E84" s="1">
        <v>1</v>
      </c>
      <c r="F84" s="4">
        <f>Tabella5[[#This Row],[Unit price]]*Tabella5[[#This Row],[Min pcs sold or needed]]</f>
        <v>5.69</v>
      </c>
      <c r="G84" s="4">
        <f t="shared" si="2"/>
        <v>6.9418000000000006</v>
      </c>
      <c r="H84" s="11" t="s">
        <v>0</v>
      </c>
      <c r="I84" s="9" t="s">
        <v>5</v>
      </c>
      <c r="J84" s="10" t="s">
        <v>147</v>
      </c>
    </row>
    <row r="85" spans="1:10" x14ac:dyDescent="0.25">
      <c r="A85" s="21"/>
      <c r="B85" s="9" t="s">
        <v>228</v>
      </c>
      <c r="C85" s="12" t="s">
        <v>36</v>
      </c>
      <c r="D85" s="14">
        <v>6.3</v>
      </c>
      <c r="E85" s="1">
        <v>1</v>
      </c>
      <c r="F85" s="4">
        <f>Tabella5[[#This Row],[Unit price]]*Tabella5[[#This Row],[Min pcs sold or needed]]</f>
        <v>6.3</v>
      </c>
      <c r="G85" s="4">
        <f t="shared" si="2"/>
        <v>7.6859999999999999</v>
      </c>
      <c r="H85" s="11" t="s">
        <v>0</v>
      </c>
      <c r="I85" s="9" t="s">
        <v>5</v>
      </c>
      <c r="J85" s="10" t="s">
        <v>151</v>
      </c>
    </row>
    <row r="86" spans="1:10" x14ac:dyDescent="0.25">
      <c r="A86" s="21"/>
      <c r="B86" s="9" t="s">
        <v>292</v>
      </c>
      <c r="C86" s="12" t="s">
        <v>37</v>
      </c>
      <c r="D86" s="14">
        <v>0.44</v>
      </c>
      <c r="E86" s="1">
        <v>3</v>
      </c>
      <c r="F86" s="4">
        <f>Tabella5[[#This Row],[Unit price]]*Tabella5[[#This Row],[Min pcs sold or needed]]</f>
        <v>1.32</v>
      </c>
      <c r="G86" s="4">
        <f t="shared" si="2"/>
        <v>1.6104000000000001</v>
      </c>
      <c r="H86" s="11" t="s">
        <v>0</v>
      </c>
      <c r="I86" s="9" t="s">
        <v>5</v>
      </c>
      <c r="J86" s="10" t="s">
        <v>152</v>
      </c>
    </row>
    <row r="87" spans="1:10" x14ac:dyDescent="0.25">
      <c r="A87" s="21"/>
      <c r="B87" s="21"/>
      <c r="C87" s="12"/>
      <c r="E87" s="1"/>
      <c r="F87" s="4"/>
      <c r="G87" s="4"/>
      <c r="H87" s="11"/>
      <c r="I87" s="9"/>
      <c r="J87" s="10"/>
    </row>
    <row r="88" spans="1:10" x14ac:dyDescent="0.25">
      <c r="A88" s="9"/>
      <c r="B88" s="9" t="s">
        <v>291</v>
      </c>
      <c r="C88" s="12" t="s">
        <v>38</v>
      </c>
      <c r="D88" s="14">
        <v>1.26</v>
      </c>
      <c r="E88" s="1">
        <v>1</v>
      </c>
      <c r="F88" s="4">
        <f>Tabella5[[#This Row],[Unit price]]*Tabella5[[#This Row],[Min pcs sold or needed]]</f>
        <v>1.26</v>
      </c>
      <c r="G88" s="4">
        <f t="shared" si="2"/>
        <v>1.5371999999999999</v>
      </c>
      <c r="H88" s="11" t="s">
        <v>0</v>
      </c>
      <c r="I88" s="9" t="s">
        <v>5</v>
      </c>
      <c r="J88" s="10" t="s">
        <v>153</v>
      </c>
    </row>
    <row r="89" spans="1:10" x14ac:dyDescent="0.25">
      <c r="A89" s="9"/>
      <c r="B89" s="9" t="s">
        <v>293</v>
      </c>
      <c r="C89" s="12" t="s">
        <v>39</v>
      </c>
      <c r="D89" s="14">
        <v>3.26</v>
      </c>
      <c r="E89" s="1">
        <v>3</v>
      </c>
      <c r="F89" s="4">
        <f>Tabella5[[#This Row],[Unit price]]*Tabella5[[#This Row],[Min pcs sold or needed]]</f>
        <v>9.7799999999999994</v>
      </c>
      <c r="G89" s="4">
        <f t="shared" si="2"/>
        <v>11.9316</v>
      </c>
      <c r="H89" s="11" t="s">
        <v>0</v>
      </c>
      <c r="I89" s="9" t="s">
        <v>5</v>
      </c>
      <c r="J89" s="10" t="s">
        <v>154</v>
      </c>
    </row>
    <row r="90" spans="1:10" x14ac:dyDescent="0.25">
      <c r="A90" s="9"/>
      <c r="B90" s="9" t="s">
        <v>294</v>
      </c>
      <c r="C90" s="12" t="s">
        <v>41</v>
      </c>
      <c r="D90" s="14">
        <v>1.87</v>
      </c>
      <c r="E90" s="1">
        <v>2</v>
      </c>
      <c r="F90" s="4">
        <f>Tabella5[[#This Row],[Unit price]]*Tabella5[[#This Row],[Min pcs sold or needed]]</f>
        <v>3.74</v>
      </c>
      <c r="G90" s="4">
        <f t="shared" si="2"/>
        <v>4.5628000000000002</v>
      </c>
      <c r="H90" s="11" t="s">
        <v>0</v>
      </c>
      <c r="I90" s="9" t="s">
        <v>5</v>
      </c>
      <c r="J90" s="10" t="s">
        <v>161</v>
      </c>
    </row>
    <row r="91" spans="1:10" x14ac:dyDescent="0.25">
      <c r="A91" s="9"/>
      <c r="B91" s="9" t="s">
        <v>230</v>
      </c>
      <c r="C91" s="12" t="s">
        <v>162</v>
      </c>
      <c r="D91" s="14">
        <v>0.495</v>
      </c>
      <c r="E91" s="1">
        <v>2</v>
      </c>
      <c r="F91" s="4">
        <f>Tabella5[[#This Row],[Unit price]]*Tabella5[[#This Row],[Min pcs sold or needed]]</f>
        <v>0.99</v>
      </c>
      <c r="G91" s="4">
        <f t="shared" si="2"/>
        <v>1.2078</v>
      </c>
      <c r="H91" s="11" t="s">
        <v>0</v>
      </c>
      <c r="I91" s="9" t="s">
        <v>5</v>
      </c>
      <c r="J91" s="10" t="s">
        <v>163</v>
      </c>
    </row>
    <row r="92" spans="1:10" x14ac:dyDescent="0.25">
      <c r="A92" s="9"/>
      <c r="B92" s="9" t="s">
        <v>295</v>
      </c>
      <c r="C92" s="12" t="s">
        <v>164</v>
      </c>
      <c r="D92" s="14">
        <v>3.1199999999999999E-2</v>
      </c>
      <c r="E92" s="1">
        <v>25</v>
      </c>
      <c r="F92" s="4">
        <f>Tabella5[[#This Row],[Unit price]]*Tabella5[[#This Row],[Min pcs sold or needed]]</f>
        <v>0.77999999999999992</v>
      </c>
      <c r="G92" s="4">
        <f t="shared" si="2"/>
        <v>0.95159999999999989</v>
      </c>
      <c r="H92" s="11" t="s">
        <v>0</v>
      </c>
      <c r="I92" s="9" t="s">
        <v>5</v>
      </c>
      <c r="J92" s="10" t="s">
        <v>165</v>
      </c>
    </row>
    <row r="93" spans="1:10" x14ac:dyDescent="0.25">
      <c r="A93" s="9"/>
      <c r="B93" s="9" t="s">
        <v>296</v>
      </c>
      <c r="C93" s="12" t="s">
        <v>166</v>
      </c>
      <c r="D93" s="14">
        <v>3.1199999999999999E-2</v>
      </c>
      <c r="E93" s="1">
        <v>25</v>
      </c>
      <c r="F93" s="4">
        <f>Tabella5[[#This Row],[Unit price]]*Tabella5[[#This Row],[Min pcs sold or needed]]</f>
        <v>0.77999999999999992</v>
      </c>
      <c r="G93" s="4">
        <f t="shared" si="2"/>
        <v>0.95159999999999989</v>
      </c>
      <c r="H93" s="11" t="s">
        <v>0</v>
      </c>
      <c r="I93" s="9" t="s">
        <v>5</v>
      </c>
      <c r="J93" s="10" t="s">
        <v>167</v>
      </c>
    </row>
    <row r="94" spans="1:10" x14ac:dyDescent="0.25">
      <c r="A94" s="9"/>
      <c r="B94" s="9" t="s">
        <v>254</v>
      </c>
      <c r="C94" s="12" t="s">
        <v>185</v>
      </c>
      <c r="D94" s="14">
        <v>0.104</v>
      </c>
      <c r="E94" s="1">
        <v>10</v>
      </c>
      <c r="F94" s="4">
        <f>Tabella5[[#This Row],[Unit price]]*Tabella5[[#This Row],[Min pcs sold or needed]]</f>
        <v>1.04</v>
      </c>
      <c r="G94" s="4">
        <f t="shared" si="2"/>
        <v>1.2687999999999999</v>
      </c>
      <c r="H94" s="11" t="s">
        <v>0</v>
      </c>
      <c r="I94" s="9" t="s">
        <v>5</v>
      </c>
      <c r="J94" s="10" t="s">
        <v>186</v>
      </c>
    </row>
    <row r="95" spans="1:10" x14ac:dyDescent="0.25">
      <c r="A95" s="9"/>
      <c r="B95" s="9" t="s">
        <v>297</v>
      </c>
      <c r="C95" s="12" t="s">
        <v>168</v>
      </c>
      <c r="D95" s="14">
        <v>3.1199999999999999E-2</v>
      </c>
      <c r="E95" s="1">
        <v>25</v>
      </c>
      <c r="F95" s="4">
        <f>Tabella5[[#This Row],[Unit price]]*Tabella5[[#This Row],[Min pcs sold or needed]]</f>
        <v>0.77999999999999992</v>
      </c>
      <c r="G95" s="4">
        <f t="shared" si="2"/>
        <v>0.95159999999999989</v>
      </c>
      <c r="H95" s="11" t="s">
        <v>0</v>
      </c>
      <c r="I95" s="9" t="s">
        <v>5</v>
      </c>
      <c r="J95" s="10" t="s">
        <v>169</v>
      </c>
    </row>
    <row r="96" spans="1:10" x14ac:dyDescent="0.25">
      <c r="A96" s="9"/>
      <c r="B96" s="9" t="s">
        <v>298</v>
      </c>
      <c r="C96" s="12" t="s">
        <v>175</v>
      </c>
      <c r="D96" s="14">
        <v>3.55</v>
      </c>
      <c r="E96" s="1">
        <v>1</v>
      </c>
      <c r="F96" s="4">
        <f>Tabella5[[#This Row],[Unit price]]*Tabella5[[#This Row],[Min pcs sold or needed]]</f>
        <v>3.55</v>
      </c>
      <c r="G96" s="4">
        <f t="shared" si="2"/>
        <v>4.3309999999999995</v>
      </c>
      <c r="H96" s="11" t="s">
        <v>0</v>
      </c>
      <c r="I96" s="9" t="s">
        <v>178</v>
      </c>
      <c r="J96" s="10" t="s">
        <v>176</v>
      </c>
    </row>
    <row r="97" spans="1:10" x14ac:dyDescent="0.25">
      <c r="A97" s="9"/>
      <c r="B97" s="9" t="s">
        <v>301</v>
      </c>
      <c r="C97" s="12" t="s">
        <v>158</v>
      </c>
      <c r="D97" s="14">
        <v>0.62</v>
      </c>
      <c r="E97" s="1">
        <v>1</v>
      </c>
      <c r="F97" s="4">
        <f>Tabella5[[#This Row],[Unit price]]*Tabella5[[#This Row],[Min pcs sold or needed]]</f>
        <v>0.62</v>
      </c>
      <c r="G97" s="4">
        <f t="shared" si="2"/>
        <v>0.75639999999999996</v>
      </c>
      <c r="H97" s="11" t="s">
        <v>0</v>
      </c>
      <c r="I97" s="9" t="s">
        <v>159</v>
      </c>
      <c r="J97" s="10" t="s">
        <v>160</v>
      </c>
    </row>
    <row r="98" spans="1:10" x14ac:dyDescent="0.25">
      <c r="A98" s="9"/>
      <c r="B98" s="9" t="s">
        <v>300</v>
      </c>
      <c r="C98" s="12" t="s">
        <v>157</v>
      </c>
      <c r="D98" s="14">
        <v>1.61</v>
      </c>
      <c r="E98" s="1">
        <v>1</v>
      </c>
      <c r="F98" s="4">
        <f>Tabella5[[#This Row],[Unit price]]*Tabella5[[#This Row],[Min pcs sold or needed]]</f>
        <v>1.61</v>
      </c>
      <c r="G98" s="4">
        <f t="shared" si="2"/>
        <v>1.9642000000000002</v>
      </c>
      <c r="H98" s="11" t="s">
        <v>0</v>
      </c>
      <c r="I98" s="9" t="s">
        <v>156</v>
      </c>
      <c r="J98" s="10" t="s">
        <v>155</v>
      </c>
    </row>
    <row r="99" spans="1:10" x14ac:dyDescent="0.25">
      <c r="A99" s="9"/>
      <c r="B99" s="9" t="s">
        <v>302</v>
      </c>
      <c r="C99" s="12" t="s">
        <v>179</v>
      </c>
      <c r="D99" s="14">
        <v>0.59</v>
      </c>
      <c r="E99" s="1">
        <v>3</v>
      </c>
      <c r="F99" s="4">
        <f>Tabella5[[#This Row],[Unit price]]*Tabella5[[#This Row],[Min pcs sold or needed]]</f>
        <v>1.77</v>
      </c>
      <c r="G99" s="4">
        <f t="shared" si="2"/>
        <v>2.1593999999999998</v>
      </c>
      <c r="H99" s="11" t="s">
        <v>0</v>
      </c>
      <c r="I99" s="9" t="s">
        <v>114</v>
      </c>
      <c r="J99" s="10" t="s">
        <v>180</v>
      </c>
    </row>
    <row r="100" spans="1:10" x14ac:dyDescent="0.25">
      <c r="A100" s="9"/>
      <c r="B100" s="9" t="s">
        <v>303</v>
      </c>
      <c r="C100" s="12" t="s">
        <v>111</v>
      </c>
      <c r="D100" s="14">
        <v>0.11700000000000001</v>
      </c>
      <c r="E100" s="1">
        <v>5</v>
      </c>
      <c r="F100" s="4">
        <f>Tabella5[[#This Row],[Unit price]]*Tabella5[[#This Row],[Min pcs sold or needed]]</f>
        <v>0.58500000000000008</v>
      </c>
      <c r="G100" s="4">
        <f t="shared" si="2"/>
        <v>0.71370000000000011</v>
      </c>
      <c r="H100" s="11" t="s">
        <v>0</v>
      </c>
      <c r="I100" s="9" t="s">
        <v>112</v>
      </c>
      <c r="J100" s="10" t="s">
        <v>113</v>
      </c>
    </row>
    <row r="101" spans="1:10" x14ac:dyDescent="0.25">
      <c r="A101" s="9"/>
      <c r="B101" s="9" t="s">
        <v>304</v>
      </c>
      <c r="C101" s="12" t="s">
        <v>172</v>
      </c>
      <c r="D101" s="14">
        <v>8.7400000000000005E-2</v>
      </c>
      <c r="E101" s="1">
        <v>10</v>
      </c>
      <c r="F101" s="4">
        <f>Tabella5[[#This Row],[Unit price]]*Tabella5[[#This Row],[Min pcs sold or needed]]</f>
        <v>0.87400000000000011</v>
      </c>
      <c r="G101" s="4">
        <f t="shared" ref="G101:G107" si="3">F101*1.22</f>
        <v>1.0662800000000001</v>
      </c>
      <c r="H101" s="11" t="s">
        <v>0</v>
      </c>
      <c r="I101" s="9" t="s">
        <v>75</v>
      </c>
      <c r="J101" s="10" t="s">
        <v>76</v>
      </c>
    </row>
    <row r="102" spans="1:10" x14ac:dyDescent="0.25">
      <c r="A102" s="9"/>
      <c r="B102" s="9" t="s">
        <v>305</v>
      </c>
      <c r="C102" s="12" t="s">
        <v>81</v>
      </c>
      <c r="D102" s="14">
        <v>6.93E-2</v>
      </c>
      <c r="E102" s="1">
        <v>10</v>
      </c>
      <c r="F102" s="4">
        <f>Tabella5[[#This Row],[Unit price]]*Tabella5[[#This Row],[Min pcs sold or needed]]</f>
        <v>0.69300000000000006</v>
      </c>
      <c r="G102" s="4">
        <f t="shared" si="3"/>
        <v>0.8454600000000001</v>
      </c>
      <c r="H102" s="11" t="s">
        <v>0</v>
      </c>
      <c r="I102" s="9" t="s">
        <v>82</v>
      </c>
      <c r="J102" s="10" t="s">
        <v>88</v>
      </c>
    </row>
    <row r="103" spans="1:10" s="10" customFormat="1" x14ac:dyDescent="0.25">
      <c r="A103" s="9"/>
      <c r="B103" s="9" t="s">
        <v>306</v>
      </c>
      <c r="C103" s="12" t="s">
        <v>79</v>
      </c>
      <c r="D103" s="14">
        <v>0.105</v>
      </c>
      <c r="E103" s="1">
        <v>5</v>
      </c>
      <c r="F103" s="4">
        <f>Tabella5[[#This Row],[Unit price]]*Tabella5[[#This Row],[Min pcs sold or needed]]</f>
        <v>0.52500000000000002</v>
      </c>
      <c r="G103" s="4">
        <f t="shared" si="3"/>
        <v>0.64049999999999996</v>
      </c>
      <c r="H103" s="11" t="s">
        <v>0</v>
      </c>
      <c r="I103" s="9" t="s">
        <v>78</v>
      </c>
      <c r="J103" s="10" t="s">
        <v>77</v>
      </c>
    </row>
    <row r="104" spans="1:10" s="10" customFormat="1" x14ac:dyDescent="0.25">
      <c r="A104" s="9"/>
      <c r="B104" s="9" t="s">
        <v>307</v>
      </c>
      <c r="C104" s="12" t="s">
        <v>72</v>
      </c>
      <c r="D104" s="14">
        <v>2.2700000000000001E-2</v>
      </c>
      <c r="E104" s="1">
        <v>25</v>
      </c>
      <c r="F104" s="4">
        <f>Tabella5[[#This Row],[Unit price]]*Tabella5[[#This Row],[Min pcs sold or needed]]</f>
        <v>0.5675</v>
      </c>
      <c r="G104" s="4">
        <f t="shared" si="3"/>
        <v>0.69235000000000002</v>
      </c>
      <c r="H104" s="11" t="s">
        <v>0</v>
      </c>
      <c r="I104" s="9" t="s">
        <v>73</v>
      </c>
      <c r="J104" s="10" t="s">
        <v>74</v>
      </c>
    </row>
    <row r="105" spans="1:10" s="10" customFormat="1" x14ac:dyDescent="0.25">
      <c r="A105" s="9"/>
      <c r="B105" s="9" t="s">
        <v>308</v>
      </c>
      <c r="C105" s="12" t="s">
        <v>71</v>
      </c>
      <c r="D105" s="14">
        <v>0.16200000000000001</v>
      </c>
      <c r="E105" s="1">
        <v>5</v>
      </c>
      <c r="F105" s="4">
        <f>Tabella5[[#This Row],[Unit price]]*Tabella5[[#This Row],[Min pcs sold or needed]]</f>
        <v>0.81</v>
      </c>
      <c r="G105" s="4">
        <f t="shared" si="3"/>
        <v>0.98820000000000008</v>
      </c>
      <c r="H105" s="11" t="s">
        <v>0</v>
      </c>
      <c r="I105" s="9" t="s">
        <v>70</v>
      </c>
      <c r="J105" s="10" t="s">
        <v>69</v>
      </c>
    </row>
    <row r="106" spans="1:10" x14ac:dyDescent="0.25">
      <c r="A106" s="9"/>
      <c r="B106" s="9" t="s">
        <v>309</v>
      </c>
      <c r="C106" s="12" t="s">
        <v>148</v>
      </c>
      <c r="D106" s="14">
        <v>1.85</v>
      </c>
      <c r="E106" s="1">
        <v>1</v>
      </c>
      <c r="F106" s="4">
        <f>Tabella5[[#This Row],[Unit price]]*Tabella5[[#This Row],[Min pcs sold or needed]]</f>
        <v>1.85</v>
      </c>
      <c r="G106" s="4">
        <f t="shared" si="3"/>
        <v>2.2570000000000001</v>
      </c>
      <c r="H106" s="11" t="s">
        <v>0</v>
      </c>
      <c r="I106" s="9" t="s">
        <v>149</v>
      </c>
      <c r="J106" s="10" t="s">
        <v>150</v>
      </c>
    </row>
    <row r="107" spans="1:10" x14ac:dyDescent="0.25">
      <c r="A107" s="9"/>
      <c r="B107" s="9" t="s">
        <v>310</v>
      </c>
      <c r="C107" s="12" t="s">
        <v>181</v>
      </c>
      <c r="D107" s="14">
        <v>1.88</v>
      </c>
      <c r="E107" s="1">
        <v>3</v>
      </c>
      <c r="F107" s="4">
        <f>Tabella5[[#This Row],[Unit price]]*Tabella5[[#This Row],[Min pcs sold or needed]]</f>
        <v>5.64</v>
      </c>
      <c r="G107" s="4">
        <f t="shared" si="3"/>
        <v>6.8807999999999998</v>
      </c>
      <c r="H107" s="11" t="s">
        <v>0</v>
      </c>
      <c r="I107" s="9" t="s">
        <v>183</v>
      </c>
      <c r="J107" s="10" t="s">
        <v>182</v>
      </c>
    </row>
    <row r="108" spans="1:10" x14ac:dyDescent="0.25">
      <c r="A108" s="9"/>
      <c r="B108" s="9"/>
      <c r="C108" s="10" t="s">
        <v>204</v>
      </c>
      <c r="D108" s="20">
        <v>0.13779</v>
      </c>
      <c r="E108" s="1">
        <v>10</v>
      </c>
      <c r="F108" s="4">
        <f>Tabella5[[#This Row],[Unit price]]*Tabella5[[#This Row],[Min pcs sold or needed]]</f>
        <v>1.3778999999999999</v>
      </c>
      <c r="G108" s="4">
        <f t="shared" ref="G108:G112" si="4">F108*1.22</f>
        <v>1.6810379999999998</v>
      </c>
      <c r="H108" s="11" t="s">
        <v>0</v>
      </c>
      <c r="I108" s="9" t="s">
        <v>5</v>
      </c>
      <c r="J108" s="10"/>
    </row>
    <row r="109" spans="1:10" x14ac:dyDescent="0.25">
      <c r="A109" s="9"/>
      <c r="B109" s="9"/>
      <c r="C109" s="10" t="s">
        <v>203</v>
      </c>
      <c r="D109" s="20">
        <v>0.13779</v>
      </c>
      <c r="E109" s="1">
        <v>10</v>
      </c>
      <c r="F109" s="4">
        <f>Tabella5[[#This Row],[Unit price]]*Tabella5[[#This Row],[Min pcs sold or needed]]</f>
        <v>1.3778999999999999</v>
      </c>
      <c r="G109" s="4">
        <f t="shared" si="4"/>
        <v>1.6810379999999998</v>
      </c>
      <c r="H109" s="11" t="s">
        <v>0</v>
      </c>
      <c r="I109" s="9" t="s">
        <v>5</v>
      </c>
      <c r="J109" s="10"/>
    </row>
    <row r="110" spans="1:10" x14ac:dyDescent="0.25">
      <c r="A110" s="9"/>
      <c r="B110" s="9"/>
      <c r="C110" s="10" t="s">
        <v>205</v>
      </c>
      <c r="D110" s="20">
        <v>0.13779</v>
      </c>
      <c r="E110" s="1">
        <v>10</v>
      </c>
      <c r="F110" s="4">
        <f>Tabella5[[#This Row],[Unit price]]*Tabella5[[#This Row],[Min pcs sold or needed]]</f>
        <v>1.3778999999999999</v>
      </c>
      <c r="G110" s="4">
        <f t="shared" si="4"/>
        <v>1.6810379999999998</v>
      </c>
      <c r="H110" s="11" t="s">
        <v>0</v>
      </c>
      <c r="I110" s="9" t="s">
        <v>5</v>
      </c>
      <c r="J110" s="10"/>
    </row>
    <row r="111" spans="1:10" x14ac:dyDescent="0.25">
      <c r="A111" s="9"/>
      <c r="B111" s="9"/>
      <c r="C111" s="10"/>
      <c r="D111" s="20"/>
      <c r="E111" s="1"/>
      <c r="F111" s="4"/>
      <c r="G111" s="4"/>
      <c r="H111" s="11"/>
      <c r="I111" s="9"/>
      <c r="J111" s="10"/>
    </row>
    <row r="112" spans="1:10" x14ac:dyDescent="0.25">
      <c r="A112" s="9"/>
      <c r="B112" s="9"/>
      <c r="C112" s="10" t="s">
        <v>206</v>
      </c>
      <c r="D112" s="20">
        <v>0.69299999999999995</v>
      </c>
      <c r="E112" s="1">
        <v>2</v>
      </c>
      <c r="F112" s="4">
        <f>Tabella5[[#This Row],[Unit price]]*Tabella5[[#This Row],[Min pcs sold or needed]]</f>
        <v>1.3859999999999999</v>
      </c>
      <c r="G112" s="4">
        <f t="shared" si="4"/>
        <v>1.6909199999999998</v>
      </c>
      <c r="H112" s="11" t="s">
        <v>0</v>
      </c>
      <c r="I112" s="10" t="s">
        <v>207</v>
      </c>
      <c r="J112" s="10"/>
    </row>
    <row r="113" spans="1:11" x14ac:dyDescent="0.25">
      <c r="A113" s="9"/>
      <c r="B113" s="9"/>
      <c r="C113" s="10"/>
      <c r="D113" s="15"/>
      <c r="E113" s="10"/>
      <c r="F113" s="19" t="s">
        <v>208</v>
      </c>
      <c r="G113" s="19" t="s">
        <v>209</v>
      </c>
      <c r="H113" s="10"/>
      <c r="J113" s="10"/>
    </row>
    <row r="114" spans="1:11" x14ac:dyDescent="0.25">
      <c r="C114" s="10"/>
      <c r="E114" s="10"/>
      <c r="F114" s="19"/>
      <c r="G114" s="19"/>
      <c r="H114" s="10"/>
      <c r="J114" s="10"/>
    </row>
    <row r="115" spans="1:11" x14ac:dyDescent="0.25">
      <c r="C115" s="7" t="s">
        <v>210</v>
      </c>
      <c r="D115" s="16"/>
      <c r="E115" s="8"/>
      <c r="F115" s="8">
        <f>SUM(Tabella5[Total w/o VAT])</f>
        <v>281.6687399999999</v>
      </c>
      <c r="G115" s="8">
        <f>SUM(Tabella5[Total with VAT])</f>
        <v>343.63586279999987</v>
      </c>
      <c r="H115" s="10"/>
      <c r="J115" s="10"/>
    </row>
    <row r="116" spans="1:11" x14ac:dyDescent="0.25">
      <c r="C116" s="10"/>
      <c r="E116" s="10"/>
      <c r="F116" s="10"/>
      <c r="G116" s="10"/>
      <c r="H116" s="10"/>
      <c r="J116" s="10"/>
    </row>
    <row r="117" spans="1:11" x14ac:dyDescent="0.25">
      <c r="C117" s="10"/>
      <c r="E117" s="10"/>
      <c r="F117" s="3"/>
      <c r="G117" s="10"/>
      <c r="H117" s="10"/>
      <c r="J117" s="10"/>
    </row>
    <row r="118" spans="1:11" x14ac:dyDescent="0.25">
      <c r="C118" s="10"/>
      <c r="E118" s="10"/>
      <c r="F118" s="10"/>
      <c r="G118" s="10"/>
      <c r="H118" s="10"/>
      <c r="J118" s="10"/>
      <c r="K118" s="10"/>
    </row>
    <row r="119" spans="1:11" x14ac:dyDescent="0.25">
      <c r="C119" s="10"/>
      <c r="E119" s="10"/>
      <c r="F119" s="10"/>
      <c r="G119" s="10"/>
      <c r="H119" s="10"/>
      <c r="J119" s="10"/>
      <c r="K119" s="10"/>
    </row>
    <row r="120" spans="1:11" x14ac:dyDescent="0.25">
      <c r="C120" s="10"/>
      <c r="E120" s="10"/>
      <c r="F120" s="10"/>
      <c r="G120" s="10"/>
      <c r="H120" s="10"/>
      <c r="J120" s="10"/>
      <c r="K120" s="10"/>
    </row>
    <row r="121" spans="1:11" x14ac:dyDescent="0.25">
      <c r="C121" s="10"/>
      <c r="E121" s="10"/>
      <c r="F121" s="10"/>
      <c r="G121" s="10"/>
      <c r="H121" s="10"/>
      <c r="J121" s="10"/>
    </row>
    <row r="122" spans="1:11" x14ac:dyDescent="0.25">
      <c r="C122" s="10"/>
      <c r="E122" s="10"/>
      <c r="F122" s="10"/>
      <c r="G122" s="10"/>
      <c r="H122" s="10"/>
      <c r="J122" s="10"/>
    </row>
    <row r="123" spans="1:11" x14ac:dyDescent="0.25">
      <c r="C123" s="10"/>
      <c r="E123" s="10"/>
      <c r="F123" s="10"/>
      <c r="G123" s="10"/>
      <c r="H123" s="10"/>
      <c r="J123" s="10"/>
    </row>
    <row r="124" spans="1:11" x14ac:dyDescent="0.25">
      <c r="C124" s="10"/>
      <c r="E124" s="10"/>
      <c r="F124" s="10"/>
      <c r="G124" s="10"/>
      <c r="H124" s="10"/>
      <c r="J124" s="10"/>
    </row>
    <row r="125" spans="1:11" x14ac:dyDescent="0.25">
      <c r="C125" s="10"/>
      <c r="E125" s="10"/>
      <c r="F125" s="10"/>
      <c r="G125" s="10"/>
      <c r="H125" s="10"/>
      <c r="J125" s="10"/>
    </row>
    <row r="126" spans="1:11" x14ac:dyDescent="0.25">
      <c r="C126" s="10"/>
      <c r="E126" s="10"/>
      <c r="F126" s="10"/>
      <c r="G126" s="10"/>
      <c r="H126" s="10"/>
      <c r="J126" s="10"/>
    </row>
    <row r="127" spans="1:11" x14ac:dyDescent="0.25">
      <c r="C127" s="10"/>
      <c r="E127" s="10"/>
      <c r="F127" s="10"/>
      <c r="G127" s="10"/>
      <c r="H127" s="10"/>
      <c r="J127" s="10"/>
    </row>
    <row r="128" spans="1:11" x14ac:dyDescent="0.25">
      <c r="C128" s="10"/>
      <c r="E128" s="10"/>
      <c r="F128" s="10"/>
      <c r="G128" s="10"/>
      <c r="H128" s="10"/>
      <c r="J128" s="10"/>
    </row>
    <row r="129" spans="3:10" x14ac:dyDescent="0.25">
      <c r="C129" s="10"/>
      <c r="E129" s="10"/>
      <c r="F129" s="10"/>
      <c r="G129" s="10"/>
      <c r="H129" s="10"/>
      <c r="J129" s="10"/>
    </row>
    <row r="130" spans="3:10" x14ac:dyDescent="0.25">
      <c r="C130" s="10"/>
      <c r="E130" s="10"/>
      <c r="F130" s="10"/>
      <c r="G130" s="10"/>
      <c r="H130" s="10"/>
      <c r="J130" s="10"/>
    </row>
    <row r="131" spans="3:10" x14ac:dyDescent="0.25">
      <c r="C131" s="10"/>
      <c r="E131" s="10"/>
      <c r="F131" s="10"/>
      <c r="G131" s="10"/>
      <c r="H131" s="10"/>
      <c r="J131" s="10"/>
    </row>
    <row r="132" spans="3:10" x14ac:dyDescent="0.25">
      <c r="C132" s="10"/>
      <c r="E132" s="10"/>
      <c r="F132" s="10"/>
      <c r="G132" s="10"/>
      <c r="H132" s="10"/>
      <c r="J132" s="10"/>
    </row>
  </sheetData>
  <mergeCells count="1">
    <mergeCell ref="B2:J5"/>
  </mergeCells>
  <pageMargins left="0.7" right="0.7" top="0.75" bottom="0.75" header="0.3" footer="0.3"/>
  <pageSetup paperSize="9" scale="45"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Valerio Nappi</dc:creator>
  <cp:lastModifiedBy>Valerio Nappi</cp:lastModifiedBy>
  <cp:lastPrinted>2017-05-27T15:14:28Z</cp:lastPrinted>
  <dcterms:created xsi:type="dcterms:W3CDTF">2017-04-06T19:54:54Z</dcterms:created>
  <dcterms:modified xsi:type="dcterms:W3CDTF">2018-11-08T12:49:01Z</dcterms:modified>
</cp:coreProperties>
</file>