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srActiveConfig - CsrActiveConf" sheetId="1" r:id="rId4"/>
    <sheet name="BooterConfig - BooterConfig" sheetId="2" r:id="rId5"/>
    <sheet name="Darkwake - Darkwake Calculator " sheetId="3" r:id="rId6"/>
  </sheets>
</workbook>
</file>

<file path=xl/sharedStrings.xml><?xml version="1.0" encoding="utf-8"?>
<sst xmlns="http://schemas.openxmlformats.org/spreadsheetml/2006/main" uniqueCount="69">
  <si>
    <t>CsrActiveConfig Calculator for macOS 10.11 to 12</t>
  </si>
  <si>
    <t>macOS Version</t>
  </si>
  <si>
    <t>macOS 11 / 12</t>
  </si>
  <si>
    <t>10.14 / 10.15</t>
  </si>
  <si>
    <t>10.13</t>
  </si>
  <si>
    <t>10.12</t>
  </si>
  <si>
    <t>10.11</t>
  </si>
  <si>
    <t>BIT</t>
  </si>
  <si>
    <r>
      <rPr>
        <sz val="12"/>
        <color indexed="10"/>
        <rFont val="Helvetica Neue Medium"/>
      </rPr>
      <t>HEX</t>
    </r>
    <r>
      <rPr>
        <sz val="12"/>
        <color indexed="8"/>
        <rFont val="Calibri"/>
      </rPr>
      <t xml:space="preserve">
</t>
    </r>
    <r>
      <rPr>
        <sz val="12"/>
        <color indexed="10"/>
        <rFont val="Helvetica Neue Medium"/>
      </rPr>
      <t>STORAGE</t>
    </r>
  </si>
  <si>
    <t>BITMASK</t>
  </si>
  <si>
    <t>12 Bit</t>
  </si>
  <si>
    <t>11 Bit</t>
  </si>
  <si>
    <t>10 Bit</t>
  </si>
  <si>
    <t>9 Bit</t>
  </si>
  <si>
    <t>8 Bit</t>
  </si>
  <si>
    <t>FLAG / FUNCTION</t>
  </si>
  <si>
    <t>HEX</t>
  </si>
  <si>
    <t>DEC</t>
  </si>
  <si>
    <t xml:space="preserve">Allow Untrusted Kexts </t>
  </si>
  <si>
    <t>Allow Unrestricted FileSystem</t>
  </si>
  <si>
    <t>AllowTask for PID</t>
  </si>
  <si>
    <t xml:space="preserve">Allow Kernel Debugger </t>
  </si>
  <si>
    <t xml:space="preserve">Allow Apple Internal </t>
  </si>
  <si>
    <t>Allow Unrestricted DTrace</t>
  </si>
  <si>
    <t>Allow Unrestricted NVRAM</t>
  </si>
  <si>
    <t>Allow Device Configuration</t>
  </si>
  <si>
    <t>Allow Any Recovery OS</t>
  </si>
  <si>
    <t xml:space="preserve">Allow Unapproved Kexts </t>
  </si>
  <si>
    <t xml:space="preserve">Allow Executable Policy Override </t>
  </si>
  <si>
    <t xml:space="preserve">Allow Unauthenticated Root </t>
  </si>
  <si>
    <t>RESULT</t>
  </si>
  <si>
    <t>SUM (HEX | DEC)</t>
  </si>
  <si>
    <t>0xFEF</t>
  </si>
  <si>
    <t>0x7FF</t>
  </si>
  <si>
    <t>0x3FF</t>
  </si>
  <si>
    <t>0x067</t>
  </si>
  <si>
    <t>BooterConfig</t>
  </si>
  <si>
    <t>DESCRIPTION</t>
  </si>
  <si>
    <t>kBootArgsFlagRebootOnPanic</t>
  </si>
  <si>
    <t>kBootArgsFlagHiDPI</t>
  </si>
  <si>
    <t>kBootArgsFlagBlack</t>
  </si>
  <si>
    <t>kBootArgsFlagCSRActiveConfig</t>
  </si>
  <si>
    <t>kBootArgsFlagCSRPendingConfig</t>
  </si>
  <si>
    <t>kBootArgsFlagCSRBoot</t>
  </si>
  <si>
    <t>kBootArgsFlagBlackBg</t>
  </si>
  <si>
    <t>kBootArgsFlagLoginUI</t>
  </si>
  <si>
    <t>Sum</t>
  </si>
  <si>
    <t>Converted to HEX</t>
  </si>
  <si>
    <t>0x28</t>
  </si>
  <si>
    <t>Darkwake Calculator (for macOS 10.10 and newer)</t>
  </si>
  <si>
    <t>Bit</t>
  </si>
  <si>
    <t>DarkWake Flag</t>
  </si>
  <si>
    <t>Description</t>
  </si>
  <si>
    <t>N/A</t>
  </si>
  <si>
    <t>Supposedly disables darkwake</t>
  </si>
  <si>
    <t>HID Tickle Early</t>
  </si>
  <si>
    <t>Helps with wake from lid, may require pwr-button press to wake in addition</t>
  </si>
  <si>
    <t>HID Tickle Late</t>
  </si>
  <si>
    <t>Helps single keypress wake but disables auto-sleep</t>
  </si>
  <si>
    <t>HID Tickle None</t>
  </si>
  <si>
    <t>Default darkwake value if none is set</t>
  </si>
  <si>
    <t>HID Tickle Mask</t>
  </si>
  <si>
    <t>Alarm Is Dark</t>
  </si>
  <si>
    <t>To be explored</t>
  </si>
  <si>
    <t>Graphics Power State 1</t>
  </si>
  <si>
    <t>Enables wranglerTickled to wake fully from hibernation and RTC</t>
  </si>
  <si>
    <t>Audio Not Suppressed</t>
  </si>
  <si>
    <t>Supposedly helps with audio disappearing after wake</t>
  </si>
  <si>
    <t>darkwake=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</si>
</sst>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0x&quot;###"/>
    <numFmt numFmtId="60" formatCode="########"/>
  </numFmts>
  <fonts count="20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2"/>
      <color indexed="10"/>
      <name val="Helvetica Neue Medium"/>
    </font>
    <font>
      <b val="1"/>
      <sz val="12"/>
      <color indexed="10"/>
      <name val="Helvetica Neue"/>
    </font>
    <font>
      <b val="1"/>
      <sz val="12"/>
      <color indexed="8"/>
      <name val="Helvetica Neue"/>
    </font>
    <font>
      <sz val="12"/>
      <color indexed="8"/>
      <name val="Helvetica Neue Medium"/>
    </font>
    <font>
      <b val="1"/>
      <sz val="12"/>
      <color indexed="13"/>
      <name val="Helvetica Neue"/>
    </font>
    <font>
      <sz val="12"/>
      <color indexed="13"/>
      <name val="Helvetica Neue Medium"/>
    </font>
    <font>
      <b val="1"/>
      <sz val="10"/>
      <color indexed="8"/>
      <name val="Helvetica Neue"/>
    </font>
    <font>
      <b val="1"/>
      <sz val="12"/>
      <color indexed="8"/>
      <name val="Calibri"/>
    </font>
    <font>
      <b val="1"/>
      <sz val="12"/>
      <color indexed="13"/>
      <name val="Calibri"/>
    </font>
    <font>
      <sz val="12"/>
      <color indexed="8"/>
      <name val="Courier"/>
    </font>
    <font>
      <b val="1"/>
      <u val="single"/>
      <sz val="12"/>
      <color indexed="15"/>
      <name val="Helvetica Neue"/>
    </font>
    <font>
      <sz val="10"/>
      <color indexed="8"/>
      <name val="Helvetica Neue Medium"/>
    </font>
    <font>
      <sz val="10"/>
      <color indexed="8"/>
      <name val="Helvetica Neue"/>
    </font>
    <font>
      <b val="1"/>
      <sz val="11"/>
      <color indexed="8"/>
      <name val="Calibri"/>
    </font>
    <font>
      <sz val="11"/>
      <color indexed="8"/>
      <name val="Calibri"/>
    </font>
    <font>
      <sz val="9"/>
      <color indexed="8"/>
      <name val="Helvetica Neue Medium"/>
    </font>
    <font>
      <u val="single"/>
      <sz val="9"/>
      <color indexed="15"/>
      <name val="Helvetica Neue Medium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55">
    <border>
      <left/>
      <right/>
      <top/>
      <bottom/>
      <diagonal/>
    </border>
    <border>
      <left>
        <color indexed="8"/>
      </left>
      <right>
        <color indexed="8"/>
      </right>
      <top>
        <color indexed="8"/>
      </top>
      <bottom style="thin">
        <color indexed="9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8"/>
      </bottom>
      <diagonal/>
    </border>
    <border>
      <left style="hair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12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12"/>
      </top>
      <bottom style="thin">
        <color indexed="12"/>
      </bottom>
      <diagonal/>
    </border>
    <border>
      <left style="hair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12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12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hair">
        <color indexed="9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hair">
        <color indexed="9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thin">
        <color indexed="9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thin">
        <color indexed="9"/>
      </bottom>
      <diagonal/>
    </border>
    <border>
      <left style="thin">
        <color indexed="12"/>
      </left>
      <right>
        <color indexed="8"/>
      </right>
      <top style="hair">
        <color indexed="9"/>
      </top>
      <bottom style="hair">
        <color indexed="9"/>
      </bottom>
      <diagonal/>
    </border>
    <border>
      <left>
        <color indexed="8"/>
      </left>
      <right style="thin">
        <color indexed="12"/>
      </right>
      <top style="hair">
        <color indexed="9"/>
      </top>
      <bottom style="hair">
        <color indexed="9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dotted">
        <color indexed="9"/>
      </bottom>
      <diagonal/>
    </border>
    <border>
      <left style="thin">
        <color indexed="12"/>
      </left>
      <right>
        <color indexed="8"/>
      </right>
      <top style="thin">
        <color indexed="9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thin">
        <color indexed="9"/>
      </top>
      <bottom style="dotted">
        <color indexed="9"/>
      </bottom>
      <diagonal/>
    </border>
    <border>
      <left style="thin">
        <color indexed="12"/>
      </left>
      <right>
        <color indexed="8"/>
      </right>
      <top style="hair">
        <color indexed="9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hair">
        <color indexed="9"/>
      </top>
      <bottom style="dotted">
        <color indexed="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2"/>
      </left>
      <right>
        <color indexed="8"/>
      </right>
      <top style="dotted">
        <color indexed="9"/>
      </top>
      <bottom style="thin">
        <color indexed="9"/>
      </bottom>
      <diagonal/>
    </border>
    <border>
      <left>
        <color indexed="8"/>
      </left>
      <right style="thin">
        <color indexed="12"/>
      </right>
      <top style="dotted">
        <color indexed="9"/>
      </top>
      <bottom style="thin">
        <color indexed="9"/>
      </bottom>
      <diagonal/>
    </border>
    <border>
      <left style="hair">
        <color indexed="9"/>
      </left>
      <right style="hair">
        <color indexed="9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hair">
        <color indexed="8"/>
      </bottom>
      <diagonal/>
    </border>
    <border>
      <left style="thin">
        <color indexed="12"/>
      </left>
      <right>
        <color indexed="8"/>
      </right>
      <top style="thin">
        <color indexed="8"/>
      </top>
      <bottom style="dotted">
        <color indexed="8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dotted">
        <color indexed="8"/>
      </bottom>
      <diagonal/>
    </border>
    <border>
      <left style="thin">
        <color indexed="12"/>
      </left>
      <right>
        <color indexed="8"/>
      </right>
      <top style="thin">
        <color indexed="9"/>
      </top>
      <bottom style="dotted">
        <color indexed="8"/>
      </bottom>
      <diagonal/>
    </border>
    <border>
      <left>
        <color indexed="8"/>
      </left>
      <right style="thin">
        <color indexed="12"/>
      </right>
      <top style="thin">
        <color indexed="9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left" vertical="center"/>
    </xf>
    <xf numFmtId="0" fontId="1" borderId="1" applyNumberFormat="0" applyFont="1" applyFill="0" applyBorder="1" applyAlignment="1" applyProtection="0">
      <alignment horizontal="left" vertical="bottom"/>
    </xf>
    <xf numFmtId="0" fontId="1" borderId="1" applyNumberFormat="0" applyFont="1" applyFill="0" applyBorder="1" applyAlignment="1" applyProtection="0">
      <alignment horizontal="right" vertical="bottom"/>
    </xf>
    <xf numFmtId="0" fontId="1" borderId="1" applyNumberFormat="0" applyFont="1" applyFill="0" applyBorder="1" applyAlignment="1" applyProtection="0">
      <alignment horizontal="center" vertical="bottom"/>
    </xf>
    <xf numFmtId="0" fontId="1" borderId="2" applyNumberFormat="0" applyFont="1" applyFill="0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right" vertical="center"/>
    </xf>
    <xf numFmtId="0" fontId="4" fillId="2" borderId="4" applyNumberFormat="0" applyFont="1" applyFill="1" applyBorder="1" applyAlignment="1" applyProtection="0">
      <alignment horizontal="center" vertical="center"/>
    </xf>
    <xf numFmtId="49" fontId="3" fillId="3" borderId="5" applyNumberFormat="1" applyFont="1" applyFill="1" applyBorder="1" applyAlignment="1" applyProtection="0">
      <alignment horizontal="center" vertical="center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3" fillId="2" borderId="9" applyNumberFormat="0" applyFont="1" applyFill="1" applyBorder="1" applyAlignment="1" applyProtection="0">
      <alignment horizontal="center" vertical="center"/>
    </xf>
    <xf numFmtId="0" fontId="3" fillId="2" borderId="9" applyNumberFormat="0" applyFont="1" applyFill="1" applyBorder="1" applyAlignment="1" applyProtection="0">
      <alignment horizontal="right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49" fontId="3" fillId="3" borderId="11" applyNumberFormat="1" applyFont="1" applyFill="1" applyBorder="1" applyAlignment="1" applyProtection="0">
      <alignment horizontal="center" vertical="center"/>
    </xf>
    <xf numFmtId="0" fontId="0" borderId="12" applyNumberFormat="0" applyFont="1" applyFill="0" applyBorder="1" applyAlignment="1" applyProtection="0">
      <alignment vertical="bottom"/>
    </xf>
    <xf numFmtId="49" fontId="3" fillId="3" borderId="13" applyNumberFormat="1" applyFont="1" applyFill="1" applyBorder="1" applyAlignment="1" applyProtection="0">
      <alignment horizontal="center" vertical="center"/>
    </xf>
    <xf numFmtId="0" fontId="0" borderId="14" applyNumberFormat="0" applyFont="1" applyFill="0" applyBorder="1" applyAlignment="1" applyProtection="0">
      <alignment vertical="bottom"/>
    </xf>
    <xf numFmtId="49" fontId="3" fillId="3" borderId="15" applyNumberFormat="1" applyFont="1" applyFill="1" applyBorder="1" applyAlignment="1" applyProtection="0">
      <alignment horizontal="center" vertical="center"/>
    </xf>
    <xf numFmtId="49" fontId="3" fillId="3" borderId="16" applyNumberFormat="1" applyFont="1" applyFill="1" applyBorder="1" applyAlignment="1" applyProtection="0">
      <alignment horizontal="center" vertical="center"/>
    </xf>
    <xf numFmtId="49" fontId="3" fillId="3" borderId="16" applyNumberFormat="1" applyFont="1" applyFill="1" applyBorder="1" applyAlignment="1" applyProtection="0">
      <alignment horizontal="center" vertical="center" wrapText="1"/>
    </xf>
    <xf numFmtId="49" fontId="3" fillId="3" borderId="17" applyNumberFormat="1" applyFont="1" applyFill="1" applyBorder="1" applyAlignment="1" applyProtection="0">
      <alignment horizontal="center" vertical="center"/>
    </xf>
    <xf numFmtId="49" fontId="3" fillId="3" borderId="18" applyNumberFormat="1" applyFont="1" applyFill="1" applyBorder="1" applyAlignment="1" applyProtection="0">
      <alignment horizontal="center" vertical="center"/>
    </xf>
    <xf numFmtId="0" fontId="0" borderId="19" applyNumberFormat="0" applyFont="1" applyFill="0" applyBorder="1" applyAlignment="1" applyProtection="0">
      <alignment vertical="bottom"/>
    </xf>
    <xf numFmtId="49" fontId="3" fillId="3" borderId="20" applyNumberFormat="1" applyFont="1" applyFill="1" applyBorder="1" applyAlignment="1" applyProtection="0">
      <alignment horizontal="center" vertical="center"/>
    </xf>
    <xf numFmtId="0" fontId="0" borderId="21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49" fontId="4" fillId="3" borderId="24" applyNumberFormat="1" applyFont="1" applyFill="1" applyBorder="1" applyAlignment="1" applyProtection="0">
      <alignment horizontal="center" vertical="center"/>
    </xf>
    <xf numFmtId="49" fontId="3" fillId="3" borderId="25" applyNumberFormat="1" applyFont="1" applyFill="1" applyBorder="1" applyAlignment="1" applyProtection="0">
      <alignment horizontal="center" vertical="center"/>
    </xf>
    <xf numFmtId="49" fontId="3" fillId="3" borderId="26" applyNumberFormat="1" applyFont="1" applyFill="1" applyBorder="1" applyAlignment="1" applyProtection="0">
      <alignment horizontal="center" vertical="center"/>
    </xf>
    <xf numFmtId="0" fontId="5" borderId="22" applyNumberFormat="1" applyFont="1" applyFill="0" applyBorder="1" applyAlignment="1" applyProtection="0">
      <alignment horizontal="center" vertical="bottom"/>
    </xf>
    <xf numFmtId="59" fontId="6" borderId="23" applyNumberFormat="1" applyFont="1" applyFill="0" applyBorder="1" applyAlignment="1" applyProtection="0">
      <alignment horizontal="right" vertical="bottom"/>
    </xf>
    <xf numFmtId="49" fontId="6" borderId="24" applyNumberFormat="1" applyFont="1" applyFill="0" applyBorder="1" applyAlignment="1" applyProtection="0">
      <alignment horizontal="right" vertical="bottom"/>
    </xf>
    <xf numFmtId="59" fontId="6" borderId="22" applyNumberFormat="1" applyFont="1" applyFill="0" applyBorder="1" applyAlignment="1" applyProtection="0">
      <alignment horizontal="right" vertical="bottom"/>
    </xf>
    <xf numFmtId="0" fontId="6" borderId="24" applyNumberFormat="1" applyFont="1" applyFill="0" applyBorder="1" applyAlignment="1" applyProtection="0">
      <alignment vertical="bottom"/>
    </xf>
    <xf numFmtId="49" fontId="6" borderId="24" applyNumberFormat="1" applyFont="1" applyFill="0" applyBorder="1" applyAlignment="1" applyProtection="0">
      <alignment horizontal="right" vertical="bottom" readingOrder="1"/>
    </xf>
    <xf numFmtId="0" fontId="7" borderId="22" applyNumberFormat="1" applyFont="1" applyFill="0" applyBorder="1" applyAlignment="1" applyProtection="0">
      <alignment horizontal="center" vertical="bottom"/>
    </xf>
    <xf numFmtId="59" fontId="8" borderId="23" applyNumberFormat="1" applyFont="1" applyFill="0" applyBorder="1" applyAlignment="1" applyProtection="0">
      <alignment horizontal="right" vertical="bottom"/>
    </xf>
    <xf numFmtId="49" fontId="8" borderId="24" applyNumberFormat="1" applyFont="1" applyFill="0" applyBorder="1" applyAlignment="1" applyProtection="0">
      <alignment horizontal="right" vertical="bottom" readingOrder="1"/>
    </xf>
    <xf numFmtId="59" fontId="8" borderId="22" applyNumberFormat="1" applyFont="1" applyFill="0" applyBorder="1" applyAlignment="1" applyProtection="0">
      <alignment horizontal="right" vertical="bottom"/>
    </xf>
    <xf numFmtId="59" fontId="6" borderId="27" applyNumberFormat="1" applyFont="1" applyFill="0" applyBorder="1" applyAlignment="1" applyProtection="0">
      <alignment horizontal="right" vertical="bottom"/>
    </xf>
    <xf numFmtId="0" fontId="6" borderId="28" applyNumberFormat="1" applyFont="1" applyFill="0" applyBorder="1" applyAlignment="1" applyProtection="0">
      <alignment vertical="bottom"/>
    </xf>
    <xf numFmtId="0" fontId="6" borderId="29" applyNumberFormat="0" applyFont="1" applyFill="0" applyBorder="1" applyAlignment="1" applyProtection="0">
      <alignment vertical="bottom"/>
    </xf>
    <xf numFmtId="0" fontId="6" borderId="30" applyNumberFormat="0" applyFont="1" applyFill="0" applyBorder="1" applyAlignment="1" applyProtection="0">
      <alignment vertical="bottom"/>
    </xf>
    <xf numFmtId="0" fontId="6" borderId="31" applyNumberFormat="0" applyFont="1" applyFill="0" applyBorder="1" applyAlignment="1" applyProtection="0">
      <alignment vertical="bottom"/>
    </xf>
    <xf numFmtId="0" fontId="6" borderId="32" applyNumberFormat="0" applyFont="1" applyFill="0" applyBorder="1" applyAlignment="1" applyProtection="0">
      <alignment vertical="bottom"/>
    </xf>
    <xf numFmtId="0" fontId="6" borderId="33" applyNumberFormat="0" applyFont="1" applyFill="0" applyBorder="1" applyAlignment="1" applyProtection="0">
      <alignment vertical="bottom"/>
    </xf>
    <xf numFmtId="0" fontId="6" borderId="34" applyNumberFormat="0" applyFont="1" applyFill="0" applyBorder="1" applyAlignment="1" applyProtection="0">
      <alignment vertical="bottom"/>
    </xf>
    <xf numFmtId="0" fontId="6" borderId="35" applyNumberFormat="0" applyFont="1" applyFill="0" applyBorder="1" applyAlignment="1" applyProtection="0">
      <alignment vertical="bottom"/>
    </xf>
    <xf numFmtId="0" fontId="6" borderId="36" applyNumberFormat="0" applyFont="1" applyFill="0" applyBorder="1" applyAlignment="1" applyProtection="0">
      <alignment vertical="bottom"/>
    </xf>
    <xf numFmtId="0" fontId="6" borderId="37" applyNumberFormat="0" applyFont="1" applyFill="0" applyBorder="1" applyAlignment="1" applyProtection="0">
      <alignment vertical="bottom"/>
    </xf>
    <xf numFmtId="0" fontId="6" borderId="38" applyNumberFormat="0" applyFont="1" applyFill="0" applyBorder="1" applyAlignment="1" applyProtection="0">
      <alignment vertical="bottom"/>
    </xf>
    <xf numFmtId="0" fontId="6" borderId="39" applyNumberFormat="0" applyFont="1" applyFill="0" applyBorder="1" applyAlignment="1" applyProtection="0">
      <alignment vertical="bottom"/>
    </xf>
    <xf numFmtId="0" fontId="6" borderId="40" applyNumberFormat="0" applyFont="1" applyFill="0" applyBorder="1" applyAlignment="1" applyProtection="0">
      <alignment vertical="bottom"/>
    </xf>
    <xf numFmtId="0" fontId="5" borderId="27" applyNumberFormat="1" applyFont="1" applyFill="0" applyBorder="1" applyAlignment="1" applyProtection="0">
      <alignment horizontal="center" vertical="bottom"/>
    </xf>
    <xf numFmtId="59" fontId="6" borderId="41" applyNumberFormat="1" applyFont="1" applyFill="0" applyBorder="1" applyAlignment="1" applyProtection="0">
      <alignment horizontal="right" vertical="bottom"/>
    </xf>
    <xf numFmtId="49" fontId="6" borderId="28" applyNumberFormat="1" applyFont="1" applyFill="0" applyBorder="1" applyAlignment="1" applyProtection="0">
      <alignment horizontal="right" vertical="bottom" readingOrder="1"/>
    </xf>
    <xf numFmtId="0" fontId="6" borderId="42" applyNumberFormat="0" applyFont="1" applyFill="0" applyBorder="1" applyAlignment="1" applyProtection="0">
      <alignment vertical="bottom"/>
    </xf>
    <xf numFmtId="0" fontId="6" borderId="43" applyNumberFormat="0" applyFont="1" applyFill="0" applyBorder="1" applyAlignment="1" applyProtection="0">
      <alignment vertical="bottom"/>
    </xf>
    <xf numFmtId="0" fontId="1" borderId="44" applyNumberFormat="0" applyFont="1" applyFill="0" applyBorder="1" applyAlignment="1" applyProtection="0">
      <alignment horizontal="left" vertical="bottom"/>
    </xf>
    <xf numFmtId="0" fontId="1" borderId="45" applyNumberFormat="0" applyFont="1" applyFill="0" applyBorder="1" applyAlignment="1" applyProtection="0">
      <alignment horizontal="right" vertical="bottom"/>
    </xf>
    <xf numFmtId="0" fontId="1" borderId="46" applyNumberFormat="0" applyFont="1" applyFill="0" applyBorder="1" applyAlignment="1" applyProtection="0">
      <alignment horizontal="center" vertical="bottom"/>
    </xf>
    <xf numFmtId="0" fontId="1" borderId="47" applyNumberFormat="0" applyFont="1" applyFill="0" applyBorder="1" applyAlignment="1" applyProtection="0">
      <alignment vertical="bottom"/>
    </xf>
    <xf numFmtId="0" fontId="1" borderId="48" applyNumberFormat="0" applyFont="1" applyFill="0" applyBorder="1" applyAlignment="1" applyProtection="0">
      <alignment vertical="bottom"/>
    </xf>
    <xf numFmtId="0" fontId="1" borderId="49" applyNumberFormat="0" applyFont="1" applyFill="0" applyBorder="1" applyAlignment="1" applyProtection="0">
      <alignment vertical="bottom"/>
    </xf>
    <xf numFmtId="0" fontId="1" borderId="50" applyNumberFormat="0" applyFont="1" applyFill="0" applyBorder="1" applyAlignment="1" applyProtection="0">
      <alignment vertical="bottom"/>
    </xf>
    <xf numFmtId="49" fontId="3" fillId="3" borderId="8" applyNumberFormat="1" applyFont="1" applyFill="1" applyBorder="1" applyAlignment="1" applyProtection="0">
      <alignment horizontal="left" vertical="top"/>
    </xf>
    <xf numFmtId="0" fontId="3" fillId="3" borderId="8" applyNumberFormat="0" applyFont="1" applyFill="1" applyBorder="1" applyAlignment="1" applyProtection="0">
      <alignment horizontal="center" vertical="center"/>
    </xf>
    <xf numFmtId="49" fontId="9" borderId="51" applyNumberFormat="1" applyFont="1" applyFill="0" applyBorder="1" applyAlignment="1" applyProtection="0">
      <alignment horizontal="right" vertical="center"/>
    </xf>
    <xf numFmtId="49" fontId="6" fillId="4" borderId="52" applyNumberFormat="1" applyFont="1" applyFill="1" applyBorder="1" applyAlignment="1" applyProtection="0">
      <alignment horizontal="left" vertical="center"/>
    </xf>
    <xf numFmtId="0" fontId="6" fillId="2" borderId="52" applyNumberFormat="1" applyFont="1" applyFill="1" applyBorder="1" applyAlignment="1" applyProtection="0">
      <alignment horizontal="left" vertical="center"/>
    </xf>
    <xf numFmtId="0" fontId="6" fillId="2" borderId="53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0" fontId="1" borderId="54" applyNumberFormat="0" applyFont="1" applyFill="0" applyBorder="1" applyAlignment="1" applyProtection="0">
      <alignment horizontal="center" vertical="bottom"/>
    </xf>
    <xf numFmtId="0" fontId="1" borderId="54" applyNumberFormat="0" applyFont="1" applyFill="0" applyBorder="1" applyAlignment="1" applyProtection="0">
      <alignment horizontal="right" vertical="bottom"/>
    </xf>
    <xf numFmtId="0" fontId="14" borderId="54" applyNumberFormat="0" applyFont="1" applyFill="0" applyBorder="1" applyAlignment="1" applyProtection="0">
      <alignment horizontal="right" vertical="center"/>
    </xf>
    <xf numFmtId="49" fontId="3" fillId="3" borderId="23" applyNumberFormat="1" applyFont="1" applyFill="1" applyBorder="1" applyAlignment="1" applyProtection="0">
      <alignment horizontal="center" vertical="center"/>
    </xf>
    <xf numFmtId="49" fontId="3" fillId="3" borderId="23" applyNumberFormat="1" applyFont="1" applyFill="1" applyBorder="1" applyAlignment="1" applyProtection="0">
      <alignment horizontal="left" vertical="center"/>
    </xf>
    <xf numFmtId="49" fontId="3" fillId="3" borderId="23" applyNumberFormat="1" applyFont="1" applyFill="1" applyBorder="1" applyAlignment="1" applyProtection="0">
      <alignment horizontal="left" vertical="center" wrapText="1"/>
    </xf>
    <xf numFmtId="0" fontId="1" borderId="23" applyNumberFormat="0" applyFont="1" applyFill="0" applyBorder="1" applyAlignment="1" applyProtection="0">
      <alignment horizontal="center" vertical="bottom"/>
    </xf>
    <xf numFmtId="0" fontId="1" borderId="23" applyNumberFormat="0" applyFont="1" applyFill="0" applyBorder="1" applyAlignment="1" applyProtection="0">
      <alignment horizontal="right" vertical="bottom"/>
    </xf>
    <xf numFmtId="0" fontId="14" borderId="23" applyNumberFormat="0" applyFont="1" applyFill="0" applyBorder="1" applyAlignment="1" applyProtection="0">
      <alignment horizontal="right" vertical="center"/>
    </xf>
    <xf numFmtId="0" fontId="1" borderId="23" applyNumberFormat="1" applyFont="1" applyFill="0" applyBorder="1" applyAlignment="1" applyProtection="0">
      <alignment horizontal="center" vertical="center"/>
    </xf>
    <xf numFmtId="59" fontId="1" borderId="23" applyNumberFormat="1" applyFont="1" applyFill="0" applyBorder="1" applyAlignment="1" applyProtection="0">
      <alignment horizontal="right" vertical="center"/>
    </xf>
    <xf numFmtId="49" fontId="14" borderId="23" applyNumberFormat="1" applyFont="1" applyFill="0" applyBorder="1" applyAlignment="1" applyProtection="0">
      <alignment horizontal="right" vertical="center"/>
    </xf>
    <xf numFmtId="0" fontId="1" borderId="23" applyNumberFormat="1" applyFont="1" applyFill="0" applyBorder="1" applyAlignment="1" applyProtection="0">
      <alignment horizontal="right" vertical="center"/>
    </xf>
    <xf numFmtId="59" fontId="15" borderId="23" applyNumberFormat="1" applyFont="1" applyFill="0" applyBorder="1" applyAlignment="1" applyProtection="0">
      <alignment horizontal="center" vertical="center"/>
    </xf>
    <xf numFmtId="59" fontId="15" borderId="23" applyNumberFormat="1" applyFont="1" applyFill="0" applyBorder="1" applyAlignment="1" applyProtection="0">
      <alignment horizontal="right" vertical="center"/>
    </xf>
    <xf numFmtId="49" fontId="9" borderId="23" applyNumberFormat="1" applyFont="1" applyFill="0" applyBorder="1" applyAlignment="1" applyProtection="0">
      <alignment horizontal="right" vertical="center"/>
    </xf>
    <xf numFmtId="0" fontId="15" borderId="23" applyNumberFormat="0" applyFont="1" applyFill="0" applyBorder="1" applyAlignment="1" applyProtection="0">
      <alignment horizontal="right" vertical="center"/>
    </xf>
    <xf numFmtId="0" fontId="6" fillId="2" borderId="23" applyNumberFormat="1" applyFont="1" applyFill="1" applyBorder="1" applyAlignment="1" applyProtection="0">
      <alignment horizontal="right" vertical="center"/>
    </xf>
    <xf numFmtId="49" fontId="15" borderId="23" applyNumberFormat="1" applyFont="1" applyFill="0" applyBorder="1" applyAlignment="1" applyProtection="0">
      <alignment horizontal="right" vertical="center"/>
    </xf>
    <xf numFmtId="49" fontId="6" fillId="4" borderId="23" applyNumberFormat="1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bottom"/>
    </xf>
    <xf numFmtId="0" fontId="1" borderId="54" applyNumberFormat="0" applyFont="1" applyFill="0" applyBorder="1" applyAlignment="1" applyProtection="0">
      <alignment horizontal="center" vertical="center"/>
    </xf>
    <xf numFmtId="0" fontId="1" borderId="54" applyNumberFormat="0" applyFont="1" applyFill="0" applyBorder="1" applyAlignment="1" applyProtection="0">
      <alignment horizontal="left" vertical="bottom"/>
    </xf>
    <xf numFmtId="0" fontId="15" borderId="54" applyNumberFormat="0" applyFont="1" applyFill="0" applyBorder="1" applyAlignment="1" applyProtection="0">
      <alignment horizontal="left" vertical="center"/>
    </xf>
    <xf numFmtId="0" fontId="1" borderId="23" applyNumberFormat="0" applyFont="1" applyFill="0" applyBorder="1" applyAlignment="1" applyProtection="0">
      <alignment horizontal="left" vertical="bottom"/>
    </xf>
    <xf numFmtId="60" fontId="1" borderId="23" applyNumberFormat="1" applyFont="1" applyFill="0" applyBorder="1" applyAlignment="1" applyProtection="0">
      <alignment horizontal="center" vertical="bottom"/>
    </xf>
    <xf numFmtId="49" fontId="1" borderId="23" applyNumberFormat="1" applyFont="1" applyFill="0" applyBorder="1" applyAlignment="1" applyProtection="0">
      <alignment horizontal="left" vertical="bottom"/>
    </xf>
    <xf numFmtId="0" fontId="1" borderId="23" applyNumberFormat="1" applyFont="1" applyFill="0" applyBorder="1" applyAlignment="1" applyProtection="0">
      <alignment horizontal="center" vertical="bottom"/>
    </xf>
    <xf numFmtId="60" fontId="1" borderId="23" applyNumberFormat="1" applyFont="1" applyFill="0" applyBorder="1" applyAlignment="1" applyProtection="0">
      <alignment horizontal="left" vertical="bottom"/>
    </xf>
    <xf numFmtId="49" fontId="5" borderId="23" applyNumberFormat="1" applyFont="1" applyFill="0" applyBorder="1" applyAlignment="1" applyProtection="0">
      <alignment horizontal="right" vertical="bottom"/>
    </xf>
    <xf numFmtId="0" fontId="5" fillId="4" borderId="23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a7d00"/>
      <rgbColor rgb="fff2f2f2"/>
      <rgbColor rgb="ffaaaaaa"/>
      <rgbColor rgb="ffff2600"/>
      <rgbColor rgb="ff80f16b"/>
      <rgbColor rgb="ff0563c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osxlatitude.com/forums/topic/11553-how-do-i-disable-sip-system-integrity-protection/" TargetMode="Externa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https://dortania.github.io/OpenCore-Post-Install/usb/misc/keyboard.html" TargetMode="Externa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21</xdr:row>
      <xdr:rowOff>77301</xdr:rowOff>
    </xdr:from>
    <xdr:to>
      <xdr:col>9</xdr:col>
      <xdr:colOff>61872</xdr:colOff>
      <xdr:row>27</xdr:row>
      <xdr:rowOff>193306</xdr:rowOff>
    </xdr:to>
    <xdr:sp>
      <xdr:nvSpPr>
        <xdr:cNvPr id="2" name="USAGE:…"/>
        <xdr:cNvSpPr txBox="1"/>
      </xdr:nvSpPr>
      <xdr:spPr>
        <a:xfrm>
          <a:off x="-19050" y="4704546"/>
          <a:ext cx="10310773" cy="138092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USAGE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Hex values for the flags you want to set from »HEX Storage« to the »HEX« fields of the macOS version you want to calculate »CsrActiveConfig« for.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hex value to RtVariable CsrActiveConfig field of your config.plist to disable SIP.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1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200" u="none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rPr>
            <a:t>NOTE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In macOS BigSur/Monterey, Bit 5 needs to be unset in order to get notified about System Updates!</a:t>
          </a:r>
        </a:p>
      </xdr:txBody>
    </xdr:sp>
    <xdr:clientData/>
  </xdr:twoCellAnchor>
  <xdr:twoCellAnchor>
    <xdr:from>
      <xdr:col>0</xdr:col>
      <xdr:colOff>0</xdr:colOff>
      <xdr:row>27</xdr:row>
      <xdr:rowOff>193486</xdr:rowOff>
    </xdr:from>
    <xdr:to>
      <xdr:col>6</xdr:col>
      <xdr:colOff>99972</xdr:colOff>
      <xdr:row>47</xdr:row>
      <xdr:rowOff>195768</xdr:rowOff>
    </xdr:to>
    <xdr:sp>
      <xdr:nvSpPr>
        <xdr:cNvPr id="3" name="STRUCTURE OF THE CSR BITMASK…"/>
        <xdr:cNvSpPr txBox="1"/>
      </xdr:nvSpPr>
      <xdr:spPr>
        <a:xfrm>
          <a:off x="-19050" y="6085651"/>
          <a:ext cx="7504073" cy="421868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STRUCTURE OF THE CSR BITMASK</a:t>
          </a:r>
          <a:endParaRPr b="1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nibble:              #3        |         #2        |        #1     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 bits:   4   3   2   1   |   4   3   2   1   |   4   3   2  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bits:         12  11  10   9   |   8   7   6   5   |   4   3   2  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-   -   -   -       -   -   -   -       -   -   -   -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/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Unauth. Root    /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Policy Over.    /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Kext app.    /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Recov. OS        /   |   |   |       |   |   |   \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Device Config.    /   |   |       |   |   \    Kext Sig.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NVRAM Prot.    /   |       |    \   FS Prot.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DTrace Rest.    /       \     Task for PID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      Apple Int.         Kernel Debug.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Source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 </a:t>
          </a:r>
          <a:r>
            <a:rPr b="1" baseline="0" cap="none" i="0" spc="0" strike="noStrike" sz="1200" u="sng">
              <a:solidFill>
                <a:srgbClr val="0563C1"/>
              </a:solidFill>
              <a:uFill>
                <a:solidFill>
                  <a:srgbClr val="0563C1"/>
                </a:solidFill>
              </a:uFill>
              <a:latin typeface="+mn-lt"/>
              <a:ea typeface="+mn-ea"/>
              <a:cs typeface="+mn-cs"/>
              <a:sym typeface="Helvetica Neue"/>
              <a:hlinkClick r:id="rId1" invalidUrl="" action="" tgtFrame="" tooltip="" history="1" highlightClick="0" endSnd="0"/>
            </a:rPr>
            <a:t>How to disable System Integrity Protection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16</xdr:row>
      <xdr:rowOff>81886</xdr:rowOff>
    </xdr:from>
    <xdr:to>
      <xdr:col>4</xdr:col>
      <xdr:colOff>34528</xdr:colOff>
      <xdr:row>22</xdr:row>
      <xdr:rowOff>25855</xdr:rowOff>
    </xdr:to>
    <xdr:sp>
      <xdr:nvSpPr>
        <xdr:cNvPr id="5" name="USAGE:…"/>
        <xdr:cNvSpPr txBox="1"/>
      </xdr:nvSpPr>
      <xdr:spPr>
        <a:xfrm>
          <a:off x="-19050" y="3441671"/>
          <a:ext cx="4327129" cy="120889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Hex values for flags you want to set from »Hex Storage« to the »HEX« column to add them to the BooterConfig bitmask.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Hex value in the green box to your config.plist (RtVariables &gt; BooterConfig).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14</xdr:row>
      <xdr:rowOff>56862</xdr:rowOff>
    </xdr:from>
    <xdr:to>
      <xdr:col>2</xdr:col>
      <xdr:colOff>4752855</xdr:colOff>
      <xdr:row>21</xdr:row>
      <xdr:rowOff>172175</xdr:rowOff>
    </xdr:to>
    <xdr:sp>
      <xdr:nvSpPr>
        <xdr:cNvPr id="7" name="USAGE:…"/>
        <xdr:cNvSpPr txBox="1"/>
      </xdr:nvSpPr>
      <xdr:spPr>
        <a:xfrm>
          <a:off x="-19050" y="3033107"/>
          <a:ext cx="7470656" cy="159105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Add the bit value(s) of the flag(s) you want to use to the »Sum« column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value for darkwake in the green box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Add it to boot-args as </a:t>
          </a: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darkwake=x (x= 514 in this example)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of your config.plist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Save, reboot test it.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Source: </a:t>
          </a:r>
          <a:r>
            <a:rPr b="0" baseline="0" cap="none" i="0" spc="0" strike="noStrike" sz="900" u="sng">
              <a:solidFill>
                <a:srgbClr val="0563C1"/>
              </a:solidFill>
              <a:uFill>
                <a:solidFill>
                  <a:srgbClr val="0563C1"/>
                </a:solidFill>
              </a:uFill>
              <a:latin typeface="Helvetica Neue Medium"/>
              <a:ea typeface="Helvetica Neue Medium"/>
              <a:cs typeface="Helvetica Neue Medium"/>
              <a:sym typeface="Helvetica Neue Medium"/>
              <a:hlinkClick r:id="rId1" invalidUrl="" action="" tgtFrame="" tooltip="" history="1" highlightClick="0" endSnd="0"/>
            </a:rPr>
            <a:t>Fixing HID Wake Issues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M20"/>
  <sheetViews>
    <sheetView workbookViewId="0" showGridLines="0" defaultGridColor="1"/>
  </sheetViews>
  <sheetFormatPr defaultColWidth="10.8333" defaultRowHeight="16.6" customHeight="1" outlineLevelRow="0" outlineLevelCol="0"/>
  <cols>
    <col min="1" max="1" width="11.5" style="1" customWidth="1"/>
    <col min="2" max="2" width="10.5" style="1" customWidth="1"/>
    <col min="3" max="3" width="34.1719" style="1" customWidth="1"/>
    <col min="4" max="4" width="15" style="1" customWidth="1"/>
    <col min="5" max="5" width="12.8516" style="1" customWidth="1"/>
    <col min="6" max="6" width="13.1016" style="1" customWidth="1"/>
    <col min="7" max="7" width="11.9219" style="1" customWidth="1"/>
    <col min="8" max="8" width="13.2969" style="1" customWidth="1"/>
    <col min="9" max="9" width="11.9219" style="1" customWidth="1"/>
    <col min="10" max="10" width="12.4453" style="1" customWidth="1"/>
    <col min="11" max="11" width="13.7734" style="1" customWidth="1"/>
    <col min="12" max="12" width="11.8516" style="1" customWidth="1"/>
    <col min="13" max="13" width="12.7344" style="1" customWidth="1"/>
    <col min="14" max="16384" width="10.8516" style="1" customWidth="1"/>
  </cols>
  <sheetData>
    <row r="1" ht="15.5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6.15" customHeight="1">
      <c r="A2" s="3"/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</row>
    <row r="3" ht="17.65" customHeight="1">
      <c r="A3" s="7"/>
      <c r="B3" s="8"/>
      <c r="C3" s="9"/>
      <c r="D3" t="s" s="10">
        <v>1</v>
      </c>
      <c r="E3" s="11"/>
      <c r="F3" s="11"/>
      <c r="G3" s="11"/>
      <c r="H3" s="11"/>
      <c r="I3" s="11"/>
      <c r="J3" s="11"/>
      <c r="K3" s="11"/>
      <c r="L3" s="12"/>
      <c r="M3" s="13"/>
    </row>
    <row r="4" ht="17.65" customHeight="1">
      <c r="A4" s="14"/>
      <c r="B4" s="15"/>
      <c r="C4" s="16"/>
      <c r="D4" t="s" s="17">
        <v>2</v>
      </c>
      <c r="E4" s="18"/>
      <c r="F4" t="s" s="19">
        <v>3</v>
      </c>
      <c r="G4" s="20"/>
      <c r="H4" t="s" s="19">
        <v>4</v>
      </c>
      <c r="I4" s="20"/>
      <c r="J4" t="s" s="19">
        <v>5</v>
      </c>
      <c r="K4" s="20"/>
      <c r="L4" t="s" s="19">
        <v>6</v>
      </c>
      <c r="M4" s="20"/>
    </row>
    <row r="5" ht="17.65" customHeight="1">
      <c r="A5" t="s" s="21">
        <v>7</v>
      </c>
      <c r="B5" t="s" s="23">
        <v>8</v>
      </c>
      <c r="C5" t="s" s="24">
        <v>9</v>
      </c>
      <c r="D5" t="s" s="25">
        <v>10</v>
      </c>
      <c r="E5" s="26"/>
      <c r="F5" t="s" s="27">
        <v>11</v>
      </c>
      <c r="G5" s="28"/>
      <c r="H5" t="s" s="27">
        <v>12</v>
      </c>
      <c r="I5" s="28"/>
      <c r="J5" t="s" s="27">
        <v>13</v>
      </c>
      <c r="K5" s="28"/>
      <c r="L5" t="s" s="27">
        <v>14</v>
      </c>
      <c r="M5" s="28"/>
    </row>
    <row r="6" ht="17.65" customHeight="1">
      <c r="A6" s="29"/>
      <c r="B6" s="30"/>
      <c r="C6" t="s" s="31">
        <v>15</v>
      </c>
      <c r="D6" t="s" s="32">
        <v>16</v>
      </c>
      <c r="E6" t="s" s="33">
        <v>17</v>
      </c>
      <c r="F6" t="s" s="32">
        <v>16</v>
      </c>
      <c r="G6" t="s" s="33">
        <v>17</v>
      </c>
      <c r="H6" t="s" s="32">
        <v>16</v>
      </c>
      <c r="I6" t="s" s="33">
        <v>17</v>
      </c>
      <c r="J6" t="s" s="32">
        <v>16</v>
      </c>
      <c r="K6" t="s" s="33">
        <v>17</v>
      </c>
      <c r="L6" t="s" s="32">
        <v>16</v>
      </c>
      <c r="M6" t="s" s="33">
        <v>17</v>
      </c>
    </row>
    <row r="7" ht="17" customHeight="1">
      <c r="A7" s="34">
        <v>1</v>
      </c>
      <c r="B7" s="35">
        <v>1</v>
      </c>
      <c r="C7" t="s" s="36">
        <v>18</v>
      </c>
      <c r="D7" s="37">
        <v>1</v>
      </c>
      <c r="E7" s="38">
        <f>HEX2DEC(D7)</f>
        <v>1</v>
      </c>
      <c r="F7" s="37">
        <v>1</v>
      </c>
      <c r="G7" s="38">
        <f>HEX2DEC(F7)</f>
        <v>1</v>
      </c>
      <c r="H7" s="37">
        <v>1</v>
      </c>
      <c r="I7" s="38">
        <f>HEX2DEC(H7)</f>
        <v>1</v>
      </c>
      <c r="J7" s="37">
        <v>1</v>
      </c>
      <c r="K7" s="38">
        <f>HEX2DEC(J7)</f>
        <v>1</v>
      </c>
      <c r="L7" s="37">
        <v>1</v>
      </c>
      <c r="M7" s="38">
        <f>HEX2DEC(L7)</f>
        <v>1</v>
      </c>
    </row>
    <row r="8" ht="17.65" customHeight="1">
      <c r="A8" s="34">
        <v>2</v>
      </c>
      <c r="B8" s="35">
        <v>2</v>
      </c>
      <c r="C8" t="s" s="39">
        <v>19</v>
      </c>
      <c r="D8" s="37">
        <v>2</v>
      </c>
      <c r="E8" s="38">
        <f>HEX2DEC(D8)</f>
        <v>2</v>
      </c>
      <c r="F8" s="37">
        <v>2</v>
      </c>
      <c r="G8" s="38">
        <f>HEX2DEC(F8)</f>
        <v>2</v>
      </c>
      <c r="H8" s="37">
        <v>2</v>
      </c>
      <c r="I8" s="38">
        <f>HEX2DEC(H8)</f>
        <v>2</v>
      </c>
      <c r="J8" s="37">
        <v>2</v>
      </c>
      <c r="K8" s="38">
        <f>HEX2DEC(J8)</f>
        <v>2</v>
      </c>
      <c r="L8" s="37">
        <v>2</v>
      </c>
      <c r="M8" s="38">
        <f>HEX2DEC(L8)</f>
        <v>2</v>
      </c>
    </row>
    <row r="9" ht="17.65" customHeight="1">
      <c r="A9" s="34">
        <v>3</v>
      </c>
      <c r="B9" s="35">
        <v>4</v>
      </c>
      <c r="C9" t="s" s="39">
        <v>20</v>
      </c>
      <c r="D9" s="37">
        <v>4</v>
      </c>
      <c r="E9" s="38">
        <f>HEX2DEC(D9)</f>
        <v>4</v>
      </c>
      <c r="F9" s="37">
        <v>4</v>
      </c>
      <c r="G9" s="38">
        <f>HEX2DEC(F9)</f>
        <v>4</v>
      </c>
      <c r="H9" s="37">
        <v>4</v>
      </c>
      <c r="I9" s="38">
        <f>HEX2DEC(H9)</f>
        <v>4</v>
      </c>
      <c r="J9" s="37">
        <v>4</v>
      </c>
      <c r="K9" s="38">
        <f>HEX2DEC(J9)</f>
        <v>4</v>
      </c>
      <c r="L9" s="37">
        <v>4</v>
      </c>
      <c r="M9" s="38">
        <f>HEX2DEC(L9)</f>
        <v>4</v>
      </c>
    </row>
    <row r="10" ht="17.65" customHeight="1">
      <c r="A10" s="34">
        <v>4</v>
      </c>
      <c r="B10" s="35">
        <v>8</v>
      </c>
      <c r="C10" t="s" s="39">
        <v>21</v>
      </c>
      <c r="D10" s="37">
        <v>8</v>
      </c>
      <c r="E10" s="38">
        <f>HEX2DEC(D10)</f>
        <v>8</v>
      </c>
      <c r="F10" s="37">
        <v>8</v>
      </c>
      <c r="G10" s="38">
        <f>HEX2DEC(F10)</f>
        <v>8</v>
      </c>
      <c r="H10" s="37">
        <v>8</v>
      </c>
      <c r="I10" s="38">
        <f>HEX2DEC(H10)</f>
        <v>8</v>
      </c>
      <c r="J10" s="37"/>
      <c r="K10" s="38">
        <f>HEX2DEC(J10)</f>
        <v>0</v>
      </c>
      <c r="L10" s="37"/>
      <c r="M10" s="38">
        <f>HEX2DEC(L10)</f>
        <v>0</v>
      </c>
    </row>
    <row r="11" ht="17.65" customHeight="1">
      <c r="A11" s="40">
        <v>5</v>
      </c>
      <c r="B11" s="41">
        <v>10</v>
      </c>
      <c r="C11" t="s" s="42">
        <v>22</v>
      </c>
      <c r="D11" s="37"/>
      <c r="E11" s="38">
        <f>HEX2DEC(D11)</f>
        <v>0</v>
      </c>
      <c r="F11" s="43">
        <v>10</v>
      </c>
      <c r="G11" s="38">
        <f>HEX2DEC(F11)</f>
        <v>16</v>
      </c>
      <c r="H11" s="43">
        <v>10</v>
      </c>
      <c r="I11" s="38">
        <f>HEX2DEC(H11)</f>
        <v>16</v>
      </c>
      <c r="J11" s="43"/>
      <c r="K11" s="38">
        <f>HEX2DEC(J11)</f>
        <v>0</v>
      </c>
      <c r="L11" s="37"/>
      <c r="M11" s="38">
        <f>HEX2DEC(L11)</f>
        <v>0</v>
      </c>
    </row>
    <row r="12" ht="17.65" customHeight="1">
      <c r="A12" s="34">
        <v>6</v>
      </c>
      <c r="B12" s="35">
        <v>20</v>
      </c>
      <c r="C12" t="s" s="39">
        <v>23</v>
      </c>
      <c r="D12" s="37">
        <v>20</v>
      </c>
      <c r="E12" s="38">
        <f>HEX2DEC(D12)</f>
        <v>32</v>
      </c>
      <c r="F12" s="37">
        <v>20</v>
      </c>
      <c r="G12" s="38">
        <f>HEX2DEC(F12)</f>
        <v>32</v>
      </c>
      <c r="H12" s="37">
        <v>20</v>
      </c>
      <c r="I12" s="38">
        <f>HEX2DEC(H12)</f>
        <v>32</v>
      </c>
      <c r="J12" s="37">
        <v>20</v>
      </c>
      <c r="K12" s="38">
        <f>HEX2DEC(J12)</f>
        <v>32</v>
      </c>
      <c r="L12" s="37">
        <v>20</v>
      </c>
      <c r="M12" s="38">
        <f>HEX2DEC(L12)</f>
        <v>32</v>
      </c>
    </row>
    <row r="13" ht="17.65" customHeight="1">
      <c r="A13" s="34">
        <v>7</v>
      </c>
      <c r="B13" s="35">
        <v>40</v>
      </c>
      <c r="C13" t="s" s="39">
        <v>24</v>
      </c>
      <c r="D13" s="37">
        <v>40</v>
      </c>
      <c r="E13" s="38">
        <f>HEX2DEC(D13)</f>
        <v>64</v>
      </c>
      <c r="F13" s="37">
        <v>40</v>
      </c>
      <c r="G13" s="38">
        <f>HEX2DEC(F13)</f>
        <v>64</v>
      </c>
      <c r="H13" s="37">
        <v>40</v>
      </c>
      <c r="I13" s="38">
        <f>HEX2DEC(H13)</f>
        <v>64</v>
      </c>
      <c r="J13" s="37">
        <v>40</v>
      </c>
      <c r="K13" s="38">
        <f>HEX2DEC(J13)</f>
        <v>64</v>
      </c>
      <c r="L13" s="37">
        <v>40</v>
      </c>
      <c r="M13" s="38">
        <f>HEX2DEC(L13)</f>
        <v>64</v>
      </c>
    </row>
    <row r="14" ht="17.65" customHeight="1">
      <c r="A14" s="34">
        <v>8</v>
      </c>
      <c r="B14" s="35">
        <v>80</v>
      </c>
      <c r="C14" t="s" s="36">
        <v>25</v>
      </c>
      <c r="D14" s="37">
        <v>80</v>
      </c>
      <c r="E14" s="38">
        <f>HEX2DEC(D14)</f>
        <v>128</v>
      </c>
      <c r="F14" s="37">
        <v>80</v>
      </c>
      <c r="G14" s="38">
        <f>HEX2DEC(F14)</f>
        <v>128</v>
      </c>
      <c r="H14" s="37">
        <v>80</v>
      </c>
      <c r="I14" s="38">
        <f>HEX2DEC(H14)</f>
        <v>128</v>
      </c>
      <c r="J14" s="37"/>
      <c r="K14" s="38">
        <f>HEX2DEC(J14)</f>
        <v>0</v>
      </c>
      <c r="L14" s="44"/>
      <c r="M14" s="45">
        <f>HEX2DEC(L14)</f>
        <v>0</v>
      </c>
    </row>
    <row r="15" ht="17.65" customHeight="1">
      <c r="A15" s="34">
        <v>9</v>
      </c>
      <c r="B15" s="35">
        <v>100</v>
      </c>
      <c r="C15" t="s" s="39">
        <v>26</v>
      </c>
      <c r="D15" s="37">
        <v>100</v>
      </c>
      <c r="E15" s="38">
        <f>HEX2DEC(D15)</f>
        <v>256</v>
      </c>
      <c r="F15" s="37">
        <v>100</v>
      </c>
      <c r="G15" s="38">
        <f>HEX2DEC(F15)</f>
        <v>256</v>
      </c>
      <c r="H15" s="37">
        <v>100</v>
      </c>
      <c r="I15" s="38">
        <f>HEX2DEC(H15)</f>
        <v>256</v>
      </c>
      <c r="J15" s="44"/>
      <c r="K15" s="45">
        <f>HEX2DEC(J15)</f>
        <v>0</v>
      </c>
      <c r="L15" s="46"/>
      <c r="M15" s="47"/>
    </row>
    <row r="16" ht="17.65" customHeight="1">
      <c r="A16" s="34">
        <v>10</v>
      </c>
      <c r="B16" s="35">
        <v>200</v>
      </c>
      <c r="C16" t="s" s="39">
        <v>27</v>
      </c>
      <c r="D16" s="37">
        <v>200</v>
      </c>
      <c r="E16" s="38">
        <f>HEX2DEC(D16)</f>
        <v>512</v>
      </c>
      <c r="F16" s="37">
        <v>200</v>
      </c>
      <c r="G16" s="38">
        <f>HEX2DEC(F16)</f>
        <v>512</v>
      </c>
      <c r="H16" s="44">
        <v>200</v>
      </c>
      <c r="I16" s="45">
        <f>HEX2DEC(H16)</f>
        <v>512</v>
      </c>
      <c r="J16" s="48"/>
      <c r="K16" s="49"/>
      <c r="L16" s="50"/>
      <c r="M16" s="51"/>
    </row>
    <row r="17" ht="17.65" customHeight="1">
      <c r="A17" s="34">
        <v>11</v>
      </c>
      <c r="B17" s="35">
        <v>400</v>
      </c>
      <c r="C17" t="s" s="39">
        <v>28</v>
      </c>
      <c r="D17" s="37">
        <v>400</v>
      </c>
      <c r="E17" s="38">
        <f>HEX2DEC(D17)</f>
        <v>1024</v>
      </c>
      <c r="F17" s="44">
        <v>400</v>
      </c>
      <c r="G17" s="45">
        <f>HEX2DEC(F17)</f>
        <v>1024</v>
      </c>
      <c r="H17" s="52"/>
      <c r="I17" s="53"/>
      <c r="J17" s="54"/>
      <c r="K17" s="55"/>
      <c r="L17" s="56"/>
      <c r="M17" s="57"/>
    </row>
    <row r="18" ht="17.65" customHeight="1">
      <c r="A18" s="58">
        <v>12</v>
      </c>
      <c r="B18" s="59">
        <v>800</v>
      </c>
      <c r="C18" t="s" s="60">
        <v>29</v>
      </c>
      <c r="D18" s="44">
        <v>800</v>
      </c>
      <c r="E18" s="45">
        <f>HEX2DEC(D18)</f>
        <v>2048</v>
      </c>
      <c r="F18" s="48"/>
      <c r="G18" s="49"/>
      <c r="H18" s="61"/>
      <c r="I18" s="62"/>
      <c r="J18" s="61"/>
      <c r="K18" s="62"/>
      <c r="L18" s="61"/>
      <c r="M18" s="62"/>
    </row>
    <row r="19" ht="16.65" customHeight="1">
      <c r="A19" s="63"/>
      <c r="B19" s="64"/>
      <c r="C19" s="65"/>
      <c r="D19" s="66"/>
      <c r="E19" s="67"/>
      <c r="F19" s="68"/>
      <c r="G19" s="69"/>
      <c r="H19" s="68"/>
      <c r="I19" s="69"/>
      <c r="J19" s="68"/>
      <c r="K19" s="69"/>
      <c r="L19" s="68"/>
      <c r="M19" s="69"/>
    </row>
    <row r="20" ht="17.65" customHeight="1">
      <c r="A20" t="s" s="70">
        <v>30</v>
      </c>
      <c r="B20" s="71"/>
      <c r="C20" t="s" s="72">
        <v>31</v>
      </c>
      <c r="D20" t="s" s="73">
        <f>"0x"&amp;DEC2HEX(E20,3)</f>
        <v>32</v>
      </c>
      <c r="E20" s="74">
        <f>SUM(E7:E18)</f>
        <v>4079</v>
      </c>
      <c r="F20" t="s" s="73">
        <f>"0x"&amp;DEC2HEX(G20,3)</f>
        <v>33</v>
      </c>
      <c r="G20" s="74">
        <f>SUM(G7:G18)</f>
        <v>2047</v>
      </c>
      <c r="H20" t="s" s="73">
        <f>"0x"&amp;DEC2HEX(I20,3)</f>
        <v>34</v>
      </c>
      <c r="I20" s="74">
        <f>SUM(I7:I18)</f>
        <v>1023</v>
      </c>
      <c r="J20" t="s" s="73">
        <f>"0x"&amp;DEC2HEX(K20,3)</f>
        <v>35</v>
      </c>
      <c r="K20" s="74">
        <f>SUM(K7:K15)</f>
        <v>103</v>
      </c>
      <c r="L20" t="s" s="73">
        <f>"0x"&amp;DEC2HEX(M20,3)</f>
        <v>35</v>
      </c>
      <c r="M20" s="75">
        <f>SUM(M7:M14)</f>
        <v>103</v>
      </c>
    </row>
  </sheetData>
  <mergeCells count="15">
    <mergeCell ref="A1:M1"/>
    <mergeCell ref="L4:M4"/>
    <mergeCell ref="J4:K4"/>
    <mergeCell ref="J5:K5"/>
    <mergeCell ref="L5:M5"/>
    <mergeCell ref="H4:I4"/>
    <mergeCell ref="H5:I5"/>
    <mergeCell ref="D4:E4"/>
    <mergeCell ref="D5:E5"/>
    <mergeCell ref="F5:G5"/>
    <mergeCell ref="D3:M3"/>
    <mergeCell ref="F4:G4"/>
    <mergeCell ref="B5:B6"/>
    <mergeCell ref="A5:A6"/>
    <mergeCell ref="A20:B20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2:E16"/>
  <sheetViews>
    <sheetView workbookViewId="0" showGridLines="0" defaultGridColor="1"/>
  </sheetViews>
  <sheetFormatPr defaultColWidth="10.8333" defaultRowHeight="16.6" customHeight="1" outlineLevelRow="0" outlineLevelCol="0"/>
  <cols>
    <col min="1" max="1" width="7.85156" style="76" customWidth="1"/>
    <col min="2" max="2" width="10.3906" style="76" customWidth="1"/>
    <col min="3" max="3" width="7.28125" style="76" customWidth="1"/>
    <col min="4" max="4" width="30.8125" style="76" customWidth="1"/>
    <col min="5" max="5" width="11.4766" style="76" customWidth="1"/>
    <col min="6" max="16384" width="10.8516" style="76" customWidth="1"/>
  </cols>
  <sheetData>
    <row r="1" ht="15.55" customHeight="1">
      <c r="A1" t="s" s="2">
        <v>36</v>
      </c>
      <c r="B1" s="2"/>
      <c r="C1" s="2"/>
      <c r="D1" s="2"/>
      <c r="E1" s="2"/>
    </row>
    <row r="2" ht="16.65" customHeight="1">
      <c r="A2" s="77"/>
      <c r="B2" s="78"/>
      <c r="C2" s="78"/>
      <c r="D2" s="79"/>
      <c r="E2" s="78"/>
    </row>
    <row r="3" ht="8.5" customHeight="1">
      <c r="A3" t="s" s="80">
        <v>7</v>
      </c>
      <c r="B3" t="s" s="82">
        <v>8</v>
      </c>
      <c r="C3" t="s" s="80">
        <v>16</v>
      </c>
      <c r="D3" t="s" s="80">
        <v>37</v>
      </c>
      <c r="E3" t="s" s="80">
        <v>17</v>
      </c>
    </row>
    <row r="4" ht="23.65" customHeight="1">
      <c r="A4" s="30"/>
      <c r="B4" s="30"/>
      <c r="C4" s="30"/>
      <c r="D4" s="30"/>
      <c r="E4" s="30"/>
    </row>
    <row r="5" ht="17" customHeight="1">
      <c r="A5" s="83"/>
      <c r="B5" s="84"/>
      <c r="C5" s="84"/>
      <c r="D5" s="85"/>
      <c r="E5" s="84"/>
    </row>
    <row r="6" ht="16.65" customHeight="1">
      <c r="A6" s="86">
        <v>0</v>
      </c>
      <c r="B6" s="87">
        <v>1</v>
      </c>
      <c r="C6" s="87"/>
      <c r="D6" t="s" s="88">
        <v>38</v>
      </c>
      <c r="E6" s="89">
        <f>HEX2DEC(C6)</f>
        <v>0</v>
      </c>
    </row>
    <row r="7" ht="16.65" customHeight="1">
      <c r="A7" s="86">
        <v>1</v>
      </c>
      <c r="B7" s="87">
        <v>2</v>
      </c>
      <c r="C7" s="87"/>
      <c r="D7" t="s" s="88">
        <v>39</v>
      </c>
      <c r="E7" s="89">
        <f>HEX2DEC(C7)</f>
        <v>0</v>
      </c>
    </row>
    <row r="8" ht="16.65" customHeight="1">
      <c r="A8" s="86">
        <v>2</v>
      </c>
      <c r="B8" s="87">
        <v>4</v>
      </c>
      <c r="C8" s="87"/>
      <c r="D8" t="s" s="88">
        <v>40</v>
      </c>
      <c r="E8" s="89">
        <f>HEX2DEC(C8)</f>
        <v>0</v>
      </c>
    </row>
    <row r="9" ht="16.65" customHeight="1">
      <c r="A9" s="86">
        <v>3</v>
      </c>
      <c r="B9" s="87">
        <v>8</v>
      </c>
      <c r="C9" s="87">
        <v>8</v>
      </c>
      <c r="D9" t="s" s="88">
        <v>41</v>
      </c>
      <c r="E9" s="89">
        <f>HEX2DEC(C9)</f>
        <v>8</v>
      </c>
    </row>
    <row r="10" ht="16.65" customHeight="1">
      <c r="A10" s="86">
        <v>4</v>
      </c>
      <c r="B10" s="87">
        <v>10</v>
      </c>
      <c r="C10" s="87"/>
      <c r="D10" t="s" s="88">
        <v>42</v>
      </c>
      <c r="E10" s="89">
        <f>HEX2DEC(C10)</f>
        <v>0</v>
      </c>
    </row>
    <row r="11" ht="16.65" customHeight="1">
      <c r="A11" s="86">
        <v>5</v>
      </c>
      <c r="B11" s="87">
        <v>20</v>
      </c>
      <c r="C11" s="87">
        <v>20</v>
      </c>
      <c r="D11" t="s" s="88">
        <v>43</v>
      </c>
      <c r="E11" s="89">
        <f>HEX2DEC(C11)</f>
        <v>32</v>
      </c>
    </row>
    <row r="12" ht="16.65" customHeight="1">
      <c r="A12" s="86">
        <v>6</v>
      </c>
      <c r="B12" s="87">
        <v>40</v>
      </c>
      <c r="C12" s="87"/>
      <c r="D12" t="s" s="88">
        <v>44</v>
      </c>
      <c r="E12" s="89">
        <f>HEX2DEC(C12)</f>
        <v>0</v>
      </c>
    </row>
    <row r="13" ht="16.65" customHeight="1">
      <c r="A13" s="86">
        <v>7</v>
      </c>
      <c r="B13" s="87">
        <v>80</v>
      </c>
      <c r="C13" s="87"/>
      <c r="D13" t="s" s="88">
        <v>45</v>
      </c>
      <c r="E13" s="89">
        <f>HEX2DEC(C13)</f>
        <v>0</v>
      </c>
    </row>
    <row r="14" ht="14.7" customHeight="1">
      <c r="A14" s="90"/>
      <c r="B14" s="91"/>
      <c r="C14" s="91"/>
      <c r="D14" s="85"/>
      <c r="E14" s="91"/>
    </row>
    <row r="15" ht="17.65" customHeight="1">
      <c r="A15" t="s" s="92">
        <v>46</v>
      </c>
      <c r="B15" s="93"/>
      <c r="C15" s="93"/>
      <c r="D15" s="93"/>
      <c r="E15" s="94">
        <f>SUM(E2:E13)</f>
        <v>40</v>
      </c>
    </row>
    <row r="16" ht="17.65" customHeight="1">
      <c r="A16" t="s" s="95">
        <v>47</v>
      </c>
      <c r="B16" s="30"/>
      <c r="C16" s="30"/>
      <c r="D16" s="30"/>
      <c r="E16" t="s" s="96">
        <f>"0x"&amp;DEC2HEX(E15,2)</f>
        <v>48</v>
      </c>
    </row>
  </sheetData>
  <mergeCells count="8">
    <mergeCell ref="A1:E1"/>
    <mergeCell ref="A3:A4"/>
    <mergeCell ref="B3:B4"/>
    <mergeCell ref="C3:C4"/>
    <mergeCell ref="D3:D4"/>
    <mergeCell ref="A15:D15"/>
    <mergeCell ref="E3:E4"/>
    <mergeCell ref="A16:D16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2:D14"/>
  <sheetViews>
    <sheetView workbookViewId="0" showGridLines="0" defaultGridColor="1"/>
  </sheetViews>
  <sheetFormatPr defaultColWidth="10.8333" defaultRowHeight="16.6" customHeight="1" outlineLevelRow="0" outlineLevelCol="0"/>
  <cols>
    <col min="1" max="1" width="9.67188" style="97" customWidth="1"/>
    <col min="2" max="2" width="25.9219" style="97" customWidth="1"/>
    <col min="3" max="3" width="69.5703" style="97" customWidth="1"/>
    <col min="4" max="4" width="8.10156" style="97" customWidth="1"/>
    <col min="5" max="16384" width="10.8516" style="97" customWidth="1"/>
  </cols>
  <sheetData>
    <row r="1" ht="15.55" customHeight="1">
      <c r="A1" t="s" s="2">
        <v>49</v>
      </c>
      <c r="B1" s="2"/>
      <c r="C1" s="2"/>
      <c r="D1" s="2"/>
    </row>
    <row r="2" ht="16.65" customHeight="1">
      <c r="A2" s="98"/>
      <c r="B2" s="99"/>
      <c r="C2" s="100"/>
      <c r="D2" s="77"/>
    </row>
    <row r="3" ht="17.65" customHeight="1">
      <c r="A3" t="s" s="80">
        <v>50</v>
      </c>
      <c r="B3" t="s" s="80">
        <v>51</v>
      </c>
      <c r="C3" t="s" s="80">
        <v>52</v>
      </c>
      <c r="D3" t="s" s="80">
        <v>46</v>
      </c>
    </row>
    <row r="4" ht="17" customHeight="1">
      <c r="A4" s="83"/>
      <c r="B4" s="101"/>
      <c r="C4" s="101"/>
      <c r="D4" s="83"/>
    </row>
    <row r="5" ht="16.65" customHeight="1">
      <c r="A5" s="102">
        <v>0</v>
      </c>
      <c r="B5" t="s" s="103">
        <v>53</v>
      </c>
      <c r="C5" t="s" s="103">
        <v>54</v>
      </c>
      <c r="D5" s="83"/>
    </row>
    <row r="6" ht="16.65" customHeight="1">
      <c r="A6" s="102">
        <v>1</v>
      </c>
      <c r="B6" t="s" s="103">
        <v>55</v>
      </c>
      <c r="C6" t="s" s="103">
        <v>56</v>
      </c>
      <c r="D6" s="83"/>
    </row>
    <row r="7" ht="16.65" customHeight="1">
      <c r="A7" s="102">
        <v>2</v>
      </c>
      <c r="B7" t="s" s="103">
        <v>57</v>
      </c>
      <c r="C7" t="s" s="103">
        <v>58</v>
      </c>
      <c r="D7" s="104">
        <v>2</v>
      </c>
    </row>
    <row r="8" ht="16.65" customHeight="1">
      <c r="A8" s="102">
        <v>3</v>
      </c>
      <c r="B8" t="s" s="103">
        <v>59</v>
      </c>
      <c r="C8" t="s" s="103">
        <v>60</v>
      </c>
      <c r="D8" s="83"/>
    </row>
    <row r="9" ht="16.65" customHeight="1">
      <c r="A9" s="104">
        <v>3</v>
      </c>
      <c r="B9" t="s" s="103">
        <v>61</v>
      </c>
      <c r="C9" t="s" s="103">
        <v>56</v>
      </c>
      <c r="D9" s="83"/>
    </row>
    <row r="10" ht="16.65" customHeight="1">
      <c r="A10" s="104">
        <v>256</v>
      </c>
      <c r="B10" t="s" s="103">
        <v>62</v>
      </c>
      <c r="C10" t="s" s="103">
        <v>63</v>
      </c>
      <c r="D10" s="83"/>
    </row>
    <row r="11" ht="16.65" customHeight="1">
      <c r="A11" s="104">
        <v>512</v>
      </c>
      <c r="B11" t="s" s="103">
        <v>64</v>
      </c>
      <c r="C11" t="s" s="103">
        <v>65</v>
      </c>
      <c r="D11" s="104">
        <v>512</v>
      </c>
    </row>
    <row r="12" ht="16.65" customHeight="1">
      <c r="A12" s="104">
        <v>1024</v>
      </c>
      <c r="B12" t="s" s="103">
        <v>66</v>
      </c>
      <c r="C12" t="s" s="103">
        <v>67</v>
      </c>
      <c r="D12" s="83"/>
    </row>
    <row r="13" ht="16.65" customHeight="1">
      <c r="A13" s="83"/>
      <c r="B13" s="105"/>
      <c r="C13" s="101"/>
      <c r="D13" s="83"/>
    </row>
    <row r="14" ht="17.65" customHeight="1">
      <c r="A14" t="s" s="106">
        <v>68</v>
      </c>
      <c r="B14" s="30"/>
      <c r="C14" s="30"/>
      <c r="D14" s="107">
        <f>SUM(D5:D12)</f>
        <v>514</v>
      </c>
    </row>
  </sheetData>
  <mergeCells count="2">
    <mergeCell ref="A1:D1"/>
    <mergeCell ref="A14:C14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