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leb\Desktop\Study\MA4079-Final_Year_Project\Results\Experiment 1\"/>
    </mc:Choice>
  </mc:AlternateContent>
  <xr:revisionPtr revIDLastSave="0" documentId="13_ncr:1_{779B4B36-0E72-46E1-9CCC-AFE5DD693732}" xr6:coauthVersionLast="47" xr6:coauthVersionMax="47" xr10:uidLastSave="{00000000-0000-0000-0000-000000000000}"/>
  <bookViews>
    <workbookView xWindow="-28920" yWindow="-120" windowWidth="29040" windowHeight="16440" xr2:uid="{00000000-000D-0000-FFFF-FFFF00000000}"/>
  </bookViews>
  <sheets>
    <sheet name="Sma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9" i="1" l="1"/>
  <c r="U10" i="1"/>
  <c r="W10" i="1" s="1"/>
  <c r="U11" i="1"/>
  <c r="W11" i="1" s="1"/>
  <c r="U12" i="1"/>
  <c r="U13" i="1"/>
  <c r="W13" i="1" s="1"/>
  <c r="V9" i="1"/>
  <c r="V10" i="1"/>
  <c r="V11" i="1"/>
  <c r="V12" i="1"/>
  <c r="V13" i="1"/>
  <c r="I9" i="1"/>
  <c r="I10" i="1"/>
  <c r="I11" i="1"/>
  <c r="I12" i="1"/>
  <c r="I13" i="1"/>
  <c r="I8" i="1"/>
  <c r="W12" i="1"/>
  <c r="W9" i="1"/>
  <c r="V8" i="1"/>
  <c r="U8" i="1"/>
  <c r="W8" i="1" s="1"/>
</calcChain>
</file>

<file path=xl/sharedStrings.xml><?xml version="1.0" encoding="utf-8"?>
<sst xmlns="http://schemas.openxmlformats.org/spreadsheetml/2006/main" count="23" uniqueCount="23">
  <si>
    <t>Test Case</t>
  </si>
  <si>
    <t>MILP</t>
  </si>
  <si>
    <t>Best Solution</t>
  </si>
  <si>
    <t>Time Found</t>
  </si>
  <si>
    <t>Best bounds</t>
  </si>
  <si>
    <t>ALNS</t>
  </si>
  <si>
    <t>Time Taken</t>
  </si>
  <si>
    <t>Time</t>
  </si>
  <si>
    <t>Threads =1</t>
  </si>
  <si>
    <t>Gap To MILP</t>
  </si>
  <si>
    <t>Average</t>
  </si>
  <si>
    <t>Solution 1</t>
  </si>
  <si>
    <t>Solution 2</t>
  </si>
  <si>
    <t>Solution 3</t>
  </si>
  <si>
    <t>Solution 4</t>
  </si>
  <si>
    <t>Solution 5</t>
  </si>
  <si>
    <t>Depot Loading Scalar</t>
  </si>
  <si>
    <t>N_Vehicles</t>
  </si>
  <si>
    <t>Capacity</t>
  </si>
  <si>
    <t>Trips</t>
  </si>
  <si>
    <t>N</t>
  </si>
  <si>
    <t>Time Limit = 180s</t>
  </si>
  <si>
    <t>Gap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</si>
</sst>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5" xfId="0" applyNumberFormat="1" applyBorder="1"/>
    <xf numFmtId="2" fontId="0" fillId="0" borderId="7" xfId="0" applyNumberFormat="1" applyBorder="1"/>
    <xf numFmtId="0" fontId="0" fillId="0" borderId="0" xfId="0" applyBorder="1"/>
    <xf numFmtId="2" fontId="0" fillId="0" borderId="0" xfId="0" applyNumberFormat="1" applyBorder="1"/>
    <xf numFmtId="2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3"/>
  <sheetViews>
    <sheetView tabSelected="1" workbookViewId="0">
      <selection activeCell="J4" sqref="J4"/>
    </sheetView>
  </sheetViews>
  <sheetFormatPr defaultRowHeight="14.4" x14ac:dyDescent="0.3"/>
  <cols>
    <col min="12" max="12" width="10.33203125" bestFit="1" customWidth="1"/>
  </cols>
  <sheetData>
    <row r="1" spans="1:24" x14ac:dyDescent="0.3">
      <c r="G1" t="s">
        <v>21</v>
      </c>
      <c r="K1" t="s">
        <v>16</v>
      </c>
      <c r="L1">
        <v>0.2</v>
      </c>
    </row>
    <row r="2" spans="1:24" x14ac:dyDescent="0.3">
      <c r="G2" t="s">
        <v>8</v>
      </c>
    </row>
    <row r="6" spans="1:24" x14ac:dyDescent="0.3">
      <c r="F6" s="1" t="s">
        <v>1</v>
      </c>
      <c r="G6" s="2"/>
      <c r="H6" s="2"/>
      <c r="I6" s="2"/>
      <c r="J6" s="3"/>
      <c r="K6" s="1" t="s">
        <v>5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3"/>
      <c r="X6" s="11"/>
    </row>
    <row r="7" spans="1:24" x14ac:dyDescent="0.3">
      <c r="A7" t="s">
        <v>0</v>
      </c>
      <c r="B7" t="s">
        <v>20</v>
      </c>
      <c r="C7" t="s">
        <v>17</v>
      </c>
      <c r="D7" t="s">
        <v>18</v>
      </c>
      <c r="E7" t="s">
        <v>19</v>
      </c>
      <c r="F7" s="4" t="s">
        <v>2</v>
      </c>
      <c r="G7" s="11" t="s">
        <v>3</v>
      </c>
      <c r="H7" s="11" t="s">
        <v>4</v>
      </c>
      <c r="I7" s="11" t="s">
        <v>22</v>
      </c>
      <c r="J7" s="5" t="s">
        <v>7</v>
      </c>
      <c r="K7" s="4" t="s">
        <v>11</v>
      </c>
      <c r="L7" s="11"/>
      <c r="M7" s="11" t="s">
        <v>12</v>
      </c>
      <c r="N7" s="11"/>
      <c r="O7" s="11" t="s">
        <v>13</v>
      </c>
      <c r="P7" s="11"/>
      <c r="Q7" s="11" t="s">
        <v>14</v>
      </c>
      <c r="R7" s="11"/>
      <c r="S7" s="11" t="s">
        <v>15</v>
      </c>
      <c r="T7" s="11"/>
      <c r="U7" s="11" t="s">
        <v>10</v>
      </c>
      <c r="V7" s="11" t="s">
        <v>6</v>
      </c>
      <c r="W7" s="5" t="s">
        <v>9</v>
      </c>
      <c r="X7" s="11"/>
    </row>
    <row r="8" spans="1:24" x14ac:dyDescent="0.3">
      <c r="A8">
        <v>1</v>
      </c>
      <c r="B8">
        <v>6</v>
      </c>
      <c r="C8">
        <v>1</v>
      </c>
      <c r="D8">
        <v>60</v>
      </c>
      <c r="E8">
        <v>1</v>
      </c>
      <c r="F8" s="4">
        <v>56.94</v>
      </c>
      <c r="G8" s="11">
        <v>0.02</v>
      </c>
      <c r="H8" s="12">
        <v>56.94</v>
      </c>
      <c r="I8" s="12">
        <f>((H8-F8)/F8) *100</f>
        <v>0</v>
      </c>
      <c r="J8" s="5">
        <v>0.02</v>
      </c>
      <c r="K8" s="4">
        <v>56.94</v>
      </c>
      <c r="L8" s="11">
        <v>0.68799999999999994</v>
      </c>
      <c r="M8" s="11">
        <v>56.94</v>
      </c>
      <c r="N8" s="11">
        <v>0.59499999999999997</v>
      </c>
      <c r="O8" s="11">
        <v>56.94</v>
      </c>
      <c r="P8" s="11">
        <v>0.56000000000000005</v>
      </c>
      <c r="Q8" s="11">
        <v>56.94</v>
      </c>
      <c r="R8" s="11">
        <v>0.57799999999999996</v>
      </c>
      <c r="S8" s="11">
        <v>56.94</v>
      </c>
      <c r="T8" s="11">
        <v>0.64600000000000002</v>
      </c>
      <c r="U8" s="12">
        <f t="shared" ref="U8:V13" si="0">AVERAGE(K8,M8,O8,Q8,S8)</f>
        <v>56.94</v>
      </c>
      <c r="V8" s="12">
        <f t="shared" si="0"/>
        <v>0.61339999999999995</v>
      </c>
      <c r="W8" s="9">
        <f t="shared" ref="W8:X13" si="1">((U8-F8)/F8)*100</f>
        <v>0</v>
      </c>
      <c r="X8" s="12"/>
    </row>
    <row r="9" spans="1:24" x14ac:dyDescent="0.3">
      <c r="A9">
        <v>2</v>
      </c>
      <c r="B9">
        <v>18</v>
      </c>
      <c r="C9">
        <v>3</v>
      </c>
      <c r="D9">
        <v>60</v>
      </c>
      <c r="E9">
        <v>1</v>
      </c>
      <c r="F9" s="4">
        <v>163.12</v>
      </c>
      <c r="G9" s="11">
        <v>1</v>
      </c>
      <c r="H9" s="12">
        <v>163.12</v>
      </c>
      <c r="I9" s="12">
        <f t="shared" ref="I9:I13" si="2">((H9-F9)/F9) *100</f>
        <v>0</v>
      </c>
      <c r="J9" s="5">
        <v>61.79</v>
      </c>
      <c r="K9" s="4">
        <v>163.12</v>
      </c>
      <c r="L9" s="11">
        <v>2.0350000000000001</v>
      </c>
      <c r="M9" s="11">
        <v>163.12</v>
      </c>
      <c r="N9" s="11">
        <v>1.9690000000000001</v>
      </c>
      <c r="O9" s="11">
        <v>163.12</v>
      </c>
      <c r="P9" s="11">
        <v>1.9650000000000001</v>
      </c>
      <c r="Q9" s="11">
        <v>163.12</v>
      </c>
      <c r="R9" s="11">
        <v>1.907</v>
      </c>
      <c r="S9" s="11">
        <v>163.12</v>
      </c>
      <c r="T9" s="11">
        <v>1.873</v>
      </c>
      <c r="U9" s="12">
        <f t="shared" si="0"/>
        <v>163.12</v>
      </c>
      <c r="V9" s="12">
        <f t="shared" si="0"/>
        <v>1.9498000000000002</v>
      </c>
      <c r="W9" s="9">
        <f t="shared" si="1"/>
        <v>0</v>
      </c>
      <c r="X9" s="12"/>
    </row>
    <row r="10" spans="1:24" x14ac:dyDescent="0.3">
      <c r="A10">
        <v>3</v>
      </c>
      <c r="B10">
        <v>18</v>
      </c>
      <c r="C10">
        <v>1</v>
      </c>
      <c r="D10">
        <v>60</v>
      </c>
      <c r="E10">
        <v>3</v>
      </c>
      <c r="F10" s="4">
        <v>163.12</v>
      </c>
      <c r="G10" s="11">
        <v>2</v>
      </c>
      <c r="H10" s="12">
        <v>167.68299999999999</v>
      </c>
      <c r="I10" s="12">
        <f t="shared" si="2"/>
        <v>2.7973271211378057</v>
      </c>
      <c r="J10" s="5">
        <v>180</v>
      </c>
      <c r="K10" s="4">
        <v>163.12</v>
      </c>
      <c r="L10" s="11">
        <v>1.7529999999999999</v>
      </c>
      <c r="M10" s="11">
        <v>163.12</v>
      </c>
      <c r="N10" s="11">
        <v>1.7150000000000001</v>
      </c>
      <c r="O10" s="11">
        <v>163.12</v>
      </c>
      <c r="P10" s="11">
        <v>1.671</v>
      </c>
      <c r="Q10" s="11">
        <v>163.12</v>
      </c>
      <c r="R10" s="11">
        <v>1.821</v>
      </c>
      <c r="S10" s="11">
        <v>163.12</v>
      </c>
      <c r="T10" s="11">
        <v>1.6319999999999999</v>
      </c>
      <c r="U10" s="12">
        <f t="shared" si="0"/>
        <v>163.12</v>
      </c>
      <c r="V10" s="12">
        <f t="shared" si="0"/>
        <v>1.7184000000000001</v>
      </c>
      <c r="W10" s="9">
        <f t="shared" si="1"/>
        <v>0</v>
      </c>
      <c r="X10" s="12"/>
    </row>
    <row r="11" spans="1:24" x14ac:dyDescent="0.3">
      <c r="A11">
        <v>4</v>
      </c>
      <c r="B11">
        <v>18</v>
      </c>
      <c r="C11">
        <v>3</v>
      </c>
      <c r="D11">
        <v>50</v>
      </c>
      <c r="E11">
        <v>1</v>
      </c>
      <c r="F11" s="4">
        <v>155.69999999999999</v>
      </c>
      <c r="G11" s="11">
        <v>15</v>
      </c>
      <c r="H11" s="12">
        <v>163.54826</v>
      </c>
      <c r="I11" s="12">
        <f t="shared" si="2"/>
        <v>5.0406294155427176</v>
      </c>
      <c r="J11" s="5">
        <v>180</v>
      </c>
      <c r="K11" s="4">
        <v>155.80000000000001</v>
      </c>
      <c r="L11" s="11">
        <v>2.383</v>
      </c>
      <c r="M11" s="11">
        <v>155.80000000000001</v>
      </c>
      <c r="N11" s="11">
        <v>2.294</v>
      </c>
      <c r="O11" s="11">
        <v>155.80000000000001</v>
      </c>
      <c r="P11" s="11">
        <v>2.7719999999999998</v>
      </c>
      <c r="Q11" s="11">
        <v>155.80000000000001</v>
      </c>
      <c r="R11" s="11">
        <v>3.9430000000000001</v>
      </c>
      <c r="S11" s="11">
        <v>155.80000000000001</v>
      </c>
      <c r="T11" s="11">
        <v>2.8559999999999999</v>
      </c>
      <c r="U11" s="12">
        <f t="shared" si="0"/>
        <v>155.80000000000001</v>
      </c>
      <c r="V11" s="12">
        <f t="shared" si="0"/>
        <v>2.8495999999999997</v>
      </c>
      <c r="W11" s="9">
        <f t="shared" si="1"/>
        <v>6.4226075786784034E-2</v>
      </c>
      <c r="X11" s="12"/>
    </row>
    <row r="12" spans="1:24" x14ac:dyDescent="0.3">
      <c r="A12">
        <v>5</v>
      </c>
      <c r="B12">
        <v>18</v>
      </c>
      <c r="C12">
        <v>3</v>
      </c>
      <c r="D12">
        <v>60</v>
      </c>
      <c r="E12">
        <v>1</v>
      </c>
      <c r="F12" s="4">
        <v>104.59</v>
      </c>
      <c r="G12" s="11">
        <v>56</v>
      </c>
      <c r="H12" s="12">
        <v>168.54501999999999</v>
      </c>
      <c r="I12" s="12">
        <f t="shared" si="2"/>
        <v>61.148312458169983</v>
      </c>
      <c r="J12" s="5">
        <v>180</v>
      </c>
      <c r="K12" s="4">
        <v>104.59</v>
      </c>
      <c r="L12" s="11">
        <v>2.2890000000000001</v>
      </c>
      <c r="M12" s="11">
        <v>104.59</v>
      </c>
      <c r="N12" s="11">
        <v>2.5099999999999998</v>
      </c>
      <c r="O12" s="11">
        <v>104.59</v>
      </c>
      <c r="P12" s="11">
        <v>2.2799999999999998</v>
      </c>
      <c r="Q12" s="11">
        <v>104.59</v>
      </c>
      <c r="R12" s="11">
        <v>2.3740000000000001</v>
      </c>
      <c r="S12" s="11">
        <v>104.59</v>
      </c>
      <c r="T12" s="11">
        <v>2.294</v>
      </c>
      <c r="U12" s="12">
        <f t="shared" si="0"/>
        <v>104.59</v>
      </c>
      <c r="V12" s="12">
        <f t="shared" si="0"/>
        <v>2.3494000000000002</v>
      </c>
      <c r="W12" s="9">
        <f t="shared" si="1"/>
        <v>0</v>
      </c>
      <c r="X12" s="12"/>
    </row>
    <row r="13" spans="1:24" x14ac:dyDescent="0.3">
      <c r="A13">
        <v>6</v>
      </c>
      <c r="B13">
        <v>6</v>
      </c>
      <c r="C13">
        <v>1</v>
      </c>
      <c r="D13">
        <v>40</v>
      </c>
      <c r="E13">
        <v>1</v>
      </c>
      <c r="F13" s="6">
        <v>37.520000000000003</v>
      </c>
      <c r="G13" s="7">
        <v>0.04</v>
      </c>
      <c r="H13" s="10">
        <v>37.520000000000003</v>
      </c>
      <c r="I13" s="10">
        <f t="shared" si="2"/>
        <v>0</v>
      </c>
      <c r="J13" s="8">
        <v>0.04</v>
      </c>
      <c r="K13" s="6">
        <v>37.520000000000003</v>
      </c>
      <c r="L13" s="7">
        <v>0.74399999999999999</v>
      </c>
      <c r="M13" s="7">
        <v>37.520000000000003</v>
      </c>
      <c r="N13" s="7">
        <v>0.67300000000000004</v>
      </c>
      <c r="O13" s="7">
        <v>37.520000000000003</v>
      </c>
      <c r="P13" s="7">
        <v>0.73799999999999999</v>
      </c>
      <c r="Q13" s="7">
        <v>37.520000000000003</v>
      </c>
      <c r="R13" s="7">
        <v>0.70199999999999996</v>
      </c>
      <c r="S13" s="7">
        <v>37.520000000000003</v>
      </c>
      <c r="T13" s="7">
        <v>0.68200000000000005</v>
      </c>
      <c r="U13" s="10">
        <f t="shared" si="0"/>
        <v>37.520000000000003</v>
      </c>
      <c r="V13" s="10">
        <f t="shared" si="0"/>
        <v>0.70779999999999998</v>
      </c>
      <c r="W13" s="13">
        <f t="shared" si="1"/>
        <v>0</v>
      </c>
      <c r="X13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Small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Caleb Yong</dc:creator>
  <cp:lastModifiedBy>#YONG QI AN, CALEB#</cp:lastModifiedBy>
  <dcterms:created xsi:type="dcterms:W3CDTF">2015-06-05T18:17:20Z</dcterms:created>
  <dcterms:modified xsi:type="dcterms:W3CDTF">2025-04-09T17:00:16Z</dcterms:modified>
</cp:coreProperties>
</file>