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leb\Desktop\Study\MA4079-Final_Year_Project\Results\Experiment 2\"/>
    </mc:Choice>
  </mc:AlternateContent>
  <xr:revisionPtr revIDLastSave="0" documentId="13_ncr:1_{1749D77E-3E47-4BBC-8705-43EF66688D37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Small" sheetId="7" r:id="rId1"/>
    <sheet name="Medium" sheetId="5" r:id="rId2"/>
    <sheet name="Larg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7" l="1"/>
  <c r="Q13" i="7"/>
  <c r="S13" i="7" s="1"/>
  <c r="E13" i="7"/>
  <c r="R12" i="7"/>
  <c r="Q12" i="7"/>
  <c r="S12" i="7" s="1"/>
  <c r="E12" i="7"/>
  <c r="R11" i="7"/>
  <c r="Q11" i="7"/>
  <c r="S11" i="7" s="1"/>
  <c r="E11" i="7"/>
  <c r="R10" i="7"/>
  <c r="Q10" i="7"/>
  <c r="S10" i="7" s="1"/>
  <c r="E10" i="7"/>
  <c r="R9" i="7"/>
  <c r="Q9" i="7"/>
  <c r="S9" i="7" s="1"/>
  <c r="E9" i="7"/>
  <c r="R8" i="7"/>
  <c r="Q8" i="7"/>
  <c r="S8" i="7" s="1"/>
  <c r="E8" i="7"/>
  <c r="R13" i="6"/>
  <c r="Q13" i="6"/>
  <c r="S13" i="6" s="1"/>
  <c r="E13" i="6"/>
  <c r="R12" i="6"/>
  <c r="Q12" i="6"/>
  <c r="S12" i="6" s="1"/>
  <c r="E12" i="6"/>
  <c r="R11" i="6"/>
  <c r="Q11" i="6"/>
  <c r="S11" i="6" s="1"/>
  <c r="E11" i="6"/>
  <c r="R10" i="6"/>
  <c r="Q10" i="6"/>
  <c r="S10" i="6" s="1"/>
  <c r="E10" i="6"/>
  <c r="R9" i="6"/>
  <c r="Q9" i="6"/>
  <c r="S9" i="6" s="1"/>
  <c r="E9" i="6"/>
  <c r="R8" i="6"/>
  <c r="Q8" i="6"/>
  <c r="S8" i="6" s="1"/>
  <c r="E8" i="6"/>
  <c r="S12" i="5"/>
  <c r="Q12" i="5"/>
  <c r="R12" i="5"/>
  <c r="Q9" i="5"/>
  <c r="S9" i="5" s="1"/>
  <c r="R13" i="5"/>
  <c r="Q13" i="5"/>
  <c r="S13" i="5" s="1"/>
  <c r="E13" i="5"/>
  <c r="E12" i="5"/>
  <c r="R11" i="5"/>
  <c r="Q11" i="5"/>
  <c r="S11" i="5" s="1"/>
  <c r="E11" i="5"/>
  <c r="R10" i="5"/>
  <c r="Q10" i="5"/>
  <c r="S10" i="5" s="1"/>
  <c r="E10" i="5"/>
  <c r="R9" i="5"/>
  <c r="E9" i="5"/>
  <c r="R8" i="5"/>
  <c r="Q8" i="5"/>
  <c r="S8" i="5" s="1"/>
  <c r="E8" i="5"/>
</calcChain>
</file>

<file path=xl/sharedStrings.xml><?xml version="1.0" encoding="utf-8"?>
<sst xmlns="http://schemas.openxmlformats.org/spreadsheetml/2006/main" count="88" uniqueCount="33">
  <si>
    <t>Capacity =50</t>
  </si>
  <si>
    <t>N_Vehicles =3</t>
  </si>
  <si>
    <t>Test Case</t>
  </si>
  <si>
    <t>MILP</t>
  </si>
  <si>
    <t>C201</t>
  </si>
  <si>
    <t>C208</t>
  </si>
  <si>
    <t>R201</t>
  </si>
  <si>
    <t>R211</t>
  </si>
  <si>
    <t>RC201</t>
  </si>
  <si>
    <t>RC208</t>
  </si>
  <si>
    <t>Best Solution</t>
  </si>
  <si>
    <t>Time Found</t>
  </si>
  <si>
    <t>Best bounds</t>
  </si>
  <si>
    <t>ALNS</t>
  </si>
  <si>
    <t>Time Taken</t>
  </si>
  <si>
    <t>Time</t>
  </si>
  <si>
    <t>R  =3</t>
  </si>
  <si>
    <t>Time Limit = 3600s</t>
  </si>
  <si>
    <t>Threads =1</t>
  </si>
  <si>
    <t>MIPFocus = 1</t>
  </si>
  <si>
    <t>N =100</t>
  </si>
  <si>
    <t>Gap To MILP</t>
  </si>
  <si>
    <t>Average</t>
  </si>
  <si>
    <t>Solution 1</t>
  </si>
  <si>
    <t>Solution 2</t>
  </si>
  <si>
    <t>Solution 3</t>
  </si>
  <si>
    <t>Solution 4</t>
  </si>
  <si>
    <t>Solution 5</t>
  </si>
  <si>
    <t>R  =4</t>
  </si>
  <si>
    <t>Depot Loading Scalar</t>
  </si>
  <si>
    <t>N =25</t>
  </si>
  <si>
    <t>N =50</t>
  </si>
  <si>
    <t>Gap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</si>
</sst>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5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eb\Desktop\Study\FYP\Experiment%20Data\Experiment%202\Results_2_temp.xlsx" TargetMode="External"/><Relationship Id="rId1" Type="http://schemas.openxmlformats.org/officeDocument/2006/relationships/externalLinkPath" Target="/Users/caleb/Desktop/Study/FYP/Experiment%20Data/Experiment%202/Results_2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all"/>
      <sheetName val="Medium"/>
      <sheetName val="Large"/>
      <sheetName val="Small (New)"/>
      <sheetName val="Medium (New)"/>
      <sheetName val="Large (Ne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 t="str">
            <v>C201</v>
          </cell>
          <cell r="C4" t="str">
            <v>C208</v>
          </cell>
          <cell r="D4" t="str">
            <v>R201</v>
          </cell>
          <cell r="E4" t="str">
            <v>R211</v>
          </cell>
          <cell r="F4" t="str">
            <v>RC201</v>
          </cell>
          <cell r="G4" t="str">
            <v>RC208</v>
          </cell>
        </row>
        <row r="6">
          <cell r="A6">
            <v>25</v>
          </cell>
          <cell r="B6">
            <v>3.2612000000000001</v>
          </cell>
          <cell r="C6">
            <v>4.1273999999999997</v>
          </cell>
          <cell r="D6">
            <v>4.1314000000000002</v>
          </cell>
          <cell r="E6">
            <v>3.7784</v>
          </cell>
          <cell r="F6">
            <v>5.0720000000000001</v>
          </cell>
          <cell r="G6">
            <v>4.2097999999999995</v>
          </cell>
        </row>
        <row r="7">
          <cell r="A7">
            <v>50</v>
          </cell>
          <cell r="B7">
            <v>13.314400000000001</v>
          </cell>
          <cell r="C7">
            <v>15.013</v>
          </cell>
          <cell r="D7">
            <v>12.686199999999999</v>
          </cell>
          <cell r="E7">
            <v>12.211400000000001</v>
          </cell>
          <cell r="F7">
            <v>18.651799999999998</v>
          </cell>
          <cell r="G7">
            <v>14.306400000000002</v>
          </cell>
        </row>
        <row r="8">
          <cell r="A8">
            <v>100</v>
          </cell>
          <cell r="B8">
            <v>85.252199999999988</v>
          </cell>
          <cell r="C8">
            <v>68.967999999999989</v>
          </cell>
          <cell r="D8">
            <v>87.828999999999994</v>
          </cell>
          <cell r="E8">
            <v>77.234799999999993</v>
          </cell>
          <cell r="F8">
            <v>87.958799999999997</v>
          </cell>
          <cell r="G8">
            <v>94.363399999999984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A3D2-497D-4470-B76F-98BB2786CDED}">
  <dimension ref="A1:T13"/>
  <sheetViews>
    <sheetView workbookViewId="0">
      <selection activeCell="C3" sqref="C3"/>
    </sheetView>
  </sheetViews>
  <sheetFormatPr defaultRowHeight="14.4" x14ac:dyDescent="0.3"/>
  <cols>
    <col min="8" max="8" width="10.33203125" bestFit="1" customWidth="1"/>
  </cols>
  <sheetData>
    <row r="1" spans="1:20" x14ac:dyDescent="0.3">
      <c r="A1" t="s">
        <v>30</v>
      </c>
      <c r="C1" t="s">
        <v>17</v>
      </c>
      <c r="G1" t="s">
        <v>29</v>
      </c>
      <c r="H1">
        <v>0.2</v>
      </c>
    </row>
    <row r="2" spans="1:20" x14ac:dyDescent="0.3">
      <c r="A2" t="s">
        <v>0</v>
      </c>
      <c r="C2" t="s">
        <v>18</v>
      </c>
    </row>
    <row r="3" spans="1:20" x14ac:dyDescent="0.3">
      <c r="A3" t="s">
        <v>1</v>
      </c>
    </row>
    <row r="4" spans="1:20" x14ac:dyDescent="0.3">
      <c r="A4" t="s">
        <v>16</v>
      </c>
    </row>
    <row r="6" spans="1:20" x14ac:dyDescent="0.3">
      <c r="A6" s="12"/>
      <c r="B6" s="1" t="s">
        <v>3</v>
      </c>
      <c r="C6" s="2"/>
      <c r="D6" s="2"/>
      <c r="E6" s="2"/>
      <c r="F6" s="3"/>
      <c r="G6" s="1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20" x14ac:dyDescent="0.3">
      <c r="A7" s="12" t="s">
        <v>2</v>
      </c>
      <c r="B7" s="4" t="s">
        <v>10</v>
      </c>
      <c r="C7" s="12" t="s">
        <v>11</v>
      </c>
      <c r="D7" s="12" t="s">
        <v>12</v>
      </c>
      <c r="E7" s="12" t="s">
        <v>32</v>
      </c>
      <c r="F7" s="5" t="s">
        <v>15</v>
      </c>
      <c r="G7" s="4" t="s">
        <v>23</v>
      </c>
      <c r="H7" s="12"/>
      <c r="I7" s="12" t="s">
        <v>24</v>
      </c>
      <c r="J7" s="12"/>
      <c r="K7" s="12" t="s">
        <v>25</v>
      </c>
      <c r="L7" s="12"/>
      <c r="M7" s="12" t="s">
        <v>26</v>
      </c>
      <c r="N7" s="12"/>
      <c r="O7" s="12" t="s">
        <v>27</v>
      </c>
      <c r="P7" s="12"/>
      <c r="Q7" s="12" t="s">
        <v>22</v>
      </c>
      <c r="R7" s="12" t="s">
        <v>14</v>
      </c>
      <c r="S7" s="5" t="s">
        <v>21</v>
      </c>
    </row>
    <row r="8" spans="1:20" x14ac:dyDescent="0.3">
      <c r="A8" s="12" t="s">
        <v>4</v>
      </c>
      <c r="B8" s="4">
        <v>432.81</v>
      </c>
      <c r="C8" s="12">
        <v>3</v>
      </c>
      <c r="D8" s="12">
        <v>432.81</v>
      </c>
      <c r="E8" s="13">
        <f>((D8-B8)/B8)*100</f>
        <v>0</v>
      </c>
      <c r="F8" s="5">
        <v>77.66</v>
      </c>
      <c r="G8" s="4">
        <v>432.81</v>
      </c>
      <c r="H8" s="12">
        <v>3.2690000000000001</v>
      </c>
      <c r="I8" s="12">
        <v>432.81</v>
      </c>
      <c r="J8" s="12">
        <v>2.871</v>
      </c>
      <c r="K8" s="12">
        <v>432.81</v>
      </c>
      <c r="L8" s="12">
        <v>3.2120000000000002</v>
      </c>
      <c r="M8" s="12">
        <v>432.81</v>
      </c>
      <c r="N8" s="12">
        <v>3.7989999999999999</v>
      </c>
      <c r="O8" s="12">
        <v>432.81</v>
      </c>
      <c r="P8" s="12">
        <v>3.1549999999999998</v>
      </c>
      <c r="Q8" s="13">
        <f t="shared" ref="Q8:R13" si="0">AVERAGE(G8,I8,K8,M8,O8)</f>
        <v>432.81000000000006</v>
      </c>
      <c r="R8" s="13">
        <f t="shared" si="0"/>
        <v>3.2612000000000001</v>
      </c>
      <c r="S8" s="8">
        <f>((Q8-B8)/B8)*100</f>
        <v>1.3133573360321622E-14</v>
      </c>
      <c r="T8" s="9"/>
    </row>
    <row r="9" spans="1:20" x14ac:dyDescent="0.3">
      <c r="A9" s="12" t="s">
        <v>5</v>
      </c>
      <c r="B9" s="4">
        <v>432.88</v>
      </c>
      <c r="C9" s="12">
        <v>377</v>
      </c>
      <c r="D9" s="12">
        <v>439.06</v>
      </c>
      <c r="E9" s="13">
        <f t="shared" ref="E9:E13" si="1">((D9-B9)/B9)*100</f>
        <v>1.4276473849565716</v>
      </c>
      <c r="F9" s="5">
        <v>3600</v>
      </c>
      <c r="G9" s="4">
        <v>432.88</v>
      </c>
      <c r="H9" s="12">
        <v>3.661</v>
      </c>
      <c r="I9" s="12">
        <v>432.88</v>
      </c>
      <c r="J9" s="12">
        <v>3.6080000000000001</v>
      </c>
      <c r="K9" s="12">
        <v>432.88</v>
      </c>
      <c r="L9" s="12">
        <v>3.6989999999999998</v>
      </c>
      <c r="M9" s="12">
        <v>432.88</v>
      </c>
      <c r="N9" s="12">
        <v>5.61</v>
      </c>
      <c r="O9" s="12">
        <v>432.88</v>
      </c>
      <c r="P9" s="12">
        <v>4.0590000000000002</v>
      </c>
      <c r="Q9" s="13">
        <f t="shared" si="0"/>
        <v>432.88</v>
      </c>
      <c r="R9" s="13">
        <f t="shared" si="0"/>
        <v>4.1273999999999997</v>
      </c>
      <c r="S9" s="8">
        <f t="shared" ref="S9:S13" si="2">((Q9-B9)/B9)*100</f>
        <v>0</v>
      </c>
      <c r="T9" s="9"/>
    </row>
    <row r="10" spans="1:20" x14ac:dyDescent="0.3">
      <c r="A10" s="12" t="s">
        <v>6</v>
      </c>
      <c r="B10" s="4">
        <v>284.33999999999997</v>
      </c>
      <c r="C10" s="12">
        <v>2</v>
      </c>
      <c r="D10" s="12">
        <v>284.33999999999997</v>
      </c>
      <c r="E10" s="13">
        <f t="shared" si="1"/>
        <v>0</v>
      </c>
      <c r="F10" s="5">
        <v>163.04</v>
      </c>
      <c r="G10" s="4">
        <v>283.12</v>
      </c>
      <c r="H10" s="12">
        <v>4.3280000000000003</v>
      </c>
      <c r="I10" s="12">
        <v>282.87</v>
      </c>
      <c r="J10" s="12">
        <v>3.43</v>
      </c>
      <c r="K10" s="12">
        <v>282.87</v>
      </c>
      <c r="L10" s="12">
        <v>3.1619999999999999</v>
      </c>
      <c r="M10" s="12">
        <v>283.12</v>
      </c>
      <c r="N10" s="12">
        <v>4.8540000000000001</v>
      </c>
      <c r="O10" s="12">
        <v>282.87</v>
      </c>
      <c r="P10" s="12">
        <v>4.883</v>
      </c>
      <c r="Q10" s="13">
        <f t="shared" si="0"/>
        <v>282.96999999999997</v>
      </c>
      <c r="R10" s="13">
        <f t="shared" si="0"/>
        <v>4.1314000000000002</v>
      </c>
      <c r="S10" s="8">
        <f t="shared" si="2"/>
        <v>-0.48181754237884383</v>
      </c>
      <c r="T10" s="9"/>
    </row>
    <row r="11" spans="1:20" x14ac:dyDescent="0.3">
      <c r="A11" s="12" t="s">
        <v>7</v>
      </c>
      <c r="B11" s="4">
        <v>295.45999999999998</v>
      </c>
      <c r="C11" s="12">
        <v>2259</v>
      </c>
      <c r="D11" s="12">
        <v>300.5</v>
      </c>
      <c r="E11" s="13">
        <f t="shared" si="1"/>
        <v>1.7058146618831722</v>
      </c>
      <c r="F11" s="5">
        <v>3600</v>
      </c>
      <c r="G11" s="4">
        <v>294.31</v>
      </c>
      <c r="H11" s="12">
        <v>3.266</v>
      </c>
      <c r="I11" s="12">
        <v>294.81</v>
      </c>
      <c r="J11" s="12">
        <v>3.6970000000000001</v>
      </c>
      <c r="K11" s="12">
        <v>294.31</v>
      </c>
      <c r="L11" s="12">
        <v>3.3969999999999998</v>
      </c>
      <c r="M11" s="12">
        <v>294.31</v>
      </c>
      <c r="N11" s="12">
        <v>4.117</v>
      </c>
      <c r="O11" s="12">
        <v>295.3</v>
      </c>
      <c r="P11" s="12">
        <v>4.415</v>
      </c>
      <c r="Q11" s="13">
        <f t="shared" si="0"/>
        <v>294.608</v>
      </c>
      <c r="R11" s="13">
        <f t="shared" si="0"/>
        <v>3.7784</v>
      </c>
      <c r="S11" s="8">
        <f t="shared" si="2"/>
        <v>-0.28836390712786009</v>
      </c>
      <c r="T11" s="9"/>
    </row>
    <row r="12" spans="1:20" x14ac:dyDescent="0.3">
      <c r="A12" s="12" t="s">
        <v>8</v>
      </c>
      <c r="B12" s="4">
        <v>490.51</v>
      </c>
      <c r="C12" s="12">
        <v>87</v>
      </c>
      <c r="D12" s="12">
        <v>490.51</v>
      </c>
      <c r="E12" s="13">
        <f t="shared" si="1"/>
        <v>0</v>
      </c>
      <c r="F12" s="5">
        <v>555.46</v>
      </c>
      <c r="G12" s="4">
        <v>490.51</v>
      </c>
      <c r="H12" s="12">
        <v>4.6180000000000003</v>
      </c>
      <c r="I12" s="12">
        <v>487.13</v>
      </c>
      <c r="J12" s="12">
        <v>4.2590000000000003</v>
      </c>
      <c r="K12" s="12">
        <v>483.6</v>
      </c>
      <c r="L12" s="12">
        <v>5.548</v>
      </c>
      <c r="M12" s="12">
        <v>487.13</v>
      </c>
      <c r="N12" s="12">
        <v>5.75</v>
      </c>
      <c r="O12" s="12">
        <v>487.13</v>
      </c>
      <c r="P12" s="12">
        <v>5.1849999999999996</v>
      </c>
      <c r="Q12" s="13">
        <f t="shared" si="0"/>
        <v>487.1</v>
      </c>
      <c r="R12" s="13">
        <f t="shared" si="0"/>
        <v>5.0720000000000001</v>
      </c>
      <c r="S12" s="8">
        <f t="shared" si="2"/>
        <v>-0.69519479725183342</v>
      </c>
      <c r="T12" s="9"/>
    </row>
    <row r="13" spans="1:20" x14ac:dyDescent="0.3">
      <c r="A13" s="12" t="s">
        <v>9</v>
      </c>
      <c r="B13" s="6">
        <v>494.95</v>
      </c>
      <c r="C13" s="7">
        <v>1640</v>
      </c>
      <c r="D13" s="7">
        <v>527.87</v>
      </c>
      <c r="E13" s="10">
        <f t="shared" si="1"/>
        <v>6.6511768865542011</v>
      </c>
      <c r="F13" s="14">
        <v>3600</v>
      </c>
      <c r="G13" s="6">
        <v>496.46</v>
      </c>
      <c r="H13" s="7">
        <v>4.1269999999999998</v>
      </c>
      <c r="I13" s="7">
        <v>496.82</v>
      </c>
      <c r="J13" s="7">
        <v>3.7360000000000002</v>
      </c>
      <c r="K13" s="7">
        <v>496.82</v>
      </c>
      <c r="L13" s="7">
        <v>4.6260000000000003</v>
      </c>
      <c r="M13" s="7">
        <v>496.72</v>
      </c>
      <c r="N13" s="7">
        <v>3.4289999999999998</v>
      </c>
      <c r="O13" s="7">
        <v>495.95</v>
      </c>
      <c r="P13" s="7">
        <v>5.1310000000000002</v>
      </c>
      <c r="Q13" s="10">
        <f t="shared" si="0"/>
        <v>496.55399999999997</v>
      </c>
      <c r="R13" s="10">
        <f t="shared" si="0"/>
        <v>4.2097999999999995</v>
      </c>
      <c r="S13" s="11">
        <f t="shared" si="2"/>
        <v>0.32407313870087584</v>
      </c>
      <c r="T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030A-FD89-45E7-B4BA-C1B40B6AF0EB}">
  <dimension ref="A1:T13"/>
  <sheetViews>
    <sheetView workbookViewId="0">
      <selection activeCell="C3" sqref="C3"/>
    </sheetView>
  </sheetViews>
  <sheetFormatPr defaultRowHeight="14.4" x14ac:dyDescent="0.3"/>
  <cols>
    <col min="8" max="8" width="10.33203125" bestFit="1" customWidth="1"/>
  </cols>
  <sheetData>
    <row r="1" spans="1:20" x14ac:dyDescent="0.3">
      <c r="A1" t="s">
        <v>31</v>
      </c>
      <c r="C1" t="s">
        <v>17</v>
      </c>
      <c r="G1" t="s">
        <v>29</v>
      </c>
      <c r="H1">
        <v>0.2</v>
      </c>
    </row>
    <row r="2" spans="1:20" x14ac:dyDescent="0.3">
      <c r="A2" t="s">
        <v>0</v>
      </c>
      <c r="C2" t="s">
        <v>18</v>
      </c>
    </row>
    <row r="3" spans="1:20" x14ac:dyDescent="0.3">
      <c r="A3" t="s">
        <v>1</v>
      </c>
    </row>
    <row r="4" spans="1:20" x14ac:dyDescent="0.3">
      <c r="A4" t="s">
        <v>16</v>
      </c>
    </row>
    <row r="6" spans="1:20" x14ac:dyDescent="0.3">
      <c r="B6" s="1" t="s">
        <v>3</v>
      </c>
      <c r="C6" s="2"/>
      <c r="D6" s="2"/>
      <c r="E6" s="2"/>
      <c r="F6" s="3"/>
      <c r="G6" s="1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20" x14ac:dyDescent="0.3">
      <c r="A7" t="s">
        <v>2</v>
      </c>
      <c r="B7" s="4" t="s">
        <v>10</v>
      </c>
      <c r="C7" s="12" t="s">
        <v>11</v>
      </c>
      <c r="D7" s="12" t="s">
        <v>12</v>
      </c>
      <c r="E7" s="12" t="s">
        <v>32</v>
      </c>
      <c r="F7" s="5" t="s">
        <v>15</v>
      </c>
      <c r="G7" s="4" t="s">
        <v>23</v>
      </c>
      <c r="H7" s="12"/>
      <c r="I7" s="12" t="s">
        <v>24</v>
      </c>
      <c r="J7" s="12"/>
      <c r="K7" s="12" t="s">
        <v>25</v>
      </c>
      <c r="L7" s="12"/>
      <c r="M7" s="12" t="s">
        <v>26</v>
      </c>
      <c r="N7" s="12"/>
      <c r="O7" s="12" t="s">
        <v>27</v>
      </c>
      <c r="P7" s="12"/>
      <c r="Q7" s="12" t="s">
        <v>22</v>
      </c>
      <c r="R7" s="12" t="s">
        <v>14</v>
      </c>
      <c r="S7" s="5" t="s">
        <v>21</v>
      </c>
    </row>
    <row r="8" spans="1:20" x14ac:dyDescent="0.3">
      <c r="A8" t="s">
        <v>4</v>
      </c>
      <c r="B8" s="4">
        <v>795.13</v>
      </c>
      <c r="C8" s="12">
        <v>3430</v>
      </c>
      <c r="D8" s="12">
        <v>817.09</v>
      </c>
      <c r="E8" s="13">
        <f>((D8-B8)/B8)*100</f>
        <v>2.761812533799509</v>
      </c>
      <c r="F8" s="5">
        <v>3600</v>
      </c>
      <c r="G8" s="4">
        <v>796.5</v>
      </c>
      <c r="H8" s="12">
        <v>15.426</v>
      </c>
      <c r="I8" s="12">
        <v>796.54</v>
      </c>
      <c r="J8" s="12">
        <v>12.765000000000001</v>
      </c>
      <c r="K8" s="12">
        <v>796.76</v>
      </c>
      <c r="L8" s="12">
        <v>14.923</v>
      </c>
      <c r="M8" s="12">
        <v>796.55</v>
      </c>
      <c r="N8" s="12">
        <v>9.0429999999999993</v>
      </c>
      <c r="O8" s="12">
        <v>796.76</v>
      </c>
      <c r="P8" s="12">
        <v>14.414999999999999</v>
      </c>
      <c r="Q8" s="13">
        <f t="shared" ref="Q8:R13" si="0">AVERAGE(G8,I8,K8,M8,O8)</f>
        <v>796.62200000000007</v>
      </c>
      <c r="R8" s="13">
        <f t="shared" si="0"/>
        <v>13.314400000000001</v>
      </c>
      <c r="S8" s="8">
        <f>((Q8-B8)/B8)*100</f>
        <v>0.18764227233283556</v>
      </c>
      <c r="T8" s="9"/>
    </row>
    <row r="9" spans="1:20" x14ac:dyDescent="0.3">
      <c r="A9" t="s">
        <v>5</v>
      </c>
      <c r="B9" s="4">
        <v>796.05</v>
      </c>
      <c r="C9" s="12">
        <v>3349</v>
      </c>
      <c r="D9" s="12">
        <v>824.67</v>
      </c>
      <c r="E9" s="13">
        <f t="shared" ref="E9:E13" si="1">((D9-B9)/B9)*100</f>
        <v>3.5952515545505945</v>
      </c>
      <c r="F9" s="5">
        <v>3600</v>
      </c>
      <c r="G9" s="4">
        <v>804</v>
      </c>
      <c r="H9" s="12">
        <v>11.848000000000001</v>
      </c>
      <c r="I9" s="12">
        <v>804.39</v>
      </c>
      <c r="J9" s="12">
        <v>18.872</v>
      </c>
      <c r="K9" s="12">
        <v>804.45</v>
      </c>
      <c r="L9" s="12">
        <v>17.507999999999999</v>
      </c>
      <c r="M9" s="12">
        <v>802.46</v>
      </c>
      <c r="N9" s="12">
        <v>8.5909999999999993</v>
      </c>
      <c r="O9" s="12">
        <v>804.57</v>
      </c>
      <c r="P9" s="12">
        <v>18.245999999999999</v>
      </c>
      <c r="Q9" s="13">
        <f t="shared" si="0"/>
        <v>803.97400000000005</v>
      </c>
      <c r="R9" s="13">
        <f t="shared" si="0"/>
        <v>15.013</v>
      </c>
      <c r="S9" s="8">
        <f t="shared" ref="S9:T13" si="2">((Q9-B9)/B9)*100</f>
        <v>0.99541486087558473</v>
      </c>
      <c r="T9" s="9"/>
    </row>
    <row r="10" spans="1:20" x14ac:dyDescent="0.3">
      <c r="A10" t="s">
        <v>6</v>
      </c>
      <c r="B10" s="4">
        <v>615.14</v>
      </c>
      <c r="C10" s="12">
        <v>3069</v>
      </c>
      <c r="D10" s="12">
        <v>640.04</v>
      </c>
      <c r="E10" s="13">
        <f t="shared" si="1"/>
        <v>4.0478590239620216</v>
      </c>
      <c r="F10" s="5">
        <v>3600</v>
      </c>
      <c r="G10" s="4">
        <v>628.04999999999995</v>
      </c>
      <c r="H10" s="12">
        <v>14.516</v>
      </c>
      <c r="I10" s="12">
        <v>629.49</v>
      </c>
      <c r="J10" s="12">
        <v>11.788</v>
      </c>
      <c r="K10" s="12">
        <v>629.66999999999996</v>
      </c>
      <c r="L10" s="12">
        <v>13.423999999999999</v>
      </c>
      <c r="M10" s="12">
        <v>623.87</v>
      </c>
      <c r="N10" s="12">
        <v>13.355</v>
      </c>
      <c r="O10" s="12">
        <v>626.79999999999995</v>
      </c>
      <c r="P10" s="12">
        <v>10.348000000000001</v>
      </c>
      <c r="Q10" s="13">
        <f t="shared" si="0"/>
        <v>627.57600000000002</v>
      </c>
      <c r="R10" s="13">
        <f t="shared" si="0"/>
        <v>12.686199999999999</v>
      </c>
      <c r="S10" s="8">
        <f t="shared" si="2"/>
        <v>2.0216536073089113</v>
      </c>
      <c r="T10" s="9"/>
    </row>
    <row r="11" spans="1:20" x14ac:dyDescent="0.3">
      <c r="A11" t="s">
        <v>7</v>
      </c>
      <c r="B11" s="4">
        <v>647.15</v>
      </c>
      <c r="C11" s="12">
        <v>3420</v>
      </c>
      <c r="D11" s="12">
        <v>675.48</v>
      </c>
      <c r="E11" s="13">
        <f t="shared" si="1"/>
        <v>4.3776558757629678</v>
      </c>
      <c r="F11" s="5">
        <v>3600</v>
      </c>
      <c r="G11" s="4">
        <v>657.71</v>
      </c>
      <c r="H11" s="12">
        <v>8.6630000000000003</v>
      </c>
      <c r="I11" s="12">
        <v>657.1</v>
      </c>
      <c r="J11" s="12">
        <v>11.144</v>
      </c>
      <c r="K11" s="12">
        <v>658.34</v>
      </c>
      <c r="L11" s="12">
        <v>11.695</v>
      </c>
      <c r="M11" s="12">
        <v>657.26</v>
      </c>
      <c r="N11" s="12">
        <v>14.602</v>
      </c>
      <c r="O11" s="12">
        <v>656.97</v>
      </c>
      <c r="P11" s="12">
        <v>14.952999999999999</v>
      </c>
      <c r="Q11" s="13">
        <f t="shared" si="0"/>
        <v>657.476</v>
      </c>
      <c r="R11" s="13">
        <f t="shared" si="0"/>
        <v>12.211400000000001</v>
      </c>
      <c r="S11" s="8">
        <f t="shared" si="2"/>
        <v>1.5956115274665876</v>
      </c>
      <c r="T11" s="9"/>
    </row>
    <row r="12" spans="1:20" x14ac:dyDescent="0.3">
      <c r="A12" t="s">
        <v>8</v>
      </c>
      <c r="B12" s="4">
        <v>734.09</v>
      </c>
      <c r="C12" s="12">
        <v>2774</v>
      </c>
      <c r="D12" s="12">
        <v>889.82</v>
      </c>
      <c r="E12" s="13">
        <f t="shared" si="1"/>
        <v>21.214020079281834</v>
      </c>
      <c r="F12" s="5">
        <v>3600</v>
      </c>
      <c r="G12" s="4">
        <v>791.09</v>
      </c>
      <c r="H12" s="12">
        <v>17.027999999999999</v>
      </c>
      <c r="I12" s="12">
        <v>803.86</v>
      </c>
      <c r="J12" s="12">
        <v>21.132000000000001</v>
      </c>
      <c r="K12" s="12">
        <v>778.85</v>
      </c>
      <c r="L12" s="12">
        <v>16.152000000000001</v>
      </c>
      <c r="M12" s="12">
        <v>797.86</v>
      </c>
      <c r="N12" s="12">
        <v>21.038</v>
      </c>
      <c r="O12" s="12">
        <v>799.96</v>
      </c>
      <c r="P12" s="12">
        <v>17.908999999999999</v>
      </c>
      <c r="Q12" s="13">
        <f t="shared" ref="Q12" si="3">AVERAGE(G12,I12,K12,M12,O12)</f>
        <v>794.32400000000007</v>
      </c>
      <c r="R12" s="13">
        <f t="shared" ref="R12" si="4">AVERAGE(H12,J12,L12,N12,P12)</f>
        <v>18.651799999999998</v>
      </c>
      <c r="S12" s="8">
        <f t="shared" ref="S12" si="5">((Q12-B12)/B12)*100</f>
        <v>8.2052609353076651</v>
      </c>
      <c r="T12" s="9"/>
    </row>
    <row r="13" spans="1:20" x14ac:dyDescent="0.3">
      <c r="A13" t="s">
        <v>9</v>
      </c>
      <c r="B13" s="6">
        <v>799.39</v>
      </c>
      <c r="C13" s="7">
        <v>2978</v>
      </c>
      <c r="D13" s="7">
        <v>948.46</v>
      </c>
      <c r="E13" s="10">
        <f t="shared" si="1"/>
        <v>18.647969076420779</v>
      </c>
      <c r="F13" s="14">
        <v>3600</v>
      </c>
      <c r="G13" s="6">
        <v>886.57</v>
      </c>
      <c r="H13" s="7">
        <v>9.0459999999999994</v>
      </c>
      <c r="I13" s="7">
        <v>878.74</v>
      </c>
      <c r="J13" s="7">
        <v>15.271000000000001</v>
      </c>
      <c r="K13" s="7">
        <v>884.13</v>
      </c>
      <c r="L13" s="7">
        <v>13.385999999999999</v>
      </c>
      <c r="M13" s="7">
        <v>887.54</v>
      </c>
      <c r="N13" s="7">
        <v>18.838000000000001</v>
      </c>
      <c r="O13" s="7">
        <v>884.13</v>
      </c>
      <c r="P13" s="7">
        <v>14.991</v>
      </c>
      <c r="Q13" s="10">
        <f t="shared" si="0"/>
        <v>884.22199999999998</v>
      </c>
      <c r="R13" s="10">
        <f>AVERAGE(H13,J13,L13,N13,P13)</f>
        <v>14.306400000000002</v>
      </c>
      <c r="S13" s="11">
        <f t="shared" si="2"/>
        <v>10.612091719936451</v>
      </c>
      <c r="T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C544-D4C1-4665-B657-73FD1F96F990}">
  <dimension ref="A1:S14"/>
  <sheetViews>
    <sheetView tabSelected="1" workbookViewId="0">
      <selection activeCell="R18" sqref="R18"/>
    </sheetView>
  </sheetViews>
  <sheetFormatPr defaultRowHeight="14.4" x14ac:dyDescent="0.3"/>
  <cols>
    <col min="19" max="19" width="10.33203125" bestFit="1" customWidth="1"/>
  </cols>
  <sheetData>
    <row r="1" spans="1:19" x14ac:dyDescent="0.3">
      <c r="A1" t="s">
        <v>20</v>
      </c>
      <c r="C1" t="s">
        <v>17</v>
      </c>
      <c r="F1" t="s">
        <v>29</v>
      </c>
      <c r="G1">
        <v>0.2</v>
      </c>
    </row>
    <row r="2" spans="1:19" x14ac:dyDescent="0.3">
      <c r="A2" t="s">
        <v>0</v>
      </c>
      <c r="C2" t="s">
        <v>18</v>
      </c>
    </row>
    <row r="3" spans="1:19" x14ac:dyDescent="0.3">
      <c r="A3" t="s">
        <v>1</v>
      </c>
      <c r="C3" t="s">
        <v>19</v>
      </c>
    </row>
    <row r="4" spans="1:19" x14ac:dyDescent="0.3">
      <c r="A4" t="s">
        <v>28</v>
      </c>
    </row>
    <row r="6" spans="1:19" x14ac:dyDescent="0.3">
      <c r="B6" s="1" t="s">
        <v>3</v>
      </c>
      <c r="C6" s="2"/>
      <c r="D6" s="2"/>
      <c r="E6" s="2"/>
      <c r="F6" s="3"/>
      <c r="G6" s="1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x14ac:dyDescent="0.3">
      <c r="A7" t="s">
        <v>2</v>
      </c>
      <c r="B7" s="4" t="s">
        <v>10</v>
      </c>
      <c r="C7" s="12" t="s">
        <v>11</v>
      </c>
      <c r="D7" s="12" t="s">
        <v>12</v>
      </c>
      <c r="E7" s="12" t="s">
        <v>32</v>
      </c>
      <c r="F7" s="5" t="s">
        <v>15</v>
      </c>
      <c r="G7" s="4" t="s">
        <v>23</v>
      </c>
      <c r="H7" s="12"/>
      <c r="I7" s="12" t="s">
        <v>24</v>
      </c>
      <c r="J7" s="12"/>
      <c r="K7" s="12" t="s">
        <v>25</v>
      </c>
      <c r="L7" s="12"/>
      <c r="M7" s="12" t="s">
        <v>26</v>
      </c>
      <c r="N7" s="12"/>
      <c r="O7" s="12" t="s">
        <v>27</v>
      </c>
      <c r="P7" s="12"/>
      <c r="Q7" s="12" t="s">
        <v>22</v>
      </c>
      <c r="R7" s="12" t="s">
        <v>14</v>
      </c>
      <c r="S7" s="5" t="s">
        <v>21</v>
      </c>
    </row>
    <row r="8" spans="1:19" x14ac:dyDescent="0.3">
      <c r="A8" t="s">
        <v>4</v>
      </c>
      <c r="B8" s="4">
        <v>1360.83</v>
      </c>
      <c r="C8" s="12">
        <v>3561</v>
      </c>
      <c r="D8" s="12">
        <v>1744.7950000000001</v>
      </c>
      <c r="E8" s="13">
        <f>((D8-B8)/B8)*100</f>
        <v>28.215500834049823</v>
      </c>
      <c r="F8" s="5">
        <v>3600</v>
      </c>
      <c r="G8" s="4">
        <v>1604.21</v>
      </c>
      <c r="H8" s="12">
        <v>86.956000000000003</v>
      </c>
      <c r="I8" s="12">
        <v>1577.19</v>
      </c>
      <c r="J8" s="12">
        <v>78.688999999999993</v>
      </c>
      <c r="K8" s="12">
        <v>1570.55</v>
      </c>
      <c r="L8" s="12">
        <v>87.135000000000005</v>
      </c>
      <c r="M8" s="12">
        <v>1600.57</v>
      </c>
      <c r="N8" s="12">
        <v>87.968000000000004</v>
      </c>
      <c r="O8" s="12">
        <v>1613.19</v>
      </c>
      <c r="P8" s="12">
        <v>85.513000000000005</v>
      </c>
      <c r="Q8" s="13">
        <f t="shared" ref="Q8:R13" si="0">AVERAGE(G8,I8,K8,M8,O8)</f>
        <v>1593.1419999999998</v>
      </c>
      <c r="R8" s="13">
        <f t="shared" si="0"/>
        <v>85.252199999999988</v>
      </c>
      <c r="S8" s="8">
        <f>((Q8-B8)/B8)*100</f>
        <v>17.071346163738298</v>
      </c>
    </row>
    <row r="9" spans="1:19" x14ac:dyDescent="0.3">
      <c r="A9" t="s">
        <v>5</v>
      </c>
      <c r="B9" s="4">
        <v>1253.3699999999999</v>
      </c>
      <c r="C9" s="12">
        <v>3560</v>
      </c>
      <c r="D9" s="12">
        <v>1754.5326600000001</v>
      </c>
      <c r="E9" s="13">
        <f t="shared" ref="E9:E13" si="1">((D9-B9)/B9)*100</f>
        <v>39.985212666650725</v>
      </c>
      <c r="F9" s="5">
        <v>3600</v>
      </c>
      <c r="G9" s="4">
        <v>1680.27</v>
      </c>
      <c r="H9" s="12">
        <v>65.457999999999998</v>
      </c>
      <c r="I9" s="12">
        <v>1678.81</v>
      </c>
      <c r="J9" s="12">
        <v>70.349999999999994</v>
      </c>
      <c r="K9" s="12">
        <v>1681.08</v>
      </c>
      <c r="L9" s="12">
        <v>69.075000000000003</v>
      </c>
      <c r="M9" s="12">
        <v>1688.85</v>
      </c>
      <c r="N9" s="12">
        <v>71.680000000000007</v>
      </c>
      <c r="O9" s="12">
        <v>1678.02</v>
      </c>
      <c r="P9" s="12">
        <v>68.277000000000001</v>
      </c>
      <c r="Q9" s="13">
        <f t="shared" si="0"/>
        <v>1681.4060000000002</v>
      </c>
      <c r="R9" s="13">
        <f t="shared" si="0"/>
        <v>68.967999999999989</v>
      </c>
      <c r="S9" s="8">
        <f t="shared" ref="S9:S13" si="2">((Q9-B9)/B9)*100</f>
        <v>34.150809417809612</v>
      </c>
    </row>
    <row r="10" spans="1:19" x14ac:dyDescent="0.3">
      <c r="A10" t="s">
        <v>6</v>
      </c>
      <c r="B10" s="4">
        <v>830.81</v>
      </c>
      <c r="C10" s="12">
        <v>3140</v>
      </c>
      <c r="D10" s="12">
        <v>1343.8821600000001</v>
      </c>
      <c r="E10" s="13">
        <f t="shared" si="1"/>
        <v>61.75565532432207</v>
      </c>
      <c r="F10" s="5">
        <v>3600</v>
      </c>
      <c r="G10" s="4">
        <v>1045.3800000000001</v>
      </c>
      <c r="H10" s="12">
        <v>106.03700000000001</v>
      </c>
      <c r="I10" s="12">
        <v>1023.53</v>
      </c>
      <c r="J10" s="12">
        <v>95.435000000000002</v>
      </c>
      <c r="K10" s="12">
        <v>1054.79</v>
      </c>
      <c r="L10" s="12">
        <v>77.757999999999996</v>
      </c>
      <c r="M10" s="12">
        <v>1026.49</v>
      </c>
      <c r="N10" s="12">
        <v>90.043999999999997</v>
      </c>
      <c r="O10" s="12">
        <v>1052.6600000000001</v>
      </c>
      <c r="P10" s="12">
        <v>69.870999999999995</v>
      </c>
      <c r="Q10" s="13">
        <f t="shared" si="0"/>
        <v>1040.57</v>
      </c>
      <c r="R10" s="13">
        <f t="shared" si="0"/>
        <v>87.828999999999994</v>
      </c>
      <c r="S10" s="8">
        <f t="shared" si="2"/>
        <v>25.247649883848293</v>
      </c>
    </row>
    <row r="11" spans="1:19" x14ac:dyDescent="0.3">
      <c r="A11" t="s">
        <v>7</v>
      </c>
      <c r="B11" s="4">
        <v>776.26</v>
      </c>
      <c r="C11" s="12">
        <v>3130</v>
      </c>
      <c r="D11" s="12">
        <v>1395.57</v>
      </c>
      <c r="E11" s="13">
        <f t="shared" si="1"/>
        <v>79.78125885656867</v>
      </c>
      <c r="F11" s="5">
        <v>3600</v>
      </c>
      <c r="G11" s="4">
        <v>1319.16</v>
      </c>
      <c r="H11" s="12">
        <v>84.501999999999995</v>
      </c>
      <c r="I11" s="12">
        <v>1331.25</v>
      </c>
      <c r="J11" s="12">
        <v>76.085999999999999</v>
      </c>
      <c r="K11" s="12">
        <v>1328.62</v>
      </c>
      <c r="L11" s="12">
        <v>73.146000000000001</v>
      </c>
      <c r="M11" s="12">
        <v>1326.63</v>
      </c>
      <c r="N11" s="12">
        <v>77.808000000000007</v>
      </c>
      <c r="O11" s="12">
        <v>1336.62</v>
      </c>
      <c r="P11" s="12">
        <v>74.632000000000005</v>
      </c>
      <c r="Q11" s="13">
        <f t="shared" si="0"/>
        <v>1328.4559999999999</v>
      </c>
      <c r="R11" s="13">
        <f t="shared" si="0"/>
        <v>77.234799999999993</v>
      </c>
      <c r="S11" s="8">
        <f t="shared" si="2"/>
        <v>71.135444309896158</v>
      </c>
    </row>
    <row r="12" spans="1:19" x14ac:dyDescent="0.3">
      <c r="A12" t="s">
        <v>8</v>
      </c>
      <c r="B12" s="4">
        <v>853.46</v>
      </c>
      <c r="C12" s="12">
        <v>3378</v>
      </c>
      <c r="D12" s="12">
        <v>1593.9786999999999</v>
      </c>
      <c r="E12" s="13">
        <f t="shared" si="1"/>
        <v>86.76665573078995</v>
      </c>
      <c r="F12" s="5">
        <v>3600</v>
      </c>
      <c r="G12" s="4">
        <v>1039.32</v>
      </c>
      <c r="H12" s="12">
        <v>77.635000000000005</v>
      </c>
      <c r="I12" s="12">
        <v>1017.05</v>
      </c>
      <c r="J12" s="12">
        <v>74.198999999999998</v>
      </c>
      <c r="K12" s="12">
        <v>1031.44</v>
      </c>
      <c r="L12" s="12">
        <v>92.441000000000003</v>
      </c>
      <c r="M12" s="12">
        <v>1063.26</v>
      </c>
      <c r="N12" s="12">
        <v>91.769000000000005</v>
      </c>
      <c r="O12" s="12">
        <v>1025.58</v>
      </c>
      <c r="P12" s="12">
        <v>103.75</v>
      </c>
      <c r="Q12" s="13">
        <f t="shared" si="0"/>
        <v>1035.33</v>
      </c>
      <c r="R12" s="13">
        <f t="shared" si="0"/>
        <v>87.958799999999997</v>
      </c>
      <c r="S12" s="8">
        <f t="shared" si="2"/>
        <v>21.309727462329796</v>
      </c>
    </row>
    <row r="13" spans="1:19" x14ac:dyDescent="0.3">
      <c r="A13" t="s">
        <v>9</v>
      </c>
      <c r="B13" s="6">
        <v>801.67</v>
      </c>
      <c r="C13" s="7">
        <v>3556</v>
      </c>
      <c r="D13" s="7">
        <v>1664.09</v>
      </c>
      <c r="E13" s="10">
        <f t="shared" si="1"/>
        <v>107.57793106889369</v>
      </c>
      <c r="F13" s="14">
        <v>3600</v>
      </c>
      <c r="G13" s="6">
        <v>1341.94</v>
      </c>
      <c r="H13" s="7">
        <v>98.963999999999999</v>
      </c>
      <c r="I13" s="7">
        <v>1333.74</v>
      </c>
      <c r="J13" s="7">
        <v>74.069999999999993</v>
      </c>
      <c r="K13" s="7">
        <v>1335.62</v>
      </c>
      <c r="L13" s="7">
        <v>99.334999999999994</v>
      </c>
      <c r="M13" s="7">
        <v>1339.4</v>
      </c>
      <c r="N13" s="7">
        <v>99.926000000000002</v>
      </c>
      <c r="O13" s="7">
        <v>1342.45</v>
      </c>
      <c r="P13" s="7">
        <v>99.522000000000006</v>
      </c>
      <c r="Q13" s="10">
        <f t="shared" si="0"/>
        <v>1338.63</v>
      </c>
      <c r="R13" s="10">
        <f>AVERAGE(H13,J13,L13,N13,P13)</f>
        <v>94.363399999999984</v>
      </c>
      <c r="S13" s="11">
        <f t="shared" si="2"/>
        <v>66.980178876595133</v>
      </c>
    </row>
    <row r="14" spans="1:19" x14ac:dyDescent="0.3">
      <c r="B14" s="12"/>
      <c r="C14" s="12"/>
      <c r="D14" s="12"/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Yong</dc:creator>
  <cp:lastModifiedBy>#YONG QI AN, CALEB#</cp:lastModifiedBy>
  <dcterms:created xsi:type="dcterms:W3CDTF">2015-06-05T18:17:20Z</dcterms:created>
  <dcterms:modified xsi:type="dcterms:W3CDTF">2025-04-09T17:11:19Z</dcterms:modified>
</cp:coreProperties>
</file>