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aleb\Desktop\Study\MA4079-Final_Year_Project\Results\Experiment 3\"/>
    </mc:Choice>
  </mc:AlternateContent>
  <xr:revisionPtr revIDLastSave="0" documentId="13_ncr:1_{24E536A3-C065-4FD3-95A1-A98DC4E17AC3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Small" sheetId="5" r:id="rId1"/>
    <sheet name="Medium" sheetId="6" r:id="rId2"/>
    <sheet name="Larg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" i="7" l="1"/>
  <c r="V13" i="7"/>
  <c r="X13" i="7" s="1"/>
  <c r="W12" i="7"/>
  <c r="V12" i="7"/>
  <c r="X12" i="7" s="1"/>
  <c r="W11" i="7"/>
  <c r="V11" i="7"/>
  <c r="X11" i="7" s="1"/>
  <c r="W10" i="7"/>
  <c r="V10" i="7"/>
  <c r="X10" i="7" s="1"/>
  <c r="W9" i="7"/>
  <c r="V9" i="7"/>
  <c r="X9" i="7" s="1"/>
  <c r="W8" i="7"/>
  <c r="V8" i="7"/>
  <c r="X8" i="7" s="1"/>
  <c r="W13" i="6"/>
  <c r="V13" i="6"/>
  <c r="X13" i="6" s="1"/>
  <c r="W12" i="6"/>
  <c r="V12" i="6"/>
  <c r="X12" i="6" s="1"/>
  <c r="W11" i="6"/>
  <c r="V11" i="6"/>
  <c r="X11" i="6" s="1"/>
  <c r="W10" i="6"/>
  <c r="V10" i="6"/>
  <c r="X10" i="6" s="1"/>
  <c r="W9" i="6"/>
  <c r="V9" i="6"/>
  <c r="X9" i="6" s="1"/>
  <c r="W8" i="6"/>
  <c r="V8" i="6"/>
  <c r="X8" i="6" s="1"/>
  <c r="W13" i="5"/>
  <c r="V13" i="5"/>
  <c r="X13" i="5" s="1"/>
  <c r="W12" i="5"/>
  <c r="V12" i="5"/>
  <c r="X12" i="5" s="1"/>
  <c r="W11" i="5"/>
  <c r="V11" i="5"/>
  <c r="X11" i="5" s="1"/>
  <c r="W10" i="5"/>
  <c r="V10" i="5"/>
  <c r="X10" i="5" s="1"/>
  <c r="W9" i="5"/>
  <c r="V9" i="5"/>
  <c r="X9" i="5" s="1"/>
  <c r="W8" i="5"/>
  <c r="V8" i="5"/>
  <c r="X8" i="5" s="1"/>
</calcChain>
</file>

<file path=xl/sharedStrings.xml><?xml version="1.0" encoding="utf-8"?>
<sst xmlns="http://schemas.openxmlformats.org/spreadsheetml/2006/main" count="101" uniqueCount="35">
  <si>
    <t>Test Case</t>
  </si>
  <si>
    <t>MILP</t>
  </si>
  <si>
    <t>C201</t>
  </si>
  <si>
    <t>C208</t>
  </si>
  <si>
    <t>R201</t>
  </si>
  <si>
    <t>R211</t>
  </si>
  <si>
    <t>RC201</t>
  </si>
  <si>
    <t>RC208</t>
  </si>
  <si>
    <t>Best Solution</t>
  </si>
  <si>
    <t>Time Found</t>
  </si>
  <si>
    <t>Best bounds</t>
  </si>
  <si>
    <t>ALNS</t>
  </si>
  <si>
    <t>Time Taken</t>
  </si>
  <si>
    <t>Time</t>
  </si>
  <si>
    <t>Time Limit = 3600s</t>
  </si>
  <si>
    <t>Threads =1</t>
  </si>
  <si>
    <t>MIPFocus = 1</t>
  </si>
  <si>
    <t>N =100</t>
  </si>
  <si>
    <t>Gap</t>
  </si>
  <si>
    <t>Average</t>
  </si>
  <si>
    <t>Solution 1</t>
  </si>
  <si>
    <t>Solution 2</t>
  </si>
  <si>
    <t>Solution 3</t>
  </si>
  <si>
    <t>Solution 4</t>
  </si>
  <si>
    <t>Solution 5</t>
  </si>
  <si>
    <t xml:space="preserve">, </t>
  </si>
  <si>
    <t>Best Known Solution</t>
  </si>
  <si>
    <t>ALNS GAP to BKS</t>
  </si>
  <si>
    <t>Capacity</t>
  </si>
  <si>
    <t>N_vehicles</t>
  </si>
  <si>
    <t>R  = 4???</t>
  </si>
  <si>
    <t>Gap (%)</t>
  </si>
  <si>
    <t>N =25</t>
  </si>
  <si>
    <t>N =50</t>
  </si>
  <si>
    <t>N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</si>
</sst>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164" fontId="0" fillId="0" borderId="7" xfId="0" applyNumberFormat="1" applyBorder="1"/>
    <xf numFmtId="2" fontId="0" fillId="0" borderId="7" xfId="0" applyNumberFormat="1" applyBorder="1"/>
    <xf numFmtId="0" fontId="0" fillId="0" borderId="0" xfId="0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A383-7328-4CED-8AEE-71F8C6538382}">
  <dimension ref="A1:X13"/>
  <sheetViews>
    <sheetView workbookViewId="0">
      <selection activeCell="O39" sqref="O39"/>
    </sheetView>
  </sheetViews>
  <sheetFormatPr defaultRowHeight="14.4" x14ac:dyDescent="0.3"/>
  <cols>
    <col min="7" max="11" width="0" hidden="1" customWidth="1"/>
  </cols>
  <sheetData>
    <row r="1" spans="1:24" x14ac:dyDescent="0.3">
      <c r="A1" t="s">
        <v>32</v>
      </c>
      <c r="G1" t="s">
        <v>14</v>
      </c>
    </row>
    <row r="2" spans="1:24" x14ac:dyDescent="0.3">
      <c r="G2" t="s">
        <v>15</v>
      </c>
    </row>
    <row r="3" spans="1:24" x14ac:dyDescent="0.3">
      <c r="G3" t="s">
        <v>16</v>
      </c>
    </row>
    <row r="6" spans="1:24" x14ac:dyDescent="0.3">
      <c r="G6" s="1" t="s">
        <v>1</v>
      </c>
      <c r="H6" s="2"/>
      <c r="I6" s="2"/>
      <c r="J6" s="2"/>
      <c r="K6" s="2"/>
      <c r="L6" s="1" t="s">
        <v>11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">
      <c r="B7" t="s">
        <v>29</v>
      </c>
      <c r="C7" t="s">
        <v>28</v>
      </c>
      <c r="D7" t="s">
        <v>26</v>
      </c>
      <c r="E7" t="s">
        <v>31</v>
      </c>
      <c r="F7" t="s">
        <v>13</v>
      </c>
      <c r="G7" s="4" t="s">
        <v>8</v>
      </c>
      <c r="H7" t="s">
        <v>9</v>
      </c>
      <c r="I7" t="s">
        <v>10</v>
      </c>
      <c r="J7" t="s">
        <v>18</v>
      </c>
      <c r="K7" t="s">
        <v>13</v>
      </c>
      <c r="L7" s="4" t="s">
        <v>20</v>
      </c>
      <c r="M7" s="11" t="s">
        <v>13</v>
      </c>
      <c r="N7" s="11" t="s">
        <v>21</v>
      </c>
      <c r="O7" s="11" t="s">
        <v>13</v>
      </c>
      <c r="P7" s="11" t="s">
        <v>22</v>
      </c>
      <c r="Q7" s="11"/>
      <c r="R7" s="11" t="s">
        <v>23</v>
      </c>
      <c r="S7" s="11"/>
      <c r="T7" s="11" t="s">
        <v>24</v>
      </c>
      <c r="U7" s="11"/>
      <c r="V7" s="11" t="s">
        <v>19</v>
      </c>
      <c r="W7" s="11" t="s">
        <v>12</v>
      </c>
      <c r="X7" s="5" t="s">
        <v>27</v>
      </c>
    </row>
    <row r="8" spans="1:24" x14ac:dyDescent="0.3">
      <c r="A8" t="s">
        <v>2</v>
      </c>
      <c r="B8">
        <v>2</v>
      </c>
      <c r="C8">
        <v>100</v>
      </c>
      <c r="D8">
        <v>380.8</v>
      </c>
      <c r="E8">
        <v>0</v>
      </c>
      <c r="F8">
        <v>2.1</v>
      </c>
      <c r="G8" s="4"/>
      <c r="J8" s="8"/>
      <c r="L8" s="4">
        <v>382.3</v>
      </c>
      <c r="M8" s="11">
        <v>4.6779999999999999</v>
      </c>
      <c r="N8" s="11">
        <v>382.3</v>
      </c>
      <c r="O8" s="11">
        <v>6.9690000000000003</v>
      </c>
      <c r="P8" s="11">
        <v>380.8</v>
      </c>
      <c r="Q8" s="11">
        <v>6.2009999999999996</v>
      </c>
      <c r="R8" s="11">
        <v>382.3</v>
      </c>
      <c r="S8" s="11">
        <v>5.7450000000000001</v>
      </c>
      <c r="T8" s="11">
        <v>380.8</v>
      </c>
      <c r="U8" s="11">
        <v>5.0469999999999997</v>
      </c>
      <c r="V8" s="12">
        <f>AVERAGE(L8,N8,P8,R8,T8)</f>
        <v>381.7</v>
      </c>
      <c r="W8" s="12">
        <f>AVERAGE(M8,O8,Q8,S8,U8)</f>
        <v>5.7279999999999998</v>
      </c>
      <c r="X8" s="13">
        <f>((V8-D8)/D8)*100</f>
        <v>0.2363445378151201</v>
      </c>
    </row>
    <row r="9" spans="1:24" x14ac:dyDescent="0.3">
      <c r="A9" t="s">
        <v>3</v>
      </c>
      <c r="B9">
        <v>2</v>
      </c>
      <c r="C9">
        <v>100</v>
      </c>
      <c r="D9">
        <v>360.9</v>
      </c>
      <c r="E9">
        <v>0</v>
      </c>
      <c r="F9">
        <v>5.9</v>
      </c>
      <c r="G9" s="4"/>
      <c r="J9" s="8"/>
      <c r="L9" s="4">
        <v>361.7</v>
      </c>
      <c r="M9" s="11">
        <v>5.8380000000000001</v>
      </c>
      <c r="N9" s="11">
        <v>380.5</v>
      </c>
      <c r="O9" s="11">
        <v>5.0629999999999997</v>
      </c>
      <c r="P9" s="11">
        <v>381.2</v>
      </c>
      <c r="Q9" s="11">
        <v>5.1059999999999999</v>
      </c>
      <c r="R9" s="11">
        <v>381.2</v>
      </c>
      <c r="S9" s="11">
        <v>6.3209999999999997</v>
      </c>
      <c r="T9" s="11">
        <v>386.9</v>
      </c>
      <c r="U9" s="11">
        <v>4.0940000000000003</v>
      </c>
      <c r="V9" s="12">
        <f t="shared" ref="V9:W13" si="0">AVERAGE(L9,N9,P9,R9,T9)</f>
        <v>378.3</v>
      </c>
      <c r="W9" s="12">
        <f t="shared" si="0"/>
        <v>5.2843999999999998</v>
      </c>
      <c r="X9" s="13">
        <f>((V9-D9)/D9)*100</f>
        <v>4.8212801330008412</v>
      </c>
    </row>
    <row r="10" spans="1:24" x14ac:dyDescent="0.3">
      <c r="A10" t="s">
        <v>4</v>
      </c>
      <c r="B10">
        <v>2</v>
      </c>
      <c r="C10">
        <v>100</v>
      </c>
      <c r="D10">
        <v>554.6</v>
      </c>
      <c r="E10">
        <v>0</v>
      </c>
      <c r="F10">
        <v>5.8</v>
      </c>
      <c r="G10" s="4"/>
      <c r="J10" s="8"/>
      <c r="L10" s="4">
        <v>592</v>
      </c>
      <c r="M10" s="11">
        <v>3.7909999999999999</v>
      </c>
      <c r="N10" s="11">
        <v>575.29999999999995</v>
      </c>
      <c r="O10" s="11">
        <v>4.4509999999999996</v>
      </c>
      <c r="P10" s="11">
        <v>562.29999999999995</v>
      </c>
      <c r="Q10" s="11">
        <v>4.8120000000000003</v>
      </c>
      <c r="R10" s="11">
        <v>562.29999999999995</v>
      </c>
      <c r="S10" s="11">
        <v>4.2770000000000001</v>
      </c>
      <c r="T10" s="11">
        <v>561.9</v>
      </c>
      <c r="U10" s="11">
        <v>4.9390000000000001</v>
      </c>
      <c r="V10" s="12">
        <f t="shared" si="0"/>
        <v>570.76</v>
      </c>
      <c r="W10" s="12">
        <f t="shared" si="0"/>
        <v>4.4539999999999997</v>
      </c>
      <c r="X10" s="13">
        <f>((V10-D10)/D10)*100</f>
        <v>2.913811756220694</v>
      </c>
    </row>
    <row r="11" spans="1:24" x14ac:dyDescent="0.3">
      <c r="A11" t="s">
        <v>5</v>
      </c>
      <c r="B11">
        <v>2</v>
      </c>
      <c r="C11">
        <v>100</v>
      </c>
      <c r="D11">
        <v>400.1</v>
      </c>
      <c r="E11">
        <v>0</v>
      </c>
      <c r="F11">
        <v>4</v>
      </c>
      <c r="G11" s="4"/>
      <c r="J11" s="8"/>
      <c r="L11" s="4">
        <v>407.1</v>
      </c>
      <c r="M11" s="11">
        <v>3.177</v>
      </c>
      <c r="N11" s="11">
        <v>416.1</v>
      </c>
      <c r="O11" s="11">
        <v>5.8380000000000001</v>
      </c>
      <c r="P11" s="11">
        <v>400.1</v>
      </c>
      <c r="Q11" s="11">
        <v>3.9079999999999999</v>
      </c>
      <c r="R11" s="11">
        <v>400.1</v>
      </c>
      <c r="S11" s="11">
        <v>5.0730000000000004</v>
      </c>
      <c r="T11" s="11">
        <v>407.1</v>
      </c>
      <c r="U11" s="11">
        <v>3.5230000000000001</v>
      </c>
      <c r="V11" s="12">
        <f t="shared" si="0"/>
        <v>406.1</v>
      </c>
      <c r="W11" s="12">
        <f t="shared" si="0"/>
        <v>4.3038000000000007</v>
      </c>
      <c r="X11" s="13">
        <f>((V11-D11)/D11)*100</f>
        <v>1.4996250937265683</v>
      </c>
    </row>
    <row r="12" spans="1:24" x14ac:dyDescent="0.3">
      <c r="A12" t="s">
        <v>6</v>
      </c>
      <c r="B12">
        <v>2</v>
      </c>
      <c r="C12">
        <v>100</v>
      </c>
      <c r="D12">
        <v>660</v>
      </c>
      <c r="E12">
        <v>0</v>
      </c>
      <c r="F12">
        <v>1</v>
      </c>
      <c r="G12" s="4"/>
      <c r="J12" s="8"/>
      <c r="L12" s="4">
        <v>684.1</v>
      </c>
      <c r="M12" s="11">
        <v>6.9989999999999997</v>
      </c>
      <c r="N12" s="11">
        <v>714.5</v>
      </c>
      <c r="O12" s="11">
        <v>6.3079999999999998</v>
      </c>
      <c r="P12" s="11">
        <v>735.4</v>
      </c>
      <c r="Q12" s="11">
        <v>4.6109999999999998</v>
      </c>
      <c r="R12" s="11">
        <v>741.7</v>
      </c>
      <c r="S12" s="11">
        <v>5.91</v>
      </c>
      <c r="T12" s="11">
        <v>684.1</v>
      </c>
      <c r="U12" s="11">
        <v>6.2789999999999999</v>
      </c>
      <c r="V12" s="12">
        <f t="shared" si="0"/>
        <v>711.95999999999992</v>
      </c>
      <c r="W12" s="12">
        <f t="shared" si="0"/>
        <v>6.0213999999999999</v>
      </c>
      <c r="X12" s="13">
        <f>((V12-D12)/D12)*100</f>
        <v>7.8727272727272606</v>
      </c>
    </row>
    <row r="13" spans="1:24" x14ac:dyDescent="0.3">
      <c r="A13" t="s">
        <v>7</v>
      </c>
      <c r="B13">
        <v>2</v>
      </c>
      <c r="C13">
        <v>100</v>
      </c>
      <c r="D13">
        <v>506.4</v>
      </c>
      <c r="E13">
        <v>0</v>
      </c>
      <c r="F13">
        <v>5</v>
      </c>
      <c r="G13" s="6"/>
      <c r="H13" s="7"/>
      <c r="I13" s="7"/>
      <c r="J13" s="9"/>
      <c r="K13" s="7"/>
      <c r="L13" s="6">
        <v>515.5</v>
      </c>
      <c r="M13" s="7">
        <v>6.7690000000000001</v>
      </c>
      <c r="N13" s="7">
        <v>515.5</v>
      </c>
      <c r="O13" s="7">
        <v>3.4860000000000002</v>
      </c>
      <c r="P13" s="7">
        <v>517</v>
      </c>
      <c r="Q13" s="7">
        <v>7.274</v>
      </c>
      <c r="R13" s="7">
        <v>519.4</v>
      </c>
      <c r="S13" s="7">
        <v>4.577</v>
      </c>
      <c r="T13" s="7">
        <v>519.4</v>
      </c>
      <c r="U13" s="7">
        <v>3.6440000000000001</v>
      </c>
      <c r="V13" s="10">
        <f t="shared" si="0"/>
        <v>517.36</v>
      </c>
      <c r="W13" s="10">
        <f t="shared" si="0"/>
        <v>5.15</v>
      </c>
      <c r="X13" s="14">
        <f>((V13-D13)/D13)*100</f>
        <v>2.1642969984202285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51EE-4232-494B-BFAF-FB0EF5D84D1A}">
  <dimension ref="A1:X14"/>
  <sheetViews>
    <sheetView workbookViewId="0">
      <selection activeCell="L6" sqref="L6:X13"/>
    </sheetView>
  </sheetViews>
  <sheetFormatPr defaultRowHeight="14.4" x14ac:dyDescent="0.3"/>
  <cols>
    <col min="7" max="11" width="0" hidden="1" customWidth="1"/>
  </cols>
  <sheetData>
    <row r="1" spans="1:24" x14ac:dyDescent="0.3">
      <c r="A1" t="s">
        <v>33</v>
      </c>
      <c r="G1" t="s">
        <v>14</v>
      </c>
    </row>
    <row r="2" spans="1:24" x14ac:dyDescent="0.3">
      <c r="G2" t="s">
        <v>15</v>
      </c>
    </row>
    <row r="3" spans="1:24" x14ac:dyDescent="0.3">
      <c r="G3" t="s">
        <v>16</v>
      </c>
    </row>
    <row r="6" spans="1:24" x14ac:dyDescent="0.3">
      <c r="G6" s="1" t="s">
        <v>1</v>
      </c>
      <c r="H6" s="2"/>
      <c r="I6" s="2"/>
      <c r="J6" s="2"/>
      <c r="K6" s="2"/>
      <c r="L6" s="1" t="s">
        <v>11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">
      <c r="A7" t="s">
        <v>0</v>
      </c>
      <c r="B7" t="s">
        <v>29</v>
      </c>
      <c r="C7" t="s">
        <v>28</v>
      </c>
      <c r="D7" t="s">
        <v>26</v>
      </c>
      <c r="E7" t="s">
        <v>31</v>
      </c>
      <c r="F7" t="s">
        <v>13</v>
      </c>
      <c r="G7" s="4" t="s">
        <v>8</v>
      </c>
      <c r="H7" t="s">
        <v>9</v>
      </c>
      <c r="I7" t="s">
        <v>10</v>
      </c>
      <c r="J7" t="s">
        <v>18</v>
      </c>
      <c r="K7" t="s">
        <v>13</v>
      </c>
      <c r="L7" s="4" t="s">
        <v>20</v>
      </c>
      <c r="M7" s="11" t="s">
        <v>13</v>
      </c>
      <c r="N7" s="11" t="s">
        <v>21</v>
      </c>
      <c r="O7" s="11" t="s">
        <v>13</v>
      </c>
      <c r="P7" s="11" t="s">
        <v>22</v>
      </c>
      <c r="Q7" s="11"/>
      <c r="R7" s="11" t="s">
        <v>23</v>
      </c>
      <c r="S7" s="11"/>
      <c r="T7" s="11" t="s">
        <v>24</v>
      </c>
      <c r="U7" s="11"/>
      <c r="V7" s="11" t="s">
        <v>19</v>
      </c>
      <c r="W7" s="11" t="s">
        <v>12</v>
      </c>
      <c r="X7" s="5" t="s">
        <v>27</v>
      </c>
    </row>
    <row r="8" spans="1:24" x14ac:dyDescent="0.3">
      <c r="A8" t="s">
        <v>2</v>
      </c>
      <c r="B8">
        <v>4</v>
      </c>
      <c r="C8">
        <v>100</v>
      </c>
      <c r="D8">
        <v>714.2</v>
      </c>
      <c r="E8">
        <v>0</v>
      </c>
      <c r="F8">
        <v>152.9</v>
      </c>
      <c r="G8" s="4"/>
      <c r="J8" s="8"/>
      <c r="L8" s="4">
        <v>731.5</v>
      </c>
      <c r="M8" s="11">
        <v>28.254000000000001</v>
      </c>
      <c r="N8" s="11">
        <v>721.4</v>
      </c>
      <c r="O8" s="11">
        <v>20.600999999999999</v>
      </c>
      <c r="P8" s="11">
        <v>755.6</v>
      </c>
      <c r="Q8" s="11">
        <v>21.984999999999999</v>
      </c>
      <c r="R8" s="11">
        <v>752.9</v>
      </c>
      <c r="S8" s="11">
        <v>22.146000000000001</v>
      </c>
      <c r="T8" s="11">
        <v>732</v>
      </c>
      <c r="U8" s="11">
        <v>27.456</v>
      </c>
      <c r="V8" s="11">
        <f>AVERAGE(L8,N8,P8,R8,T8)</f>
        <v>738.68000000000006</v>
      </c>
      <c r="W8" s="12">
        <f>AVERAGE(M8,O8,Q8,S8,U8)</f>
        <v>24.0884</v>
      </c>
      <c r="X8" s="13">
        <f>((V8-D8)/D8)*100</f>
        <v>3.4276113133576049</v>
      </c>
    </row>
    <row r="9" spans="1:24" x14ac:dyDescent="0.3">
      <c r="A9" t="s">
        <v>3</v>
      </c>
      <c r="B9">
        <v>4</v>
      </c>
      <c r="C9">
        <v>100</v>
      </c>
      <c r="D9">
        <v>688.6</v>
      </c>
      <c r="E9">
        <v>0</v>
      </c>
      <c r="F9">
        <v>132.6</v>
      </c>
      <c r="G9" s="4"/>
      <c r="J9" s="8"/>
      <c r="L9" s="4">
        <v>741.8</v>
      </c>
      <c r="M9" s="11">
        <v>22.286999999999999</v>
      </c>
      <c r="N9" s="11">
        <v>714.3</v>
      </c>
      <c r="O9" s="11">
        <v>19.257000000000001</v>
      </c>
      <c r="P9" s="11">
        <v>712.9</v>
      </c>
      <c r="Q9" s="11">
        <v>26.039000000000001</v>
      </c>
      <c r="R9" s="11">
        <v>712.7</v>
      </c>
      <c r="S9" s="11">
        <v>26.574000000000002</v>
      </c>
      <c r="T9" s="11">
        <v>703.9</v>
      </c>
      <c r="U9" s="11">
        <v>24.890999999999998</v>
      </c>
      <c r="V9" s="11">
        <f t="shared" ref="V9:W13" si="0">AVERAGE(L9,N9,P9,R9,T9)</f>
        <v>717.12</v>
      </c>
      <c r="W9" s="12">
        <f t="shared" si="0"/>
        <v>23.8096</v>
      </c>
      <c r="X9" s="13">
        <f>((V9-D9)/D9)*100</f>
        <v>4.1417368573918072</v>
      </c>
    </row>
    <row r="10" spans="1:24" x14ac:dyDescent="0.3">
      <c r="A10" t="s">
        <v>4</v>
      </c>
      <c r="B10">
        <v>4</v>
      </c>
      <c r="C10">
        <v>100</v>
      </c>
      <c r="D10">
        <v>909.8</v>
      </c>
      <c r="E10">
        <v>0</v>
      </c>
      <c r="F10">
        <v>65.8</v>
      </c>
      <c r="G10" s="4"/>
      <c r="J10" s="8"/>
      <c r="L10" s="4">
        <v>933</v>
      </c>
      <c r="M10" s="11">
        <v>13.244999999999999</v>
      </c>
      <c r="N10" s="11">
        <v>939.5</v>
      </c>
      <c r="O10" s="11">
        <v>18.408999999999999</v>
      </c>
      <c r="P10" s="11">
        <v>928.1</v>
      </c>
      <c r="Q10" s="11">
        <v>17.157</v>
      </c>
      <c r="R10" s="11">
        <v>925.3</v>
      </c>
      <c r="S10" s="11">
        <v>19.055</v>
      </c>
      <c r="T10" s="11">
        <v>920.8</v>
      </c>
      <c r="U10" s="11">
        <v>19.117000000000001</v>
      </c>
      <c r="V10" s="11">
        <f t="shared" si="0"/>
        <v>929.33999999999992</v>
      </c>
      <c r="W10" s="12">
        <f t="shared" si="0"/>
        <v>17.396599999999999</v>
      </c>
      <c r="X10" s="13">
        <f>((V10-D10)/D10)*100</f>
        <v>2.1477247746757491</v>
      </c>
    </row>
    <row r="11" spans="1:24" x14ac:dyDescent="0.3">
      <c r="A11" t="s">
        <v>5</v>
      </c>
      <c r="B11">
        <v>4</v>
      </c>
      <c r="C11">
        <v>100</v>
      </c>
      <c r="D11">
        <v>716.8</v>
      </c>
      <c r="E11">
        <v>0.73</v>
      </c>
      <c r="F11">
        <v>10800.4</v>
      </c>
      <c r="G11" s="4"/>
      <c r="J11" s="8"/>
      <c r="L11" s="4">
        <v>744.5</v>
      </c>
      <c r="M11" s="11">
        <v>21.363</v>
      </c>
      <c r="N11" s="11">
        <v>769.2</v>
      </c>
      <c r="O11" s="11">
        <v>18.012</v>
      </c>
      <c r="P11" s="11">
        <v>749.1</v>
      </c>
      <c r="Q11" s="11">
        <v>23.056000000000001</v>
      </c>
      <c r="R11" s="11">
        <v>763</v>
      </c>
      <c r="S11" s="11">
        <v>13.784000000000001</v>
      </c>
      <c r="T11" s="11">
        <v>767.3</v>
      </c>
      <c r="U11" s="11">
        <v>15.579000000000001</v>
      </c>
      <c r="V11" s="11">
        <f t="shared" si="0"/>
        <v>758.62000000000012</v>
      </c>
      <c r="W11" s="12">
        <f t="shared" si="0"/>
        <v>18.358800000000002</v>
      </c>
      <c r="X11" s="13">
        <f>((V11-D11)/D11)*100</f>
        <v>5.8342633928571663</v>
      </c>
    </row>
    <row r="12" spans="1:24" x14ac:dyDescent="0.3">
      <c r="A12" t="s">
        <v>6</v>
      </c>
      <c r="B12">
        <v>4</v>
      </c>
      <c r="C12">
        <v>100</v>
      </c>
      <c r="D12">
        <v>1096.5999999999999</v>
      </c>
      <c r="E12">
        <v>0</v>
      </c>
      <c r="F12">
        <v>4.8</v>
      </c>
      <c r="G12" s="4"/>
      <c r="J12" s="8"/>
      <c r="L12" s="4">
        <v>1186.9000000000001</v>
      </c>
      <c r="M12" s="11">
        <v>23.978999999999999</v>
      </c>
      <c r="N12" s="11">
        <v>1138.0999999999999</v>
      </c>
      <c r="O12" s="11">
        <v>26.414999999999999</v>
      </c>
      <c r="P12" s="11">
        <v>1223.5999999999999</v>
      </c>
      <c r="Q12" s="11">
        <v>24.582999999999998</v>
      </c>
      <c r="R12" s="11">
        <v>1254.0999999999999</v>
      </c>
      <c r="S12" s="11">
        <v>17.904</v>
      </c>
      <c r="T12" s="11">
        <v>1107</v>
      </c>
      <c r="U12" s="11">
        <v>25.600999999999999</v>
      </c>
      <c r="V12" s="11">
        <f t="shared" si="0"/>
        <v>1181.94</v>
      </c>
      <c r="W12" s="12">
        <f t="shared" si="0"/>
        <v>23.696400000000001</v>
      </c>
      <c r="X12" s="13">
        <f>((V12-D12)/D12)*100</f>
        <v>7.782236002188597</v>
      </c>
    </row>
    <row r="13" spans="1:24" x14ac:dyDescent="0.3">
      <c r="A13" t="s">
        <v>7</v>
      </c>
      <c r="B13">
        <v>4</v>
      </c>
      <c r="C13">
        <v>100</v>
      </c>
      <c r="D13">
        <v>916.8</v>
      </c>
      <c r="E13">
        <v>0</v>
      </c>
      <c r="F13">
        <v>266.2</v>
      </c>
      <c r="G13" s="6"/>
      <c r="H13" s="7"/>
      <c r="I13" s="7"/>
      <c r="J13" s="9"/>
      <c r="K13" s="7"/>
      <c r="L13" s="6">
        <v>930.2</v>
      </c>
      <c r="M13" s="7">
        <v>19.57</v>
      </c>
      <c r="N13" s="7">
        <v>940.8</v>
      </c>
      <c r="O13" s="7">
        <v>28.396999999999998</v>
      </c>
      <c r="P13" s="7">
        <v>930.1</v>
      </c>
      <c r="Q13" s="7">
        <v>30.49</v>
      </c>
      <c r="R13" s="7">
        <v>990.2</v>
      </c>
      <c r="S13" s="7">
        <v>29.63</v>
      </c>
      <c r="T13" s="7">
        <v>938.4</v>
      </c>
      <c r="U13" s="7">
        <v>25.091000000000001</v>
      </c>
      <c r="V13" s="7">
        <f t="shared" si="0"/>
        <v>945.93999999999994</v>
      </c>
      <c r="W13" s="10">
        <f t="shared" si="0"/>
        <v>26.6356</v>
      </c>
      <c r="X13" s="14">
        <f>((V13-D13)/D13)*100</f>
        <v>3.1784467713787077</v>
      </c>
    </row>
    <row r="14" spans="1:24" x14ac:dyDescent="0.3">
      <c r="K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6D89-A189-4CCC-AF3F-98EF4628C698}">
  <dimension ref="A1:X13"/>
  <sheetViews>
    <sheetView tabSelected="1" topLeftCell="B1" workbookViewId="0">
      <selection activeCell="L20" sqref="L20"/>
    </sheetView>
  </sheetViews>
  <sheetFormatPr defaultRowHeight="14.4" x14ac:dyDescent="0.3"/>
  <cols>
    <col min="7" max="11" width="8.88671875" hidden="1" customWidth="1"/>
  </cols>
  <sheetData>
    <row r="1" spans="1:24" x14ac:dyDescent="0.3">
      <c r="A1" t="s">
        <v>17</v>
      </c>
      <c r="B1" t="s">
        <v>34</v>
      </c>
      <c r="G1" t="s">
        <v>14</v>
      </c>
    </row>
    <row r="2" spans="1:24" x14ac:dyDescent="0.3">
      <c r="G2" t="s">
        <v>15</v>
      </c>
    </row>
    <row r="3" spans="1:24" x14ac:dyDescent="0.3">
      <c r="G3" t="s">
        <v>16</v>
      </c>
    </row>
    <row r="4" spans="1:24" x14ac:dyDescent="0.3">
      <c r="A4" t="s">
        <v>30</v>
      </c>
    </row>
    <row r="6" spans="1:24" x14ac:dyDescent="0.3">
      <c r="G6" s="1" t="s">
        <v>1</v>
      </c>
      <c r="H6" s="2"/>
      <c r="I6" s="2"/>
      <c r="J6" s="2"/>
      <c r="K6" s="2"/>
      <c r="L6" s="1" t="s">
        <v>11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">
      <c r="A7" t="s">
        <v>0</v>
      </c>
      <c r="B7" t="s">
        <v>29</v>
      </c>
      <c r="C7" t="s">
        <v>28</v>
      </c>
      <c r="D7" t="s">
        <v>26</v>
      </c>
      <c r="E7" t="s">
        <v>31</v>
      </c>
      <c r="F7" t="s">
        <v>13</v>
      </c>
      <c r="G7" s="4" t="s">
        <v>8</v>
      </c>
      <c r="H7" t="s">
        <v>9</v>
      </c>
      <c r="I7" t="s">
        <v>10</v>
      </c>
      <c r="J7" t="s">
        <v>18</v>
      </c>
      <c r="K7" t="s">
        <v>13</v>
      </c>
      <c r="L7" s="4" t="s">
        <v>20</v>
      </c>
      <c r="M7" s="11" t="s">
        <v>13</v>
      </c>
      <c r="N7" s="11" t="s">
        <v>21</v>
      </c>
      <c r="O7" s="11" t="s">
        <v>13</v>
      </c>
      <c r="P7" s="11" t="s">
        <v>22</v>
      </c>
      <c r="Q7" s="11"/>
      <c r="R7" s="11" t="s">
        <v>23</v>
      </c>
      <c r="S7" s="11"/>
      <c r="T7" s="11" t="s">
        <v>24</v>
      </c>
      <c r="U7" s="11"/>
      <c r="V7" s="11" t="s">
        <v>19</v>
      </c>
      <c r="W7" s="11" t="s">
        <v>12</v>
      </c>
      <c r="X7" s="5" t="s">
        <v>27</v>
      </c>
    </row>
    <row r="8" spans="1:24" x14ac:dyDescent="0.3">
      <c r="A8" t="s">
        <v>2</v>
      </c>
      <c r="B8">
        <v>8</v>
      </c>
      <c r="C8">
        <v>100</v>
      </c>
      <c r="D8">
        <v>1509.5</v>
      </c>
      <c r="E8">
        <v>3.62</v>
      </c>
      <c r="F8">
        <v>712.7</v>
      </c>
      <c r="G8" s="4"/>
      <c r="J8" s="8"/>
      <c r="L8" s="4">
        <v>1545</v>
      </c>
      <c r="M8" s="11">
        <v>105.158</v>
      </c>
      <c r="N8" s="11">
        <v>1565</v>
      </c>
      <c r="O8" s="11">
        <v>106.383</v>
      </c>
      <c r="P8" s="11">
        <v>1548.6</v>
      </c>
      <c r="Q8" s="11">
        <v>76.906000000000006</v>
      </c>
      <c r="R8" s="11">
        <v>1532.3</v>
      </c>
      <c r="S8" s="11">
        <v>107.075</v>
      </c>
      <c r="T8" s="11">
        <v>1532.1</v>
      </c>
      <c r="U8" s="11">
        <v>109.22</v>
      </c>
      <c r="V8" s="12">
        <f>AVERAGE(L8,N8,P8,R8,T8)</f>
        <v>1544.6</v>
      </c>
      <c r="W8" s="12">
        <f>AVERAGE(M8,O8,Q8,S8,U8)</f>
        <v>100.94839999999999</v>
      </c>
      <c r="X8" s="13">
        <f>((V8-D8)/D8)*100</f>
        <v>2.3252732692944624</v>
      </c>
    </row>
    <row r="9" spans="1:24" x14ac:dyDescent="0.3">
      <c r="A9" t="s">
        <v>3</v>
      </c>
      <c r="B9">
        <v>8</v>
      </c>
      <c r="C9">
        <v>100</v>
      </c>
      <c r="D9">
        <v>1451.9</v>
      </c>
      <c r="E9">
        <v>0</v>
      </c>
      <c r="F9">
        <v>1850.8</v>
      </c>
      <c r="G9" s="4"/>
      <c r="J9" s="8"/>
      <c r="L9" s="4">
        <v>1537.3</v>
      </c>
      <c r="M9" s="11">
        <v>97.418999999999997</v>
      </c>
      <c r="N9" s="11">
        <v>1571.5</v>
      </c>
      <c r="O9" s="11">
        <v>94.373000000000005</v>
      </c>
      <c r="P9" s="11">
        <v>1525</v>
      </c>
      <c r="Q9" s="11">
        <v>92.902000000000001</v>
      </c>
      <c r="R9" s="11">
        <v>1545.7</v>
      </c>
      <c r="S9" s="11">
        <v>93.593999999999994</v>
      </c>
      <c r="T9" s="11">
        <v>1511.1</v>
      </c>
      <c r="U9" s="11">
        <v>92.343999999999994</v>
      </c>
      <c r="V9" s="11">
        <f t="shared" ref="V9:W13" si="0">AVERAGE(L9,N9,P9,R9,T9)</f>
        <v>1538.1200000000001</v>
      </c>
      <c r="W9" s="12">
        <f t="shared" si="0"/>
        <v>94.126400000000004</v>
      </c>
      <c r="X9" s="13">
        <f>((V9-D9)/D9)*100</f>
        <v>5.938425511398858</v>
      </c>
    </row>
    <row r="10" spans="1:24" x14ac:dyDescent="0.3">
      <c r="A10" t="s">
        <v>4</v>
      </c>
      <c r="B10">
        <v>8</v>
      </c>
      <c r="C10">
        <v>100</v>
      </c>
      <c r="D10">
        <v>1403.1</v>
      </c>
      <c r="E10">
        <v>0</v>
      </c>
      <c r="F10">
        <v>1384.2</v>
      </c>
      <c r="G10" s="4"/>
      <c r="J10" s="8"/>
      <c r="L10" s="4">
        <v>1501.9</v>
      </c>
      <c r="M10" s="11">
        <v>94.67</v>
      </c>
      <c r="N10" s="11">
        <v>1476.1</v>
      </c>
      <c r="O10" s="11">
        <v>74.582999999999998</v>
      </c>
      <c r="P10" s="11">
        <v>1498</v>
      </c>
      <c r="Q10" s="11">
        <v>102.14100000000001</v>
      </c>
      <c r="R10" s="11">
        <v>1514.5</v>
      </c>
      <c r="S10" s="11">
        <v>98.433000000000007</v>
      </c>
      <c r="T10" s="11">
        <v>1518.3</v>
      </c>
      <c r="U10" s="11">
        <v>86.61</v>
      </c>
      <c r="V10" s="11">
        <f t="shared" si="0"/>
        <v>1501.76</v>
      </c>
      <c r="W10" s="12">
        <f t="shared" si="0"/>
        <v>91.287400000000005</v>
      </c>
      <c r="X10" s="13">
        <f>((V10-D10)/D10)*100</f>
        <v>7.0315729456204181</v>
      </c>
    </row>
    <row r="11" spans="1:24" x14ac:dyDescent="0.3">
      <c r="A11" t="s">
        <v>5</v>
      </c>
      <c r="B11">
        <v>8</v>
      </c>
      <c r="C11">
        <v>100</v>
      </c>
      <c r="D11">
        <v>1178.4000000000001</v>
      </c>
      <c r="E11">
        <v>2.64</v>
      </c>
      <c r="F11">
        <v>2325.6999999999998</v>
      </c>
      <c r="G11" s="4"/>
      <c r="J11" s="8"/>
      <c r="L11" s="4">
        <v>1194.4000000000001</v>
      </c>
      <c r="M11" s="11">
        <v>91.224000000000004</v>
      </c>
      <c r="N11" s="11">
        <v>1221.5</v>
      </c>
      <c r="O11" s="11">
        <v>90.741</v>
      </c>
      <c r="P11" s="11">
        <v>1226.3</v>
      </c>
      <c r="Q11" s="11">
        <v>95.611999999999995</v>
      </c>
      <c r="R11" s="11">
        <v>1302.7</v>
      </c>
      <c r="S11" s="11">
        <v>91.006</v>
      </c>
      <c r="T11" s="11">
        <v>1249.0999999999999</v>
      </c>
      <c r="U11" s="11">
        <v>88.960999999999999</v>
      </c>
      <c r="V11" s="12">
        <f t="shared" si="0"/>
        <v>1238.8</v>
      </c>
      <c r="W11" s="12">
        <f t="shared" si="0"/>
        <v>91.508799999999994</v>
      </c>
      <c r="X11" s="13">
        <f>((V11-D11)/D11)*100</f>
        <v>5.12559402579768</v>
      </c>
    </row>
    <row r="12" spans="1:24" x14ac:dyDescent="0.3">
      <c r="A12" t="s">
        <v>6</v>
      </c>
      <c r="B12">
        <v>8</v>
      </c>
      <c r="C12">
        <v>100</v>
      </c>
      <c r="D12">
        <v>1809.5</v>
      </c>
      <c r="E12">
        <v>0</v>
      </c>
      <c r="F12">
        <v>95.6</v>
      </c>
      <c r="G12" s="4"/>
      <c r="J12" s="8"/>
      <c r="L12" s="4">
        <v>1990.1</v>
      </c>
      <c r="M12" s="11">
        <v>98.385999999999996</v>
      </c>
      <c r="N12" s="11">
        <v>1927</v>
      </c>
      <c r="O12" s="11">
        <v>101.93</v>
      </c>
      <c r="P12" s="11">
        <v>2069.3000000000002</v>
      </c>
      <c r="Q12" s="11">
        <v>89.938999999999993</v>
      </c>
      <c r="R12" s="11">
        <v>1949.6</v>
      </c>
      <c r="S12" s="11">
        <v>100.596</v>
      </c>
      <c r="T12" s="11">
        <v>1963.6</v>
      </c>
      <c r="U12" s="11">
        <v>96.997</v>
      </c>
      <c r="V12" s="12">
        <f t="shared" si="0"/>
        <v>1979.92</v>
      </c>
      <c r="W12" s="12">
        <f t="shared" si="0"/>
        <v>97.569600000000008</v>
      </c>
      <c r="X12" s="13">
        <f>((V12-D12)/D12)*100</f>
        <v>9.418071290411719</v>
      </c>
    </row>
    <row r="13" spans="1:24" x14ac:dyDescent="0.3">
      <c r="A13" t="s">
        <v>7</v>
      </c>
      <c r="B13">
        <v>8</v>
      </c>
      <c r="C13">
        <v>100</v>
      </c>
      <c r="D13">
        <v>1572.7</v>
      </c>
      <c r="E13">
        <v>0.59</v>
      </c>
      <c r="F13">
        <v>10800.4</v>
      </c>
      <c r="G13" s="6"/>
      <c r="H13" s="7"/>
      <c r="I13" s="7"/>
      <c r="J13" s="9"/>
      <c r="K13" s="7"/>
      <c r="L13" s="6">
        <v>1734.4</v>
      </c>
      <c r="M13" s="7">
        <v>86.44</v>
      </c>
      <c r="N13" s="7">
        <v>1739.1</v>
      </c>
      <c r="O13" s="7">
        <v>95.477999999999994</v>
      </c>
      <c r="P13" s="7">
        <v>1785.1</v>
      </c>
      <c r="Q13" s="7">
        <v>92.822999999999993</v>
      </c>
      <c r="R13" s="7">
        <v>1715.7</v>
      </c>
      <c r="S13" s="7">
        <v>97.608999999999995</v>
      </c>
      <c r="T13" s="7">
        <v>1736.5</v>
      </c>
      <c r="U13" s="7">
        <v>96.024000000000001</v>
      </c>
      <c r="V13" s="7">
        <f t="shared" si="0"/>
        <v>1742.1599999999999</v>
      </c>
      <c r="W13" s="10">
        <f t="shared" si="0"/>
        <v>93.674799999999991</v>
      </c>
      <c r="X13" s="14">
        <f>((V13-D13)/D13)*100</f>
        <v>10.775100146245297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Yong</dc:creator>
  <cp:lastModifiedBy>#YONG QI AN, CALEB#</cp:lastModifiedBy>
  <dcterms:created xsi:type="dcterms:W3CDTF">2015-06-05T18:17:20Z</dcterms:created>
  <dcterms:modified xsi:type="dcterms:W3CDTF">2025-04-09T17:13:34Z</dcterms:modified>
</cp:coreProperties>
</file>