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210" windowWidth="11100" windowHeight="6345"/>
  </bookViews>
  <sheets>
    <sheet name="Diário" sheetId="2" r:id="rId1"/>
  </sheets>
  <calcPr calcId="114210"/>
</workbook>
</file>

<file path=xl/calcChain.xml><?xml version="1.0" encoding="utf-8"?>
<calcChain xmlns="http://schemas.openxmlformats.org/spreadsheetml/2006/main">
  <c r="W20" i="2"/>
  <c r="V20"/>
  <c r="U20"/>
  <c r="T20"/>
  <c r="S20"/>
  <c r="R20"/>
  <c r="Q20"/>
  <c r="V17"/>
  <c r="U17"/>
  <c r="T17"/>
  <c r="S17"/>
  <c r="R17"/>
  <c r="Q17"/>
  <c r="W24"/>
  <c r="W14"/>
  <c r="W17"/>
  <c r="W12"/>
  <c r="W25"/>
  <c r="W26"/>
  <c r="F24"/>
  <c r="F20"/>
  <c r="F17"/>
  <c r="E24"/>
  <c r="E20"/>
  <c r="E17"/>
  <c r="D24"/>
  <c r="D20"/>
  <c r="D17"/>
  <c r="C24"/>
  <c r="C20"/>
  <c r="C17"/>
  <c r="F14"/>
  <c r="E14"/>
  <c r="D14"/>
  <c r="C14"/>
  <c r="F12"/>
  <c r="E12"/>
  <c r="D12"/>
  <c r="C12"/>
  <c r="X24"/>
  <c r="N24"/>
  <c r="N20"/>
  <c r="N17"/>
  <c r="M24"/>
  <c r="M20"/>
  <c r="M17"/>
  <c r="L24"/>
  <c r="L20"/>
  <c r="L17"/>
  <c r="K24"/>
  <c r="K20"/>
  <c r="K17"/>
  <c r="J24"/>
  <c r="J20"/>
  <c r="J17"/>
  <c r="I24"/>
  <c r="I20"/>
  <c r="I17"/>
  <c r="H24"/>
  <c r="H20"/>
  <c r="H17"/>
  <c r="G24"/>
  <c r="G20"/>
  <c r="G17"/>
  <c r="AH11"/>
  <c r="O24"/>
  <c r="O20"/>
  <c r="O17"/>
  <c r="P24"/>
  <c r="P20"/>
  <c r="P17"/>
  <c r="Q24"/>
  <c r="R24"/>
  <c r="S24"/>
  <c r="T24"/>
  <c r="U24"/>
  <c r="V24"/>
  <c r="X20"/>
  <c r="X17"/>
  <c r="Y24"/>
  <c r="Y20"/>
  <c r="Y17"/>
  <c r="Z24"/>
  <c r="Z20"/>
  <c r="Z17"/>
  <c r="AA24"/>
  <c r="AA20"/>
  <c r="AA17"/>
  <c r="AB24"/>
  <c r="AB20"/>
  <c r="AB17"/>
  <c r="AC24"/>
  <c r="AC20"/>
  <c r="AC17"/>
  <c r="AD24"/>
  <c r="AD20"/>
  <c r="AD17"/>
  <c r="AE24"/>
  <c r="AE20"/>
  <c r="AE17"/>
  <c r="AF24"/>
  <c r="AF20"/>
  <c r="AF17"/>
  <c r="AG24"/>
  <c r="AG20"/>
  <c r="AG17"/>
  <c r="G12"/>
  <c r="H12"/>
  <c r="I12"/>
  <c r="J12"/>
  <c r="K12"/>
  <c r="L12"/>
  <c r="M12"/>
  <c r="N12"/>
  <c r="O12"/>
  <c r="P12"/>
  <c r="Q12"/>
  <c r="R12"/>
  <c r="S12"/>
  <c r="T12"/>
  <c r="U12"/>
  <c r="V12"/>
  <c r="X12"/>
  <c r="Y12"/>
  <c r="Z12"/>
  <c r="AA12"/>
  <c r="AB12"/>
  <c r="AC12"/>
  <c r="AD12"/>
  <c r="AE12"/>
  <c r="AF12"/>
  <c r="AG12"/>
  <c r="AH13"/>
  <c r="G14"/>
  <c r="H14"/>
  <c r="I14"/>
  <c r="J14"/>
  <c r="K14"/>
  <c r="L14"/>
  <c r="M14"/>
  <c r="N14"/>
  <c r="O14"/>
  <c r="P14"/>
  <c r="Q14"/>
  <c r="R14"/>
  <c r="S14"/>
  <c r="T14"/>
  <c r="U14"/>
  <c r="V14"/>
  <c r="X14"/>
  <c r="Y14"/>
  <c r="Z14"/>
  <c r="AA14"/>
  <c r="AB14"/>
  <c r="AC14"/>
  <c r="AD14"/>
  <c r="AE14"/>
  <c r="AF14"/>
  <c r="AG14"/>
  <c r="AH15"/>
  <c r="AH16"/>
  <c r="AH18"/>
  <c r="AH19"/>
  <c r="AH21"/>
  <c r="AH22"/>
  <c r="AH23"/>
  <c r="AG25"/>
  <c r="AG26"/>
  <c r="AF25"/>
  <c r="AF26"/>
  <c r="AE25"/>
  <c r="AE26"/>
  <c r="AD25"/>
  <c r="AD26"/>
  <c r="AC25"/>
  <c r="AC26"/>
  <c r="AB25"/>
  <c r="AB26"/>
  <c r="AA25"/>
  <c r="AA26"/>
  <c r="Z25"/>
  <c r="Z26"/>
  <c r="Y25"/>
  <c r="Y26"/>
  <c r="X25"/>
  <c r="X26"/>
  <c r="V25"/>
  <c r="V26"/>
  <c r="U25"/>
  <c r="U26"/>
  <c r="T25"/>
  <c r="T26"/>
  <c r="S25"/>
  <c r="S26"/>
  <c r="R25"/>
  <c r="R26"/>
  <c r="Q25"/>
  <c r="Q26"/>
  <c r="P25"/>
  <c r="P26"/>
  <c r="O25"/>
  <c r="O26"/>
  <c r="N25"/>
  <c r="N26"/>
  <c r="M25"/>
  <c r="M26"/>
  <c r="L25"/>
  <c r="L26"/>
  <c r="K25"/>
  <c r="K26"/>
  <c r="AH12"/>
  <c r="J25"/>
  <c r="J26"/>
  <c r="AH17"/>
  <c r="I25"/>
  <c r="I26"/>
  <c r="H25"/>
  <c r="H26"/>
  <c r="G25"/>
  <c r="G26"/>
  <c r="AH20"/>
  <c r="F25"/>
  <c r="F26"/>
  <c r="E25"/>
  <c r="E26"/>
  <c r="D25"/>
  <c r="D26"/>
  <c r="AH14"/>
  <c r="C25"/>
  <c r="C26"/>
  <c r="AH24"/>
  <c r="A100"/>
  <c r="AH25"/>
  <c r="AH26"/>
  <c r="AI16"/>
  <c r="AI22"/>
  <c r="AI21"/>
  <c r="AI13"/>
  <c r="AI12"/>
  <c r="AI15"/>
  <c r="AI23"/>
  <c r="AI17"/>
  <c r="AI24"/>
  <c r="AI14"/>
  <c r="AI19"/>
  <c r="AI11"/>
  <c r="AI18"/>
  <c r="AI20"/>
  <c r="AI25"/>
</calcChain>
</file>

<file path=xl/sharedStrings.xml><?xml version="1.0" encoding="utf-8"?>
<sst xmlns="http://schemas.openxmlformats.org/spreadsheetml/2006/main" count="24" uniqueCount="17">
  <si>
    <t>Lam 1</t>
  </si>
  <si>
    <t>Total</t>
  </si>
  <si>
    <t>Lam 2</t>
  </si>
  <si>
    <t>Laminador</t>
  </si>
  <si>
    <t>Morgan</t>
  </si>
  <si>
    <t>Lam 3</t>
  </si>
  <si>
    <t>Aciaria</t>
  </si>
  <si>
    <t>LC 1</t>
  </si>
  <si>
    <t>LC 2</t>
  </si>
  <si>
    <t>Moldes</t>
  </si>
  <si>
    <t>Total                       STRA</t>
  </si>
  <si>
    <t>SISTEMA DE TRATAMENTO DE ÁGUA E CINZA</t>
  </si>
  <si>
    <t>LPP3</t>
  </si>
  <si>
    <t>Torre</t>
  </si>
  <si>
    <t>RATEIO STRA</t>
  </si>
  <si>
    <t>LPP</t>
  </si>
  <si>
    <t>Vazão média horária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</si>
</sst>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i/>
      <sz val="22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40">
    <border>
      <left/>
      <right/>
      <top/>
      <bottom/>
      <diagonal/>
    </border>
    <border>
      <left style="thin">
        <color indexed="39"/>
      </left>
      <right style="thin">
        <color indexed="39"/>
      </right>
      <top style="thin">
        <color indexed="39"/>
      </top>
      <bottom style="thin">
        <color indexed="39"/>
      </bottom>
      <diagonal/>
    </border>
    <border>
      <left style="thin">
        <color indexed="39"/>
      </left>
      <right style="thin">
        <color indexed="39"/>
      </right>
      <top style="thin">
        <color indexed="39"/>
      </top>
      <bottom/>
      <diagonal/>
    </border>
    <border>
      <left style="thin">
        <color indexed="39"/>
      </left>
      <right style="thin">
        <color indexed="39"/>
      </right>
      <top/>
      <bottom style="thin">
        <color indexed="39"/>
      </bottom>
      <diagonal/>
    </border>
    <border>
      <left style="medium">
        <color indexed="64"/>
      </left>
      <right style="thin">
        <color indexed="39"/>
      </right>
      <top style="medium">
        <color indexed="64"/>
      </top>
      <bottom style="medium">
        <color indexed="64"/>
      </bottom>
      <diagonal/>
    </border>
    <border>
      <left style="thin">
        <color indexed="39"/>
      </left>
      <right style="thin">
        <color indexed="39"/>
      </right>
      <top style="medium">
        <color indexed="64"/>
      </top>
      <bottom style="medium">
        <color indexed="64"/>
      </bottom>
      <diagonal/>
    </border>
    <border>
      <left style="thin">
        <color indexed="39"/>
      </left>
      <right/>
      <top style="thin">
        <color indexed="39"/>
      </top>
      <bottom style="thin">
        <color indexed="3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12"/>
      </bottom>
      <diagonal/>
    </border>
    <border>
      <left style="thin">
        <color indexed="39"/>
      </left>
      <right style="thin">
        <color indexed="39"/>
      </right>
      <top style="medium">
        <color indexed="64"/>
      </top>
      <bottom style="medium">
        <color indexed="12"/>
      </bottom>
      <diagonal/>
    </border>
    <border>
      <left style="thin">
        <color indexed="39"/>
      </left>
      <right/>
      <top style="medium">
        <color indexed="64"/>
      </top>
      <bottom style="thin">
        <color indexed="39"/>
      </bottom>
      <diagonal/>
    </border>
    <border>
      <left style="thin">
        <color indexed="39"/>
      </left>
      <right/>
      <top/>
      <bottom style="thin">
        <color indexed="3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39"/>
      </left>
      <right/>
      <top style="medium">
        <color indexed="64"/>
      </top>
      <bottom style="medium">
        <color indexed="64"/>
      </bottom>
      <diagonal/>
    </border>
    <border>
      <left style="thin">
        <color indexed="39"/>
      </left>
      <right/>
      <top style="thin">
        <color indexed="39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3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9"/>
      </left>
      <right style="thin">
        <color indexed="39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39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39"/>
      </right>
      <top style="medium">
        <color indexed="39"/>
      </top>
      <bottom/>
      <diagonal/>
    </border>
    <border>
      <left style="medium">
        <color indexed="64"/>
      </left>
      <right style="thin">
        <color indexed="39"/>
      </right>
      <top/>
      <bottom/>
      <diagonal/>
    </border>
    <border>
      <left style="medium">
        <color indexed="64"/>
      </left>
      <right/>
      <top/>
      <bottom style="medium">
        <color indexed="39"/>
      </bottom>
      <diagonal/>
    </border>
    <border>
      <left style="medium">
        <color indexed="64"/>
      </left>
      <right/>
      <top style="medium">
        <color indexed="39"/>
      </top>
      <bottom style="medium">
        <color indexed="64"/>
      </bottom>
      <diagonal/>
    </border>
    <border>
      <left/>
      <right style="thin">
        <color indexed="39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1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" fontId="3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Border="1"/>
    <xf numFmtId="1" fontId="3" fillId="0" borderId="8" xfId="0" applyNumberFormat="1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/>
    </xf>
    <xf numFmtId="164" fontId="2" fillId="0" borderId="13" xfId="1" applyNumberFormat="1" applyFont="1" applyBorder="1"/>
    <xf numFmtId="1" fontId="3" fillId="0" borderId="14" xfId="0" applyNumberFormat="1" applyFont="1" applyBorder="1" applyAlignment="1">
      <alignment horizontal="center"/>
    </xf>
    <xf numFmtId="164" fontId="2" fillId="0" borderId="13" xfId="0" applyNumberFormat="1" applyFont="1" applyBorder="1"/>
    <xf numFmtId="1" fontId="3" fillId="0" borderId="15" xfId="0" applyNumberFormat="1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64" fontId="2" fillId="0" borderId="17" xfId="0" applyNumberFormat="1" applyFont="1" applyBorder="1"/>
    <xf numFmtId="1" fontId="3" fillId="0" borderId="16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164" fontId="2" fillId="0" borderId="20" xfId="0" applyNumberFormat="1" applyFont="1" applyBorder="1"/>
    <xf numFmtId="1" fontId="3" fillId="0" borderId="21" xfId="0" applyNumberFormat="1" applyFont="1" applyBorder="1" applyAlignment="1">
      <alignment horizontal="center"/>
    </xf>
    <xf numFmtId="0" fontId="3" fillId="0" borderId="22" xfId="0" applyFont="1" applyBorder="1"/>
    <xf numFmtId="1" fontId="3" fillId="4" borderId="23" xfId="0" applyNumberFormat="1" applyFont="1" applyFill="1" applyBorder="1" applyAlignment="1">
      <alignment horizontal="center"/>
    </xf>
    <xf numFmtId="164" fontId="2" fillId="4" borderId="24" xfId="1" applyNumberFormat="1" applyFont="1" applyFill="1" applyBorder="1"/>
    <xf numFmtId="1" fontId="0" fillId="4" borderId="23" xfId="0" applyNumberFormat="1" applyFill="1" applyBorder="1" applyAlignment="1">
      <alignment horizontal="center"/>
    </xf>
    <xf numFmtId="9" fontId="7" fillId="4" borderId="25" xfId="0" applyNumberFormat="1" applyFont="1" applyFill="1" applyBorder="1"/>
    <xf numFmtId="1" fontId="3" fillId="0" borderId="26" xfId="0" applyNumberFormat="1" applyFont="1" applyFill="1" applyBorder="1" applyAlignment="1">
      <alignment horizontal="center"/>
    </xf>
    <xf numFmtId="1" fontId="3" fillId="4" borderId="27" xfId="0" applyNumberFormat="1" applyFont="1" applyFill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164" fontId="2" fillId="0" borderId="28" xfId="1" applyNumberFormat="1" applyFont="1" applyBorder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6" fillId="3" borderId="22" xfId="0" applyFont="1" applyFill="1" applyBorder="1" applyAlignment="1">
      <alignment horizontal="center" vertical="center"/>
    </xf>
    <xf numFmtId="0" fontId="2" fillId="0" borderId="39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N100"/>
  <sheetViews>
    <sheetView tabSelected="1" zoomScale="70" zoomScaleNormal="70" workbookViewId="0">
      <pane xSplit="2" topLeftCell="C1" activePane="topRight" state="frozen"/>
      <selection pane="topRight" activeCell="C1" sqref="C1"/>
    </sheetView>
  </sheetViews>
  <sheetFormatPr defaultRowHeight="12.75"/>
  <cols>
    <col min="1" max="1" width="7.42578125" bestFit="1" customWidth="1"/>
    <col min="2" max="3" width="11.140625" customWidth="1"/>
    <col min="4" max="4" width="6.85546875" customWidth="1"/>
    <col min="5" max="7" width="8.140625" bestFit="1" customWidth="1"/>
    <col min="8" max="8" width="7" bestFit="1" customWidth="1"/>
    <col min="9" max="14" width="8.140625" bestFit="1" customWidth="1"/>
    <col min="15" max="15" width="7" bestFit="1" customWidth="1"/>
    <col min="16" max="27" width="8.140625" bestFit="1" customWidth="1"/>
    <col min="28" max="28" width="7" bestFit="1" customWidth="1"/>
    <col min="29" max="31" width="8.140625" bestFit="1" customWidth="1"/>
    <col min="32" max="33" width="7" bestFit="1" customWidth="1"/>
    <col min="34" max="34" width="8" bestFit="1" customWidth="1"/>
    <col min="35" max="35" width="11.42578125" bestFit="1" customWidth="1"/>
  </cols>
  <sheetData>
    <row r="2" spans="1:35" ht="25.5" customHeight="1">
      <c r="A2" s="48" t="s">
        <v>11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</row>
    <row r="8" spans="1:35" ht="13.5" thickBot="1"/>
    <row r="9" spans="1:35" ht="28.5" thickBot="1">
      <c r="A9" s="49" t="s">
        <v>14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1"/>
    </row>
    <row r="10" spans="1:35" ht="27.75" customHeight="1" thickBot="1">
      <c r="A10" s="52"/>
      <c r="B10" s="53"/>
      <c r="C10" s="16">
        <v>1</v>
      </c>
      <c r="D10" s="17">
        <v>2</v>
      </c>
      <c r="E10" s="18">
        <v>3</v>
      </c>
      <c r="F10" s="18">
        <v>4</v>
      </c>
      <c r="G10" s="18">
        <v>5</v>
      </c>
      <c r="H10" s="18">
        <v>6</v>
      </c>
      <c r="I10" s="18">
        <v>7</v>
      </c>
      <c r="J10" s="18">
        <v>8</v>
      </c>
      <c r="K10" s="18">
        <v>9</v>
      </c>
      <c r="L10" s="18">
        <v>10</v>
      </c>
      <c r="M10" s="18">
        <v>11</v>
      </c>
      <c r="N10" s="18">
        <v>12</v>
      </c>
      <c r="O10" s="18">
        <v>13</v>
      </c>
      <c r="P10" s="18">
        <v>14</v>
      </c>
      <c r="Q10" s="18">
        <v>15</v>
      </c>
      <c r="R10" s="18">
        <v>16</v>
      </c>
      <c r="S10" s="18">
        <v>17</v>
      </c>
      <c r="T10" s="18">
        <v>18</v>
      </c>
      <c r="U10" s="18">
        <v>19</v>
      </c>
      <c r="V10" s="18">
        <v>20</v>
      </c>
      <c r="W10" s="18">
        <v>21</v>
      </c>
      <c r="X10" s="18">
        <v>22</v>
      </c>
      <c r="Y10" s="18">
        <v>23</v>
      </c>
      <c r="Z10" s="18">
        <v>24</v>
      </c>
      <c r="AA10" s="18">
        <v>25</v>
      </c>
      <c r="AB10" s="18">
        <v>26</v>
      </c>
      <c r="AC10" s="18">
        <v>27</v>
      </c>
      <c r="AD10" s="18">
        <v>28</v>
      </c>
      <c r="AE10" s="18">
        <v>29</v>
      </c>
      <c r="AF10" s="18">
        <v>30</v>
      </c>
      <c r="AG10" s="18">
        <v>31</v>
      </c>
      <c r="AH10" s="54" t="s">
        <v>1</v>
      </c>
      <c r="AI10" s="55"/>
    </row>
    <row r="11" spans="1:35" ht="13.5" customHeight="1" thickBot="1">
      <c r="A11" s="47" t="s">
        <v>15</v>
      </c>
      <c r="B11" s="8" t="s">
        <v>12</v>
      </c>
      <c r="C11" s="10">
        <v>855</v>
      </c>
      <c r="D11" s="10">
        <v>1607</v>
      </c>
      <c r="E11" s="10">
        <v>1627</v>
      </c>
      <c r="F11" s="10">
        <v>1627</v>
      </c>
      <c r="G11" s="10">
        <v>1629</v>
      </c>
      <c r="H11" s="10">
        <v>716</v>
      </c>
      <c r="I11" s="10">
        <v>1139</v>
      </c>
      <c r="J11" s="10">
        <v>372</v>
      </c>
      <c r="K11" s="10">
        <v>1289</v>
      </c>
      <c r="L11" s="10">
        <v>1574</v>
      </c>
      <c r="M11" s="10">
        <v>1497</v>
      </c>
      <c r="N11" s="10">
        <v>1293</v>
      </c>
      <c r="O11" s="10">
        <v>1433</v>
      </c>
      <c r="P11" s="10">
        <v>1612</v>
      </c>
      <c r="Q11" s="10">
        <v>1526</v>
      </c>
      <c r="R11" s="10">
        <v>829</v>
      </c>
      <c r="S11" s="10">
        <v>1235</v>
      </c>
      <c r="T11" s="10">
        <v>1579</v>
      </c>
      <c r="U11" s="10">
        <v>1459</v>
      </c>
      <c r="V11" s="10">
        <v>218</v>
      </c>
      <c r="W11" s="10">
        <v>1424</v>
      </c>
      <c r="X11" s="10">
        <v>1586</v>
      </c>
      <c r="Y11" s="10">
        <v>1454</v>
      </c>
      <c r="Z11" s="10">
        <v>1557</v>
      </c>
      <c r="AA11" s="10">
        <v>1552</v>
      </c>
      <c r="AB11" s="10">
        <v>1599</v>
      </c>
      <c r="AC11" s="10">
        <v>1509</v>
      </c>
      <c r="AD11" s="10">
        <v>1514</v>
      </c>
      <c r="AE11" s="10">
        <v>781</v>
      </c>
      <c r="AF11" s="10">
        <v>1599</v>
      </c>
      <c r="AG11" s="19">
        <v>1535</v>
      </c>
      <c r="AH11" s="38">
        <f t="shared" ref="AH11:AH24" si="0">SUM(C11:AG11)</f>
        <v>41226</v>
      </c>
      <c r="AI11" s="39">
        <f t="shared" ref="AI11:AI24" si="1">IF(AH$25=0,"",AH11/AH$25)</f>
        <v>1.9162245551538566E-2</v>
      </c>
    </row>
    <row r="12" spans="1:35" ht="13.5" customHeight="1" thickBot="1">
      <c r="A12" s="44"/>
      <c r="B12" s="9" t="s">
        <v>1</v>
      </c>
      <c r="C12" s="11">
        <f>SUM(C11:C11)</f>
        <v>855</v>
      </c>
      <c r="D12" s="11">
        <f>SUM(D11:D11)</f>
        <v>1607</v>
      </c>
      <c r="E12" s="11">
        <f>SUM(E11:E11)</f>
        <v>1627</v>
      </c>
      <c r="F12" s="11">
        <f>SUM(F11:F11)</f>
        <v>1627</v>
      </c>
      <c r="G12" s="11">
        <f t="shared" ref="G12:AG12" si="2">SUM(G11:G11)</f>
        <v>1629</v>
      </c>
      <c r="H12" s="11">
        <f t="shared" si="2"/>
        <v>716</v>
      </c>
      <c r="I12" s="11">
        <f t="shared" si="2"/>
        <v>1139</v>
      </c>
      <c r="J12" s="11">
        <f t="shared" si="2"/>
        <v>372</v>
      </c>
      <c r="K12" s="11">
        <f t="shared" si="2"/>
        <v>1289</v>
      </c>
      <c r="L12" s="11">
        <f t="shared" si="2"/>
        <v>1574</v>
      </c>
      <c r="M12" s="11">
        <f t="shared" si="2"/>
        <v>1497</v>
      </c>
      <c r="N12" s="11">
        <f t="shared" si="2"/>
        <v>1293</v>
      </c>
      <c r="O12" s="11">
        <f t="shared" si="2"/>
        <v>1433</v>
      </c>
      <c r="P12" s="11">
        <f t="shared" si="2"/>
        <v>1612</v>
      </c>
      <c r="Q12" s="11">
        <f t="shared" si="2"/>
        <v>1526</v>
      </c>
      <c r="R12" s="11">
        <f t="shared" si="2"/>
        <v>829</v>
      </c>
      <c r="S12" s="11">
        <f t="shared" si="2"/>
        <v>1235</v>
      </c>
      <c r="T12" s="11">
        <f t="shared" si="2"/>
        <v>1579</v>
      </c>
      <c r="U12" s="11">
        <f t="shared" si="2"/>
        <v>1459</v>
      </c>
      <c r="V12" s="11">
        <f t="shared" si="2"/>
        <v>218</v>
      </c>
      <c r="W12" s="11">
        <f t="shared" si="2"/>
        <v>1424</v>
      </c>
      <c r="X12" s="11">
        <f t="shared" si="2"/>
        <v>1586</v>
      </c>
      <c r="Y12" s="11">
        <f t="shared" si="2"/>
        <v>1454</v>
      </c>
      <c r="Z12" s="11">
        <f t="shared" si="2"/>
        <v>1557</v>
      </c>
      <c r="AA12" s="11">
        <f t="shared" si="2"/>
        <v>1552</v>
      </c>
      <c r="AB12" s="11">
        <f t="shared" si="2"/>
        <v>1599</v>
      </c>
      <c r="AC12" s="11">
        <f t="shared" si="2"/>
        <v>1509</v>
      </c>
      <c r="AD12" s="11">
        <f t="shared" si="2"/>
        <v>1514</v>
      </c>
      <c r="AE12" s="11">
        <f t="shared" si="2"/>
        <v>781</v>
      </c>
      <c r="AF12" s="11">
        <f t="shared" si="2"/>
        <v>1599</v>
      </c>
      <c r="AG12" s="21">
        <f t="shared" si="2"/>
        <v>1535</v>
      </c>
      <c r="AH12" s="32">
        <f t="shared" si="0"/>
        <v>41226</v>
      </c>
      <c r="AI12" s="33">
        <f t="shared" si="1"/>
        <v>1.9162245551538566E-2</v>
      </c>
    </row>
    <row r="13" spans="1:35" ht="13.5" thickBot="1">
      <c r="A13" s="47" t="s">
        <v>0</v>
      </c>
      <c r="B13" s="8" t="s">
        <v>3</v>
      </c>
      <c r="C13" s="10">
        <v>2191</v>
      </c>
      <c r="D13" s="10">
        <v>760</v>
      </c>
      <c r="E13" s="10">
        <v>774</v>
      </c>
      <c r="F13" s="10">
        <v>9796</v>
      </c>
      <c r="G13" s="10">
        <v>20414</v>
      </c>
      <c r="H13" s="10">
        <v>7854</v>
      </c>
      <c r="I13" s="10">
        <v>15202</v>
      </c>
      <c r="J13" s="10">
        <v>6974</v>
      </c>
      <c r="K13" s="10">
        <v>12653</v>
      </c>
      <c r="L13" s="10">
        <v>740</v>
      </c>
      <c r="M13" s="10">
        <v>19250</v>
      </c>
      <c r="N13" s="10">
        <v>29363</v>
      </c>
      <c r="O13" s="10">
        <v>27904</v>
      </c>
      <c r="P13" s="10">
        <v>21981</v>
      </c>
      <c r="Q13" s="10">
        <v>19188</v>
      </c>
      <c r="R13" s="10">
        <v>8757</v>
      </c>
      <c r="S13" s="10">
        <v>797</v>
      </c>
      <c r="T13" s="10">
        <v>10356</v>
      </c>
      <c r="U13" s="10">
        <v>15988</v>
      </c>
      <c r="V13" s="10">
        <v>2294</v>
      </c>
      <c r="W13" s="10">
        <v>17894</v>
      </c>
      <c r="X13" s="10">
        <v>17973</v>
      </c>
      <c r="Y13" s="10">
        <v>15844</v>
      </c>
      <c r="Z13" s="10">
        <v>819</v>
      </c>
      <c r="AA13" s="10">
        <v>10942</v>
      </c>
      <c r="AB13" s="10">
        <v>15654</v>
      </c>
      <c r="AC13" s="10">
        <v>17955</v>
      </c>
      <c r="AD13" s="10">
        <v>18595</v>
      </c>
      <c r="AE13" s="10">
        <v>10650</v>
      </c>
      <c r="AF13" s="10">
        <v>11913</v>
      </c>
      <c r="AG13" s="19">
        <v>859</v>
      </c>
      <c r="AH13" s="15">
        <f t="shared" si="0"/>
        <v>372334</v>
      </c>
      <c r="AI13" s="20">
        <f t="shared" si="1"/>
        <v>0.17306446260094505</v>
      </c>
    </row>
    <row r="14" spans="1:35" ht="13.5" thickBot="1">
      <c r="A14" s="44"/>
      <c r="B14" s="9" t="s">
        <v>1</v>
      </c>
      <c r="C14" s="11">
        <f>SUM(C13:C13)</f>
        <v>2191</v>
      </c>
      <c r="D14" s="11">
        <f>SUM(D13:D13)</f>
        <v>760</v>
      </c>
      <c r="E14" s="11">
        <f>SUM(E13:E13)</f>
        <v>774</v>
      </c>
      <c r="F14" s="11">
        <f>SUM(F13:F13)</f>
        <v>9796</v>
      </c>
      <c r="G14" s="11">
        <f t="shared" ref="G14:AG14" si="3">SUM(G13:G13)</f>
        <v>20414</v>
      </c>
      <c r="H14" s="11">
        <f t="shared" si="3"/>
        <v>7854</v>
      </c>
      <c r="I14" s="11">
        <f t="shared" si="3"/>
        <v>15202</v>
      </c>
      <c r="J14" s="11">
        <f t="shared" si="3"/>
        <v>6974</v>
      </c>
      <c r="K14" s="11">
        <f t="shared" si="3"/>
        <v>12653</v>
      </c>
      <c r="L14" s="11">
        <f t="shared" si="3"/>
        <v>740</v>
      </c>
      <c r="M14" s="11">
        <f t="shared" si="3"/>
        <v>19250</v>
      </c>
      <c r="N14" s="11">
        <f t="shared" si="3"/>
        <v>29363</v>
      </c>
      <c r="O14" s="11">
        <f t="shared" si="3"/>
        <v>27904</v>
      </c>
      <c r="P14" s="11">
        <f t="shared" si="3"/>
        <v>21981</v>
      </c>
      <c r="Q14" s="11">
        <f t="shared" si="3"/>
        <v>19188</v>
      </c>
      <c r="R14" s="11">
        <f t="shared" si="3"/>
        <v>8757</v>
      </c>
      <c r="S14" s="11">
        <f t="shared" si="3"/>
        <v>797</v>
      </c>
      <c r="T14" s="11">
        <f t="shared" si="3"/>
        <v>10356</v>
      </c>
      <c r="U14" s="11">
        <f t="shared" si="3"/>
        <v>15988</v>
      </c>
      <c r="V14" s="11">
        <f t="shared" si="3"/>
        <v>2294</v>
      </c>
      <c r="W14" s="11">
        <f t="shared" si="3"/>
        <v>17894</v>
      </c>
      <c r="X14" s="11">
        <f t="shared" si="3"/>
        <v>17973</v>
      </c>
      <c r="Y14" s="11">
        <f t="shared" si="3"/>
        <v>15844</v>
      </c>
      <c r="Z14" s="11">
        <f t="shared" si="3"/>
        <v>819</v>
      </c>
      <c r="AA14" s="11">
        <f t="shared" si="3"/>
        <v>10942</v>
      </c>
      <c r="AB14" s="11">
        <f t="shared" si="3"/>
        <v>15654</v>
      </c>
      <c r="AC14" s="11">
        <f t="shared" si="3"/>
        <v>17955</v>
      </c>
      <c r="AD14" s="11">
        <f t="shared" si="3"/>
        <v>18595</v>
      </c>
      <c r="AE14" s="11">
        <f t="shared" si="3"/>
        <v>10650</v>
      </c>
      <c r="AF14" s="11">
        <f t="shared" si="3"/>
        <v>11913</v>
      </c>
      <c r="AG14" s="21">
        <f t="shared" si="3"/>
        <v>859</v>
      </c>
      <c r="AH14" s="32">
        <f t="shared" si="0"/>
        <v>372334</v>
      </c>
      <c r="AI14" s="33">
        <f t="shared" si="1"/>
        <v>0.17306446260094505</v>
      </c>
    </row>
    <row r="15" spans="1:35">
      <c r="A15" s="42" t="s">
        <v>2</v>
      </c>
      <c r="B15" s="8" t="s">
        <v>3</v>
      </c>
      <c r="C15" s="10">
        <v>8992</v>
      </c>
      <c r="D15" s="10">
        <v>29760</v>
      </c>
      <c r="E15" s="10">
        <v>33525</v>
      </c>
      <c r="F15" s="10">
        <v>35180</v>
      </c>
      <c r="G15" s="10">
        <v>34743</v>
      </c>
      <c r="H15" s="10">
        <v>14265</v>
      </c>
      <c r="I15" s="10">
        <v>23639</v>
      </c>
      <c r="J15" s="10">
        <v>8124</v>
      </c>
      <c r="K15" s="10">
        <v>29248</v>
      </c>
      <c r="L15" s="10">
        <v>36237</v>
      </c>
      <c r="M15" s="10">
        <v>36090</v>
      </c>
      <c r="N15" s="10">
        <v>26464</v>
      </c>
      <c r="O15" s="10">
        <v>31098</v>
      </c>
      <c r="P15" s="10">
        <v>35809</v>
      </c>
      <c r="Q15" s="10">
        <v>35399</v>
      </c>
      <c r="R15" s="10">
        <v>18566</v>
      </c>
      <c r="S15" s="10">
        <v>31612</v>
      </c>
      <c r="T15" s="10">
        <v>35255</v>
      </c>
      <c r="U15" s="10">
        <v>33357</v>
      </c>
      <c r="V15" s="10">
        <v>3959</v>
      </c>
      <c r="W15" s="10">
        <v>1130</v>
      </c>
      <c r="X15" s="10">
        <v>855</v>
      </c>
      <c r="Y15" s="10">
        <v>773</v>
      </c>
      <c r="Z15" s="10">
        <v>792</v>
      </c>
      <c r="AA15" s="10">
        <v>1067</v>
      </c>
      <c r="AB15" s="10">
        <v>926</v>
      </c>
      <c r="AC15" s="10">
        <v>833</v>
      </c>
      <c r="AD15" s="10">
        <v>2519</v>
      </c>
      <c r="AE15" s="10">
        <v>1778</v>
      </c>
      <c r="AF15" s="10">
        <v>5428</v>
      </c>
      <c r="AG15" s="19">
        <v>5499</v>
      </c>
      <c r="AH15" s="15">
        <f t="shared" si="0"/>
        <v>562922</v>
      </c>
      <c r="AI15" s="22">
        <f t="shared" si="1"/>
        <v>0.26165161767727146</v>
      </c>
    </row>
    <row r="16" spans="1:35" ht="13.5" thickBot="1">
      <c r="A16" s="43"/>
      <c r="B16" s="6" t="s">
        <v>4</v>
      </c>
      <c r="C16" s="7">
        <v>908</v>
      </c>
      <c r="D16" s="7">
        <v>9557</v>
      </c>
      <c r="E16" s="7">
        <v>9820</v>
      </c>
      <c r="F16" s="7">
        <v>10696</v>
      </c>
      <c r="G16" s="7">
        <v>10435</v>
      </c>
      <c r="H16" s="7">
        <v>4827</v>
      </c>
      <c r="I16" s="7">
        <v>7516</v>
      </c>
      <c r="J16" s="7">
        <v>2689</v>
      </c>
      <c r="K16" s="7">
        <v>8334</v>
      </c>
      <c r="L16" s="7">
        <v>10113</v>
      </c>
      <c r="M16" s="7">
        <v>10841</v>
      </c>
      <c r="N16" s="7">
        <v>9327</v>
      </c>
      <c r="O16" s="7">
        <v>9576</v>
      </c>
      <c r="P16" s="7">
        <v>10207</v>
      </c>
      <c r="Q16" s="7">
        <v>10263</v>
      </c>
      <c r="R16" s="7">
        <v>6182</v>
      </c>
      <c r="S16" s="7">
        <v>9409</v>
      </c>
      <c r="T16" s="7">
        <v>10396</v>
      </c>
      <c r="U16" s="7">
        <v>10354</v>
      </c>
      <c r="V16" s="7">
        <v>1445</v>
      </c>
      <c r="W16" s="7">
        <v>683</v>
      </c>
      <c r="X16" s="7">
        <v>752</v>
      </c>
      <c r="Y16" s="7">
        <v>782</v>
      </c>
      <c r="Z16" s="7">
        <v>714</v>
      </c>
      <c r="AA16" s="7">
        <v>689</v>
      </c>
      <c r="AB16" s="7">
        <v>742</v>
      </c>
      <c r="AC16" s="7">
        <v>775</v>
      </c>
      <c r="AD16" s="7">
        <v>658</v>
      </c>
      <c r="AE16" s="7">
        <v>252</v>
      </c>
      <c r="AF16" s="7">
        <v>787</v>
      </c>
      <c r="AG16" s="23">
        <v>1307</v>
      </c>
      <c r="AH16" s="24">
        <f t="shared" si="0"/>
        <v>171036</v>
      </c>
      <c r="AI16" s="25">
        <f t="shared" si="1"/>
        <v>7.9499195414373225E-2</v>
      </c>
    </row>
    <row r="17" spans="1:35" ht="13.5" thickBot="1">
      <c r="A17" s="44"/>
      <c r="B17" s="9" t="s">
        <v>1</v>
      </c>
      <c r="C17" s="11">
        <f>SUM(C15:C16)</f>
        <v>9900</v>
      </c>
      <c r="D17" s="11">
        <f>SUM(D15:D16)</f>
        <v>39317</v>
      </c>
      <c r="E17" s="11">
        <f>SUM(E15:E16)</f>
        <v>43345</v>
      </c>
      <c r="F17" s="11">
        <f>SUM(F15:F16)</f>
        <v>45876</v>
      </c>
      <c r="G17" s="11">
        <f t="shared" ref="G17:P17" si="4">SUM(G15:G16)</f>
        <v>45178</v>
      </c>
      <c r="H17" s="11">
        <f t="shared" si="4"/>
        <v>19092</v>
      </c>
      <c r="I17" s="11">
        <f t="shared" si="4"/>
        <v>31155</v>
      </c>
      <c r="J17" s="11">
        <f t="shared" si="4"/>
        <v>10813</v>
      </c>
      <c r="K17" s="11">
        <f t="shared" si="4"/>
        <v>37582</v>
      </c>
      <c r="L17" s="11">
        <f t="shared" si="4"/>
        <v>46350</v>
      </c>
      <c r="M17" s="11">
        <f t="shared" si="4"/>
        <v>46931</v>
      </c>
      <c r="N17" s="11">
        <f t="shared" si="4"/>
        <v>35791</v>
      </c>
      <c r="O17" s="11">
        <f t="shared" si="4"/>
        <v>40674</v>
      </c>
      <c r="P17" s="11">
        <f t="shared" si="4"/>
        <v>46016</v>
      </c>
      <c r="Q17" s="11">
        <f t="shared" ref="Q17:V17" si="5">SUM(Q15:Q16)</f>
        <v>45662</v>
      </c>
      <c r="R17" s="11">
        <f t="shared" si="5"/>
        <v>24748</v>
      </c>
      <c r="S17" s="11">
        <f t="shared" si="5"/>
        <v>41021</v>
      </c>
      <c r="T17" s="11">
        <f t="shared" si="5"/>
        <v>45651</v>
      </c>
      <c r="U17" s="11">
        <f t="shared" si="5"/>
        <v>43711</v>
      </c>
      <c r="V17" s="11">
        <f t="shared" si="5"/>
        <v>5404</v>
      </c>
      <c r="W17" s="11">
        <f t="shared" ref="W17:AG17" si="6">SUM(W15:W16)</f>
        <v>1813</v>
      </c>
      <c r="X17" s="11">
        <f t="shared" si="6"/>
        <v>1607</v>
      </c>
      <c r="Y17" s="11">
        <f t="shared" si="6"/>
        <v>1555</v>
      </c>
      <c r="Z17" s="11">
        <f t="shared" si="6"/>
        <v>1506</v>
      </c>
      <c r="AA17" s="11">
        <f t="shared" si="6"/>
        <v>1756</v>
      </c>
      <c r="AB17" s="11">
        <f t="shared" si="6"/>
        <v>1668</v>
      </c>
      <c r="AC17" s="11">
        <f t="shared" si="6"/>
        <v>1608</v>
      </c>
      <c r="AD17" s="11">
        <f t="shared" si="6"/>
        <v>3177</v>
      </c>
      <c r="AE17" s="11">
        <f t="shared" si="6"/>
        <v>2030</v>
      </c>
      <c r="AF17" s="11">
        <f t="shared" si="6"/>
        <v>6215</v>
      </c>
      <c r="AG17" s="21">
        <f t="shared" si="6"/>
        <v>6806</v>
      </c>
      <c r="AH17" s="34">
        <f t="shared" si="0"/>
        <v>733958</v>
      </c>
      <c r="AI17" s="33">
        <f t="shared" si="1"/>
        <v>0.34115081309164469</v>
      </c>
    </row>
    <row r="18" spans="1:35">
      <c r="A18" s="42" t="s">
        <v>5</v>
      </c>
      <c r="B18" s="13" t="s">
        <v>13</v>
      </c>
      <c r="C18" s="10">
        <v>14371</v>
      </c>
      <c r="D18" s="10">
        <v>15096</v>
      </c>
      <c r="E18" s="10">
        <v>15065</v>
      </c>
      <c r="F18" s="10">
        <v>15067</v>
      </c>
      <c r="G18" s="10">
        <v>15066</v>
      </c>
      <c r="H18" s="10">
        <v>5651</v>
      </c>
      <c r="I18" s="10">
        <v>11797</v>
      </c>
      <c r="J18" s="10">
        <v>3129</v>
      </c>
      <c r="K18" s="10">
        <v>13035</v>
      </c>
      <c r="L18" s="10">
        <v>15070</v>
      </c>
      <c r="M18" s="10">
        <v>15024</v>
      </c>
      <c r="N18" s="10">
        <v>15062</v>
      </c>
      <c r="O18" s="10">
        <v>15042</v>
      </c>
      <c r="P18" s="10">
        <v>15028</v>
      </c>
      <c r="Q18" s="10">
        <v>14971</v>
      </c>
      <c r="R18" s="10">
        <v>6882</v>
      </c>
      <c r="S18" s="10">
        <v>14266</v>
      </c>
      <c r="T18" s="10">
        <v>15016</v>
      </c>
      <c r="U18" s="10">
        <v>15046</v>
      </c>
      <c r="V18" s="10">
        <v>1881</v>
      </c>
      <c r="W18" s="10">
        <v>14285</v>
      </c>
      <c r="X18" s="10">
        <v>15070</v>
      </c>
      <c r="Y18" s="10">
        <v>15109</v>
      </c>
      <c r="Z18" s="10">
        <v>15086</v>
      </c>
      <c r="AA18" s="10">
        <v>15097</v>
      </c>
      <c r="AB18" s="10">
        <v>15064</v>
      </c>
      <c r="AC18" s="10">
        <v>15121</v>
      </c>
      <c r="AD18" s="10">
        <v>15113</v>
      </c>
      <c r="AE18" s="10">
        <v>6923</v>
      </c>
      <c r="AF18" s="10">
        <v>14415</v>
      </c>
      <c r="AG18" s="19">
        <v>15082</v>
      </c>
      <c r="AH18" s="15">
        <f t="shared" si="0"/>
        <v>407930</v>
      </c>
      <c r="AI18" s="22">
        <f t="shared" si="1"/>
        <v>0.18960982942412866</v>
      </c>
    </row>
    <row r="19" spans="1:35" ht="13.5" thickBot="1">
      <c r="A19" s="43"/>
      <c r="B19" s="2" t="s">
        <v>3</v>
      </c>
      <c r="C19" s="7">
        <v>769</v>
      </c>
      <c r="D19" s="7">
        <v>7462</v>
      </c>
      <c r="E19" s="7">
        <v>6985</v>
      </c>
      <c r="F19" s="7">
        <v>8537</v>
      </c>
      <c r="G19" s="7">
        <v>6757</v>
      </c>
      <c r="H19" s="7">
        <v>4918</v>
      </c>
      <c r="I19" s="7">
        <v>4852</v>
      </c>
      <c r="J19" s="7">
        <v>1346</v>
      </c>
      <c r="K19" s="7">
        <v>6813</v>
      </c>
      <c r="L19" s="7">
        <v>12248</v>
      </c>
      <c r="M19" s="7">
        <v>6161</v>
      </c>
      <c r="N19" s="7">
        <v>9174</v>
      </c>
      <c r="O19" s="7">
        <v>12025</v>
      </c>
      <c r="P19" s="7">
        <v>12142</v>
      </c>
      <c r="Q19" s="7">
        <v>7903</v>
      </c>
      <c r="R19" s="7">
        <v>6699</v>
      </c>
      <c r="S19" s="7">
        <v>7629</v>
      </c>
      <c r="T19" s="7">
        <v>13507</v>
      </c>
      <c r="U19" s="7">
        <v>12651</v>
      </c>
      <c r="V19" s="7">
        <v>1668</v>
      </c>
      <c r="W19" s="7">
        <v>12333</v>
      </c>
      <c r="X19" s="7">
        <v>12594</v>
      </c>
      <c r="Y19" s="7">
        <v>11376</v>
      </c>
      <c r="Z19" s="7">
        <v>12936</v>
      </c>
      <c r="AA19" s="7">
        <v>10601</v>
      </c>
      <c r="AB19" s="7">
        <v>8053</v>
      </c>
      <c r="AC19" s="7">
        <v>8784</v>
      </c>
      <c r="AD19" s="7">
        <v>7754</v>
      </c>
      <c r="AE19" s="7">
        <v>5234</v>
      </c>
      <c r="AF19" s="7">
        <v>7707</v>
      </c>
      <c r="AG19" s="23">
        <v>819</v>
      </c>
      <c r="AH19" s="26">
        <f t="shared" si="0"/>
        <v>248437</v>
      </c>
      <c r="AI19" s="25">
        <f t="shared" si="1"/>
        <v>0.11547593261746439</v>
      </c>
    </row>
    <row r="20" spans="1:35" ht="13.5" thickBot="1">
      <c r="A20" s="44"/>
      <c r="B20" s="9" t="s">
        <v>1</v>
      </c>
      <c r="C20" s="11">
        <f>SUM(C18:C19)</f>
        <v>15140</v>
      </c>
      <c r="D20" s="11">
        <f>SUM(D18:D19)</f>
        <v>22558</v>
      </c>
      <c r="E20" s="11">
        <f>SUM(E18:E19)</f>
        <v>22050</v>
      </c>
      <c r="F20" s="11">
        <f>SUM(F18:F19)</f>
        <v>23604</v>
      </c>
      <c r="G20" s="11">
        <f t="shared" ref="G20:P20" si="7">SUM(G18:G19)</f>
        <v>21823</v>
      </c>
      <c r="H20" s="11">
        <f t="shared" si="7"/>
        <v>10569</v>
      </c>
      <c r="I20" s="11">
        <f t="shared" si="7"/>
        <v>16649</v>
      </c>
      <c r="J20" s="11">
        <f t="shared" si="7"/>
        <v>4475</v>
      </c>
      <c r="K20" s="11">
        <f t="shared" si="7"/>
        <v>19848</v>
      </c>
      <c r="L20" s="11">
        <f t="shared" si="7"/>
        <v>27318</v>
      </c>
      <c r="M20" s="11">
        <f t="shared" si="7"/>
        <v>21185</v>
      </c>
      <c r="N20" s="11">
        <f t="shared" si="7"/>
        <v>24236</v>
      </c>
      <c r="O20" s="11">
        <f t="shared" si="7"/>
        <v>27067</v>
      </c>
      <c r="P20" s="11">
        <f t="shared" si="7"/>
        <v>27170</v>
      </c>
      <c r="Q20" s="11">
        <f t="shared" ref="Q20:W20" si="8">SUM(Q18:Q19)</f>
        <v>22874</v>
      </c>
      <c r="R20" s="11">
        <f t="shared" si="8"/>
        <v>13581</v>
      </c>
      <c r="S20" s="11">
        <f t="shared" si="8"/>
        <v>21895</v>
      </c>
      <c r="T20" s="11">
        <f t="shared" si="8"/>
        <v>28523</v>
      </c>
      <c r="U20" s="11">
        <f t="shared" si="8"/>
        <v>27697</v>
      </c>
      <c r="V20" s="11">
        <f t="shared" si="8"/>
        <v>3549</v>
      </c>
      <c r="W20" s="11">
        <f t="shared" si="8"/>
        <v>26618</v>
      </c>
      <c r="X20" s="11">
        <f t="shared" ref="X20:AG20" si="9">SUM(X18:X19)</f>
        <v>27664</v>
      </c>
      <c r="Y20" s="11">
        <f t="shared" si="9"/>
        <v>26485</v>
      </c>
      <c r="Z20" s="11">
        <f t="shared" si="9"/>
        <v>28022</v>
      </c>
      <c r="AA20" s="11">
        <f t="shared" si="9"/>
        <v>25698</v>
      </c>
      <c r="AB20" s="11">
        <f t="shared" si="9"/>
        <v>23117</v>
      </c>
      <c r="AC20" s="11">
        <f t="shared" si="9"/>
        <v>23905</v>
      </c>
      <c r="AD20" s="11">
        <f t="shared" si="9"/>
        <v>22867</v>
      </c>
      <c r="AE20" s="11">
        <f t="shared" si="9"/>
        <v>12157</v>
      </c>
      <c r="AF20" s="11">
        <f t="shared" si="9"/>
        <v>22122</v>
      </c>
      <c r="AG20" s="21">
        <f t="shared" si="9"/>
        <v>15901</v>
      </c>
      <c r="AH20" s="32">
        <f t="shared" si="0"/>
        <v>656367</v>
      </c>
      <c r="AI20" s="33">
        <f t="shared" si="1"/>
        <v>0.30508576204159304</v>
      </c>
    </row>
    <row r="21" spans="1:35">
      <c r="A21" s="42" t="s">
        <v>6</v>
      </c>
      <c r="B21" s="8" t="s">
        <v>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27">
        <v>0</v>
      </c>
      <c r="AH21" s="15">
        <f t="shared" si="0"/>
        <v>0</v>
      </c>
      <c r="AI21" s="22">
        <f t="shared" si="1"/>
        <v>0</v>
      </c>
    </row>
    <row r="22" spans="1:35">
      <c r="A22" s="43"/>
      <c r="B22" s="2" t="s">
        <v>8</v>
      </c>
      <c r="C22" s="3">
        <v>1468</v>
      </c>
      <c r="D22" s="3">
        <v>10672</v>
      </c>
      <c r="E22" s="3">
        <v>11985</v>
      </c>
      <c r="F22" s="3">
        <v>12702</v>
      </c>
      <c r="G22" s="3">
        <v>6689</v>
      </c>
      <c r="H22" s="3">
        <v>3529</v>
      </c>
      <c r="I22" s="3">
        <v>8098</v>
      </c>
      <c r="J22" s="3">
        <v>2963</v>
      </c>
      <c r="K22" s="3">
        <v>10970</v>
      </c>
      <c r="L22" s="3">
        <v>12858</v>
      </c>
      <c r="M22" s="3">
        <v>11808</v>
      </c>
      <c r="N22" s="3">
        <v>5847</v>
      </c>
      <c r="O22" s="3">
        <v>11888</v>
      </c>
      <c r="P22" s="3">
        <v>10224</v>
      </c>
      <c r="Q22" s="1">
        <v>12177</v>
      </c>
      <c r="R22" s="1">
        <v>6465</v>
      </c>
      <c r="S22" s="1">
        <v>11191</v>
      </c>
      <c r="T22" s="1">
        <v>12570</v>
      </c>
      <c r="U22" s="1">
        <v>5610</v>
      </c>
      <c r="V22" s="1">
        <v>1659</v>
      </c>
      <c r="W22" s="1">
        <v>11330</v>
      </c>
      <c r="X22" s="1">
        <v>13537</v>
      </c>
      <c r="Y22" s="1">
        <v>14257</v>
      </c>
      <c r="Z22" s="1">
        <v>13825</v>
      </c>
      <c r="AA22" s="1">
        <v>2738</v>
      </c>
      <c r="AB22" s="1">
        <v>144</v>
      </c>
      <c r="AC22" s="1">
        <v>120</v>
      </c>
      <c r="AD22" s="1">
        <v>123</v>
      </c>
      <c r="AE22" s="1">
        <v>49</v>
      </c>
      <c r="AF22" s="1">
        <v>116</v>
      </c>
      <c r="AG22" s="12">
        <v>130</v>
      </c>
      <c r="AH22" s="28">
        <f t="shared" si="0"/>
        <v>227742</v>
      </c>
      <c r="AI22" s="29">
        <f t="shared" si="1"/>
        <v>0.10585669544458585</v>
      </c>
    </row>
    <row r="23" spans="1:35" ht="13.5" thickBot="1">
      <c r="A23" s="43"/>
      <c r="B23" s="6" t="s">
        <v>9</v>
      </c>
      <c r="C23" s="7">
        <v>54</v>
      </c>
      <c r="D23" s="7">
        <v>5195</v>
      </c>
      <c r="E23" s="7">
        <v>6420</v>
      </c>
      <c r="F23" s="7">
        <v>6278</v>
      </c>
      <c r="G23" s="7">
        <v>3773</v>
      </c>
      <c r="H23" s="7">
        <v>2931</v>
      </c>
      <c r="I23" s="7">
        <v>4653</v>
      </c>
      <c r="J23" s="7">
        <v>1666</v>
      </c>
      <c r="K23" s="7">
        <v>5411</v>
      </c>
      <c r="L23" s="7">
        <v>6349</v>
      </c>
      <c r="M23" s="7">
        <v>6548</v>
      </c>
      <c r="N23" s="7">
        <v>3341</v>
      </c>
      <c r="O23" s="7">
        <v>7045</v>
      </c>
      <c r="P23" s="7">
        <v>6915</v>
      </c>
      <c r="Q23" s="7">
        <v>6217</v>
      </c>
      <c r="R23" s="7">
        <v>3252</v>
      </c>
      <c r="S23" s="7">
        <v>5897</v>
      </c>
      <c r="T23" s="7">
        <v>6463</v>
      </c>
      <c r="U23" s="7">
        <v>3572</v>
      </c>
      <c r="V23" s="7">
        <v>989</v>
      </c>
      <c r="W23" s="7">
        <v>6948</v>
      </c>
      <c r="X23" s="7">
        <v>6939</v>
      </c>
      <c r="Y23" s="7">
        <v>6955</v>
      </c>
      <c r="Z23" s="7">
        <v>5711</v>
      </c>
      <c r="AA23" s="7">
        <v>55</v>
      </c>
      <c r="AB23" s="7">
        <v>39</v>
      </c>
      <c r="AC23" s="7">
        <v>52</v>
      </c>
      <c r="AD23" s="7">
        <v>45</v>
      </c>
      <c r="AE23" s="7">
        <v>36</v>
      </c>
      <c r="AF23" s="7">
        <v>19</v>
      </c>
      <c r="AG23" s="27">
        <v>23</v>
      </c>
      <c r="AH23" s="26">
        <f t="shared" si="0"/>
        <v>119791</v>
      </c>
      <c r="AI23" s="25">
        <f t="shared" si="1"/>
        <v>5.5680021269692827E-2</v>
      </c>
    </row>
    <row r="24" spans="1:35" ht="13.5" thickBot="1">
      <c r="A24" s="44"/>
      <c r="B24" s="9" t="s">
        <v>1</v>
      </c>
      <c r="C24" s="11">
        <f>SUM(C21:C23)</f>
        <v>1522</v>
      </c>
      <c r="D24" s="11">
        <f>SUM(D21:D23)</f>
        <v>15867</v>
      </c>
      <c r="E24" s="11">
        <f>SUM(E21:E23)</f>
        <v>18405</v>
      </c>
      <c r="F24" s="11">
        <f>SUM(F21:F23)</f>
        <v>18980</v>
      </c>
      <c r="G24" s="11">
        <f t="shared" ref="G24:AG24" si="10">SUM(G21:G23)</f>
        <v>10462</v>
      </c>
      <c r="H24" s="11">
        <f t="shared" si="10"/>
        <v>6460</v>
      </c>
      <c r="I24" s="11">
        <f t="shared" si="10"/>
        <v>12751</v>
      </c>
      <c r="J24" s="11">
        <f t="shared" si="10"/>
        <v>4629</v>
      </c>
      <c r="K24" s="11">
        <f t="shared" si="10"/>
        <v>16381</v>
      </c>
      <c r="L24" s="11">
        <f t="shared" si="10"/>
        <v>19207</v>
      </c>
      <c r="M24" s="11">
        <f t="shared" si="10"/>
        <v>18356</v>
      </c>
      <c r="N24" s="11">
        <f t="shared" si="10"/>
        <v>9188</v>
      </c>
      <c r="O24" s="11">
        <f t="shared" si="10"/>
        <v>18933</v>
      </c>
      <c r="P24" s="11">
        <f t="shared" si="10"/>
        <v>17139</v>
      </c>
      <c r="Q24" s="11">
        <f t="shared" si="10"/>
        <v>18394</v>
      </c>
      <c r="R24" s="11">
        <f t="shared" si="10"/>
        <v>9717</v>
      </c>
      <c r="S24" s="11">
        <f t="shared" si="10"/>
        <v>17088</v>
      </c>
      <c r="T24" s="11">
        <f t="shared" si="10"/>
        <v>19033</v>
      </c>
      <c r="U24" s="11">
        <f t="shared" si="10"/>
        <v>9182</v>
      </c>
      <c r="V24" s="11">
        <f t="shared" si="10"/>
        <v>2648</v>
      </c>
      <c r="W24" s="11">
        <f t="shared" si="10"/>
        <v>18278</v>
      </c>
      <c r="X24" s="11">
        <f t="shared" si="10"/>
        <v>20476</v>
      </c>
      <c r="Y24" s="11">
        <f t="shared" si="10"/>
        <v>21212</v>
      </c>
      <c r="Z24" s="11">
        <f t="shared" si="10"/>
        <v>19536</v>
      </c>
      <c r="AA24" s="11">
        <f t="shared" si="10"/>
        <v>2793</v>
      </c>
      <c r="AB24" s="11">
        <f t="shared" si="10"/>
        <v>183</v>
      </c>
      <c r="AC24" s="11">
        <f t="shared" si="10"/>
        <v>172</v>
      </c>
      <c r="AD24" s="11">
        <f t="shared" si="10"/>
        <v>168</v>
      </c>
      <c r="AE24" s="11">
        <f t="shared" si="10"/>
        <v>85</v>
      </c>
      <c r="AF24" s="11">
        <f t="shared" si="10"/>
        <v>135</v>
      </c>
      <c r="AG24" s="21">
        <f t="shared" si="10"/>
        <v>153</v>
      </c>
      <c r="AH24" s="34">
        <f t="shared" si="0"/>
        <v>347533</v>
      </c>
      <c r="AI24" s="33">
        <f t="shared" si="1"/>
        <v>0.16153671671427869</v>
      </c>
    </row>
    <row r="25" spans="1:35" ht="13.5" thickBot="1">
      <c r="A25" s="45" t="s">
        <v>10</v>
      </c>
      <c r="B25" s="46"/>
      <c r="C25" s="30">
        <f>C24+C20+C17+C14+C12</f>
        <v>29608</v>
      </c>
      <c r="D25" s="30">
        <f t="shared" ref="D25:AH25" si="11">D24+D20+D17+D14+D12</f>
        <v>80109</v>
      </c>
      <c r="E25" s="30">
        <f t="shared" si="11"/>
        <v>86201</v>
      </c>
      <c r="F25" s="30">
        <f t="shared" si="11"/>
        <v>99883</v>
      </c>
      <c r="G25" s="30">
        <f t="shared" si="11"/>
        <v>99506</v>
      </c>
      <c r="H25" s="30">
        <f t="shared" si="11"/>
        <v>44691</v>
      </c>
      <c r="I25" s="30">
        <f t="shared" si="11"/>
        <v>76896</v>
      </c>
      <c r="J25" s="30">
        <f t="shared" si="11"/>
        <v>27263</v>
      </c>
      <c r="K25" s="30">
        <f t="shared" si="11"/>
        <v>87753</v>
      </c>
      <c r="L25" s="30">
        <f t="shared" si="11"/>
        <v>95189</v>
      </c>
      <c r="M25" s="30">
        <f t="shared" si="11"/>
        <v>107219</v>
      </c>
      <c r="N25" s="30">
        <f t="shared" si="11"/>
        <v>99871</v>
      </c>
      <c r="O25" s="30">
        <f t="shared" si="11"/>
        <v>116011</v>
      </c>
      <c r="P25" s="30">
        <f t="shared" si="11"/>
        <v>113918</v>
      </c>
      <c r="Q25" s="30">
        <f t="shared" si="11"/>
        <v>107644</v>
      </c>
      <c r="R25" s="30">
        <f t="shared" si="11"/>
        <v>57632</v>
      </c>
      <c r="S25" s="30">
        <f t="shared" si="11"/>
        <v>82036</v>
      </c>
      <c r="T25" s="30">
        <f t="shared" si="11"/>
        <v>105142</v>
      </c>
      <c r="U25" s="30">
        <f t="shared" si="11"/>
        <v>98037</v>
      </c>
      <c r="V25" s="30">
        <f t="shared" si="11"/>
        <v>14113</v>
      </c>
      <c r="W25" s="30">
        <f t="shared" si="11"/>
        <v>66027</v>
      </c>
      <c r="X25" s="30">
        <f t="shared" si="11"/>
        <v>69306</v>
      </c>
      <c r="Y25" s="30">
        <f t="shared" si="11"/>
        <v>66550</v>
      </c>
      <c r="Z25" s="30">
        <f t="shared" si="11"/>
        <v>51440</v>
      </c>
      <c r="AA25" s="30">
        <f t="shared" si="11"/>
        <v>42741</v>
      </c>
      <c r="AB25" s="30">
        <f t="shared" si="11"/>
        <v>42221</v>
      </c>
      <c r="AC25" s="30">
        <f t="shared" si="11"/>
        <v>45149</v>
      </c>
      <c r="AD25" s="30">
        <f t="shared" si="11"/>
        <v>46321</v>
      </c>
      <c r="AE25" s="30">
        <f t="shared" si="11"/>
        <v>25703</v>
      </c>
      <c r="AF25" s="30">
        <f t="shared" si="11"/>
        <v>41984</v>
      </c>
      <c r="AG25" s="30">
        <f t="shared" si="11"/>
        <v>25254</v>
      </c>
      <c r="AH25" s="37">
        <f t="shared" si="11"/>
        <v>2151418</v>
      </c>
      <c r="AI25" s="35">
        <f>AI12+AI14+AI17+AI20+AI24</f>
        <v>1</v>
      </c>
    </row>
    <row r="26" spans="1:35">
      <c r="A26" s="31" t="s">
        <v>16</v>
      </c>
      <c r="B26" s="14"/>
      <c r="C26" s="15">
        <f>C25/24</f>
        <v>1233.6666666666667</v>
      </c>
      <c r="D26" s="15">
        <f>D25/24</f>
        <v>3337.875</v>
      </c>
      <c r="E26" s="15">
        <f>E25/24</f>
        <v>3591.7083333333335</v>
      </c>
      <c r="F26" s="15">
        <f>F25/24</f>
        <v>4161.791666666667</v>
      </c>
      <c r="G26" s="15">
        <f t="shared" ref="G26:AG26" si="12">G25/24</f>
        <v>4146.083333333333</v>
      </c>
      <c r="H26" s="15">
        <f t="shared" si="12"/>
        <v>1862.125</v>
      </c>
      <c r="I26" s="15">
        <f t="shared" si="12"/>
        <v>3204</v>
      </c>
      <c r="J26" s="15">
        <f t="shared" si="12"/>
        <v>1135.9583333333333</v>
      </c>
      <c r="K26" s="15">
        <f t="shared" si="12"/>
        <v>3656.375</v>
      </c>
      <c r="L26" s="15">
        <f t="shared" si="12"/>
        <v>3966.2083333333335</v>
      </c>
      <c r="M26" s="15">
        <f t="shared" si="12"/>
        <v>4467.458333333333</v>
      </c>
      <c r="N26" s="15">
        <f t="shared" si="12"/>
        <v>4161.291666666667</v>
      </c>
      <c r="O26" s="15">
        <f t="shared" si="12"/>
        <v>4833.791666666667</v>
      </c>
      <c r="P26" s="15">
        <f t="shared" si="12"/>
        <v>4746.583333333333</v>
      </c>
      <c r="Q26" s="15">
        <f t="shared" si="12"/>
        <v>4485.166666666667</v>
      </c>
      <c r="R26" s="15">
        <f t="shared" si="12"/>
        <v>2401.3333333333335</v>
      </c>
      <c r="S26" s="15">
        <f t="shared" si="12"/>
        <v>3418.1666666666665</v>
      </c>
      <c r="T26" s="15">
        <f t="shared" si="12"/>
        <v>4380.916666666667</v>
      </c>
      <c r="U26" s="15">
        <f t="shared" si="12"/>
        <v>4084.875</v>
      </c>
      <c r="V26" s="15">
        <f t="shared" si="12"/>
        <v>588.04166666666663</v>
      </c>
      <c r="W26" s="15">
        <f t="shared" si="12"/>
        <v>2751.125</v>
      </c>
      <c r="X26" s="15">
        <f t="shared" si="12"/>
        <v>2887.75</v>
      </c>
      <c r="Y26" s="15">
        <f t="shared" si="12"/>
        <v>2772.9166666666665</v>
      </c>
      <c r="Z26" s="15">
        <f t="shared" si="12"/>
        <v>2143.3333333333335</v>
      </c>
      <c r="AA26" s="15">
        <f t="shared" si="12"/>
        <v>1780.875</v>
      </c>
      <c r="AB26" s="15">
        <f t="shared" si="12"/>
        <v>1759.2083333333333</v>
      </c>
      <c r="AC26" s="15">
        <f t="shared" si="12"/>
        <v>1881.2083333333333</v>
      </c>
      <c r="AD26" s="15">
        <f t="shared" si="12"/>
        <v>1930.0416666666667</v>
      </c>
      <c r="AE26" s="15">
        <f t="shared" si="12"/>
        <v>1070.9583333333333</v>
      </c>
      <c r="AF26" s="15">
        <f t="shared" si="12"/>
        <v>1749.3333333333333</v>
      </c>
      <c r="AG26" s="15">
        <f t="shared" si="12"/>
        <v>1052.25</v>
      </c>
      <c r="AH26" s="36">
        <f>IF(A100=0,"",AH25/A100/24)</f>
        <v>2891.6908602150538</v>
      </c>
    </row>
    <row r="27" spans="1:35">
      <c r="B27" s="4"/>
      <c r="C27" s="5"/>
      <c r="D27" s="5"/>
      <c r="E27" s="5"/>
    </row>
    <row r="28" spans="1:35">
      <c r="B28" s="4"/>
      <c r="C28" s="4"/>
      <c r="D28" s="4"/>
      <c r="E28" s="4"/>
    </row>
    <row r="29" spans="1:35">
      <c r="B29" s="4"/>
      <c r="C29" s="4"/>
      <c r="D29" s="4"/>
      <c r="E29" s="4"/>
      <c r="F29" s="4"/>
    </row>
    <row r="30" spans="1:35">
      <c r="B30" s="4"/>
      <c r="C30" s="4"/>
      <c r="D30" s="4"/>
      <c r="E30" s="4"/>
      <c r="F30" s="4"/>
      <c r="G30" s="4"/>
      <c r="H30" s="4"/>
    </row>
    <row r="31" spans="1:35">
      <c r="B31" s="4"/>
      <c r="C31" s="4"/>
      <c r="D31" s="4"/>
      <c r="E31" s="4"/>
      <c r="F31" s="4"/>
      <c r="G31" s="4"/>
      <c r="H31" s="4"/>
      <c r="I31" s="40"/>
      <c r="J31" s="40"/>
      <c r="K31" s="40"/>
      <c r="L31" s="41"/>
      <c r="M31" s="41"/>
      <c r="N31" s="41"/>
      <c r="O31" s="41"/>
      <c r="P31" s="41"/>
      <c r="Q31" s="41"/>
    </row>
    <row r="32" spans="1: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40">
      <c r="B33" s="4"/>
      <c r="C33" s="4"/>
      <c r="D33" s="4"/>
      <c r="E33" s="4"/>
      <c r="F33" s="4"/>
      <c r="G33" s="4"/>
      <c r="H33" s="4"/>
      <c r="I33" s="4"/>
      <c r="J33" s="4"/>
      <c r="K33" s="40"/>
      <c r="L33" s="40"/>
      <c r="M33" s="40"/>
      <c r="N33" s="41"/>
      <c r="O33" s="41"/>
      <c r="P33" s="41"/>
      <c r="Q33" s="41"/>
      <c r="R33" s="41"/>
      <c r="S33" s="40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6" spans="2:40">
      <c r="S36" s="40"/>
      <c r="T36" s="40"/>
      <c r="U36" s="40"/>
      <c r="V36" s="41"/>
      <c r="W36" s="41"/>
      <c r="X36" s="41"/>
      <c r="Y36" s="41"/>
      <c r="Z36" s="41"/>
      <c r="AA36" s="41"/>
    </row>
    <row r="40" spans="2:40">
      <c r="W40" s="40"/>
      <c r="X40" s="40"/>
      <c r="Y40" s="40"/>
      <c r="Z40" s="41"/>
      <c r="AA40" s="41"/>
      <c r="AB40" s="41"/>
      <c r="AC40" s="41"/>
      <c r="AD40" s="41"/>
      <c r="AE40" s="41"/>
    </row>
    <row r="43" spans="2:40">
      <c r="AF43" s="40"/>
      <c r="AG43" s="40"/>
      <c r="AH43" s="40"/>
      <c r="AI43" s="41"/>
      <c r="AJ43" s="41"/>
      <c r="AK43" s="41"/>
      <c r="AL43" s="41"/>
      <c r="AM43" s="41"/>
      <c r="AN43" s="41"/>
    </row>
    <row r="100" spans="1:1">
      <c r="A100">
        <f>COUNTIF(C26:AG26,"&gt;0")</f>
        <v>31</v>
      </c>
    </row>
  </sheetData>
  <mergeCells count="10">
    <mergeCell ref="A21:A24"/>
    <mergeCell ref="A25:B25"/>
    <mergeCell ref="A13:A14"/>
    <mergeCell ref="A2:AI2"/>
    <mergeCell ref="A11:A12"/>
    <mergeCell ref="A9:AI9"/>
    <mergeCell ref="A10:B10"/>
    <mergeCell ref="A15:A17"/>
    <mergeCell ref="A18:A20"/>
    <mergeCell ref="AH10:AI10"/>
  </mergeCells>
  <phoneticPr fontId="0" type="noConversion"/>
  <pageMargins left="0.19685039370078741" right="0.19685039370078741" top="0.98425196850393704" bottom="0.98425196850393704" header="0.51181102362204722" footer="0.51181102362204722"/>
  <pageSetup paperSize="9" scale="5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Cliente</cp:lastModifiedBy>
  <cp:lastPrinted>2002-06-07T01:36:45Z</cp:lastPrinted>
  <dcterms:created xsi:type="dcterms:W3CDTF">2001-07-09T00:50:44Z</dcterms:created>
  <dcterms:modified xsi:type="dcterms:W3CDTF">2015-06-02T23:05:37Z</dcterms:modified>
</cp:coreProperties>
</file>