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 (old version)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3" l="1"/>
  <c r="N55" i="3"/>
  <c r="O54" i="3"/>
  <c r="N54" i="3"/>
  <c r="O53" i="3"/>
  <c r="N53" i="3"/>
  <c r="O52" i="3"/>
  <c r="N52" i="3"/>
  <c r="O51" i="3"/>
  <c r="N51" i="3"/>
  <c r="O50" i="3"/>
  <c r="N50" i="3"/>
  <c r="G70" i="3" l="1"/>
  <c r="F70" i="3"/>
  <c r="G69" i="3"/>
  <c r="F69" i="3"/>
  <c r="G68" i="3"/>
  <c r="F68" i="3"/>
  <c r="G64" i="3"/>
  <c r="F64" i="3"/>
  <c r="G63" i="3"/>
  <c r="F63" i="3"/>
  <c r="G62" i="3"/>
  <c r="F62" i="3"/>
  <c r="G58" i="3"/>
  <c r="F58" i="3"/>
  <c r="E58" i="3"/>
  <c r="D58" i="3"/>
  <c r="G57" i="3"/>
  <c r="F57" i="3"/>
  <c r="E57" i="3"/>
  <c r="D57" i="3"/>
  <c r="G56" i="3"/>
  <c r="F56" i="3"/>
  <c r="E56" i="3"/>
  <c r="D56" i="3"/>
  <c r="G52" i="3"/>
  <c r="F52" i="3"/>
  <c r="E52" i="3"/>
  <c r="D52" i="3"/>
  <c r="G51" i="3"/>
  <c r="F51" i="3"/>
  <c r="E51" i="3"/>
  <c r="D51" i="3"/>
  <c r="G50" i="3"/>
  <c r="F50" i="3"/>
  <c r="E50" i="3"/>
  <c r="D50" i="3"/>
  <c r="E32" i="3" l="1"/>
  <c r="E31" i="3"/>
  <c r="E30" i="3"/>
  <c r="E29" i="3"/>
  <c r="E28" i="3"/>
  <c r="E27" i="3"/>
  <c r="D32" i="3"/>
  <c r="D31" i="3"/>
  <c r="D30" i="3"/>
  <c r="D29" i="3"/>
  <c r="D28" i="3"/>
  <c r="D27" i="3"/>
  <c r="G12" i="3" l="1"/>
  <c r="F12" i="3"/>
  <c r="G11" i="3"/>
  <c r="F11" i="3"/>
  <c r="G10" i="3"/>
  <c r="F10" i="3"/>
  <c r="G6" i="3"/>
  <c r="F6" i="3"/>
  <c r="G5" i="3"/>
  <c r="F5" i="3"/>
  <c r="G4" i="3"/>
  <c r="F4" i="3"/>
  <c r="F23" i="3" l="1"/>
  <c r="F22" i="3"/>
  <c r="G22" i="3"/>
  <c r="F24" i="3"/>
  <c r="G23" i="3"/>
  <c r="G24" i="3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<sst xmlns="http://schemas.openxmlformats.org/spreadsheetml/2006/main" count="144" uniqueCount="43">
  <si>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</si>
  <si>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</si>
  <si>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</si>
  <si>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</si>
  <si>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</si>
  <si>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</si>
  <si>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</si>
  <si>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</si>
  <si>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</si>
  <si>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</si>
  <si>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</si>
  <si>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</si>
  <si>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</si>
  <si>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</si>
  <si>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</si>
  <si>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</si>
  <si>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Our Methodology</t>
    <phoneticPr fontId="1" type="noConversion"/>
  </si>
  <si>
    <t>Methodology in Original Paper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</si>
  <si>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</si>
  <si>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</si>
  <si>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</si>
  <si>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</si>
  <si>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</si>
  <si>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</si>
  <si>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</si>
  <si>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</si>
  <si>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</si>
  <si>
    <t>6 WDs</t>
    <phoneticPr fontId="1" type="noConversion"/>
  </si>
  <si>
    <t>10 WDs</t>
    <phoneticPr fontId="1" type="noConversion"/>
  </si>
  <si>
    <t>Size / WDs</t>
    <phoneticPr fontId="1" type="noConversion"/>
  </si>
  <si>
    <t>Our Method</t>
    <phoneticPr fontId="1" type="noConversion"/>
  </si>
  <si>
    <t>Original Paper</t>
    <phoneticPr fontId="1" type="noConversion"/>
  </si>
  <si>
    <t>8x8 / 6 WDs</t>
    <phoneticPr fontId="1" type="noConversion"/>
  </si>
  <si>
    <t>12x12 / 6 WDs</t>
    <phoneticPr fontId="1" type="noConversion"/>
  </si>
  <si>
    <t>16x16 / 6 WDs</t>
    <phoneticPr fontId="1" type="noConversion"/>
  </si>
  <si>
    <t>8x8 / 10 WDs</t>
    <phoneticPr fontId="1" type="noConversion"/>
  </si>
  <si>
    <t>12x12 / 10 WDs</t>
    <phoneticPr fontId="1" type="noConversion"/>
  </si>
  <si>
    <t>16x16 / 10 WDs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</si>
  <si>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</si>
  <si>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</si>
  <si>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</si>
  <si>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8x8</t>
    <phoneticPr fontId="1" type="noConversion"/>
  </si>
  <si>
    <t>16x16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</si>
</sst>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7" fontId="0" fillId="7" borderId="2" xfId="0" applyNumberFormat="1" applyFill="1" applyBorder="1" applyAlignment="1">
      <alignment vertical="center"/>
    </xf>
    <xf numFmtId="177" fontId="0" fillId="7" borderId="12" xfId="0" applyNumberFormat="1" applyFill="1" applyBorder="1" applyAlignment="1">
      <alignment vertical="center"/>
    </xf>
    <xf numFmtId="176" fontId="0" fillId="7" borderId="2" xfId="0" applyNumberFormat="1" applyFill="1" applyBorder="1" applyAlignment="1">
      <alignment vertical="center"/>
    </xf>
    <xf numFmtId="177" fontId="13" fillId="7" borderId="2" xfId="0" applyNumberFormat="1" applyFont="1" applyFill="1" applyBorder="1" applyAlignment="1">
      <alignment vertical="center"/>
    </xf>
    <xf numFmtId="177" fontId="13" fillId="7" borderId="12" xfId="0" applyNumberFormat="1" applyFont="1" applyFill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vertical="center"/>
    </xf>
    <xf numFmtId="177" fontId="0" fillId="0" borderId="2" xfId="0" applyNumberFormat="1" applyFill="1" applyBorder="1" applyAlignment="1">
      <alignment vertical="center"/>
    </xf>
    <xf numFmtId="177" fontId="0" fillId="0" borderId="12" xfId="0" applyNumberFormat="1" applyFill="1" applyBorder="1" applyAlignment="1">
      <alignment vertical="center"/>
    </xf>
    <xf numFmtId="177" fontId="14" fillId="0" borderId="2" xfId="0" applyNumberFormat="1" applyFont="1" applyFill="1" applyBorder="1" applyAlignment="1">
      <alignment vertical="center"/>
    </xf>
    <xf numFmtId="177" fontId="14" fillId="0" borderId="12" xfId="0" applyNumberFormat="1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paper'!$D$4:$D$6</c:f>
              <c:numCache>
                <c:formatCode>0.0000_ </c:formatCode>
                <c:ptCount val="3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DBF-93AF-1E571FE67722}"/>
            </c:ext>
          </c:extLst>
        </c:ser>
        <c:ser>
          <c:idx val="1"/>
          <c:order val="1"/>
          <c:tx>
            <c:strRef>
              <c:f>'for paper'!$E$3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paper'!$E$4:$E$6</c:f>
              <c:numCache>
                <c:formatCode>0.0000_ </c:formatCode>
                <c:ptCount val="3"/>
                <c:pt idx="0">
                  <c:v>98.628299999999996</c:v>
                </c:pt>
                <c:pt idx="1">
                  <c:v>91.173500000000004</c:v>
                </c:pt>
                <c:pt idx="2">
                  <c:v>89.675399999999996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DBF-93AF-1E571FE6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047503"/>
        <c:axId val="1398044175"/>
      </c:lineChart>
      <c:catAx>
        <c:axId val="1398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98044175"/>
        <c:crosses val="autoZero"/>
        <c:auto val="1"/>
        <c:lblAlgn val="ctr"/>
        <c:lblOffset val="100"/>
        <c:noMultiLvlLbl val="0"/>
      </c:catAx>
      <c:valAx>
        <c:axId val="139804417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98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CT.AVERAGE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paper'!$F$4:$F$6</c:f>
              <c:numCache>
                <c:formatCode>0.000000_ </c:formatCode>
                <c:ptCount val="3"/>
                <c:pt idx="0">
                  <c:v>1.0174967634E-2</c:v>
                </c:pt>
                <c:pt idx="1">
                  <c:v>2.6257466820000003E-3</c:v>
                </c:pt>
                <c:pt idx="2">
                  <c:v>7.9551609200000008E-4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588-8476-1600A400088E}"/>
            </c:ext>
          </c:extLst>
        </c:ser>
        <c:ser>
          <c:idx val="1"/>
          <c:order val="1"/>
          <c:tx>
            <c:strRef>
              <c:f>'for paper'!$G$3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paper'!$G$4:$G$6</c:f>
              <c:numCache>
                <c:formatCode>0.000000_ </c:formatCode>
                <c:ptCount val="3"/>
                <c:pt idx="0">
                  <c:v>6.7570248330000001E-3</c:v>
                </c:pt>
                <c:pt idx="1">
                  <c:v>1.6310939150000002E-3</c:v>
                </c:pt>
                <c:pt idx="2">
                  <c:v>5.2549784399999998E-4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588-8476-1600A400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247"/>
        <c:axId val="1312282495"/>
      </c:lineChart>
      <c:catAx>
        <c:axId val="1312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282495"/>
        <c:crosses val="autoZero"/>
        <c:auto val="1"/>
        <c:lblAlgn val="ctr"/>
        <c:lblOffset val="100"/>
        <c:noMultiLvlLbl val="0"/>
      </c:catAx>
      <c:valAx>
        <c:axId val="131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2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methodology in original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paper'!$D$10:$D$12</c:f>
              <c:numCache>
                <c:formatCode>0.0000_ </c:formatCode>
                <c:ptCount val="3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6EB-8DA7-F42CAD49E20E}"/>
            </c:ext>
          </c:extLst>
        </c:ser>
        <c:ser>
          <c:idx val="1"/>
          <c:order val="1"/>
          <c:tx>
            <c:strRef>
              <c:f>'for paper'!$E$9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paper'!$E$10:$E$12</c:f>
              <c:numCache>
                <c:formatCode>0.0000_ </c:formatCode>
                <c:ptCount val="3"/>
                <c:pt idx="0">
                  <c:v>71.962699999999998</c:v>
                </c:pt>
                <c:pt idx="1">
                  <c:v>90.393100000000004</c:v>
                </c:pt>
                <c:pt idx="2">
                  <c:v>96.860600000000005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6EB-8DA7-F42CAD4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47"/>
        <c:axId val="1574848687"/>
      </c:lineChart>
      <c:catAx>
        <c:axId val="1574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48687"/>
        <c:crosses val="autoZero"/>
        <c:auto val="1"/>
        <c:lblAlgn val="ctr"/>
        <c:lblOffset val="100"/>
        <c:noMultiLvlLbl val="0"/>
      </c:catAx>
      <c:valAx>
        <c:axId val="1574848687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CT.AVERAGE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methodology in original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paper'!$F$10:$F$12</c:f>
              <c:numCache>
                <c:formatCode>0.000000_ </c:formatCode>
                <c:ptCount val="3"/>
                <c:pt idx="0">
                  <c:v>7.1099559179999992E-3</c:v>
                </c:pt>
                <c:pt idx="1">
                  <c:v>2.6313358759999998E-3</c:v>
                </c:pt>
                <c:pt idx="2">
                  <c:v>1.0005256099999999E-3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70A-8370-1F3C6FCB8317}"/>
            </c:ext>
          </c:extLst>
        </c:ser>
        <c:ser>
          <c:idx val="1"/>
          <c:order val="1"/>
          <c:tx>
            <c:strRef>
              <c:f>'for paper'!$G$9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paper'!$G$10:$G$12</c:f>
              <c:numCache>
                <c:formatCode>0.000000_ </c:formatCode>
                <c:ptCount val="3"/>
                <c:pt idx="0">
                  <c:v>4.9301645770000006E-3</c:v>
                </c:pt>
                <c:pt idx="1">
                  <c:v>1.6171325590000002E-3</c:v>
                </c:pt>
                <c:pt idx="2">
                  <c:v>5.6760311600000004E-4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70A-8370-1F3C6FC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3679"/>
        <c:axId val="1574855759"/>
      </c:lineChart>
      <c:catAx>
        <c:axId val="1574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5759"/>
        <c:crosses val="autoZero"/>
        <c:auto val="1"/>
        <c:lblAlgn val="ctr"/>
        <c:lblOffset val="100"/>
        <c:noMultiLvlLbl val="0"/>
      </c:catAx>
      <c:valAx>
        <c:axId val="1574855759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CT.AVGMAX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paper'!$F$15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paper'!$F$16:$F$18</c:f>
              <c:numCache>
                <c:formatCode>0.000000_ </c:formatCode>
                <c:ptCount val="3"/>
                <c:pt idx="0">
                  <c:v>1.0841999999999999E-2</c:v>
                </c:pt>
                <c:pt idx="1">
                  <c:v>2.9510000000000001E-3</c:v>
                </c:pt>
                <c:pt idx="2">
                  <c:v>9.9400000000000009E-4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A9C-8521-B89D10973329}"/>
            </c:ext>
          </c:extLst>
        </c:ser>
        <c:ser>
          <c:idx val="1"/>
          <c:order val="1"/>
          <c:tx>
            <c:strRef>
              <c:f>'for paper'!$G$15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paper'!$G$16:$G$18</c:f>
              <c:numCache>
                <c:formatCode>0.000000_ </c:formatCode>
                <c:ptCount val="3"/>
                <c:pt idx="0">
                  <c:v>6.8510000000000003E-3</c:v>
                </c:pt>
                <c:pt idx="1">
                  <c:v>1.789E-3</c:v>
                </c:pt>
                <c:pt idx="2">
                  <c:v>5.8600000000000004E-4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A9C-8521-B89D1097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5343"/>
        <c:axId val="1574849935"/>
      </c:lineChart>
      <c:catAx>
        <c:axId val="15748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49935"/>
        <c:crosses val="autoZero"/>
        <c:auto val="1"/>
        <c:lblAlgn val="ctr"/>
        <c:lblOffset val="100"/>
        <c:noMultiLvlLbl val="0"/>
      </c:catAx>
      <c:valAx>
        <c:axId val="1574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paper'!$F$21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paper'!$F$22:$F$24</c:f>
              <c:numCache>
                <c:formatCode>0.000000_ </c:formatCode>
                <c:ptCount val="3"/>
                <c:pt idx="0">
                  <c:v>1.4310873022771393</c:v>
                </c:pt>
                <c:pt idx="1">
                  <c:v>0.99787591008393206</c:v>
                </c:pt>
                <c:pt idx="2">
                  <c:v>0.79509818044537628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CA-8D20-1BF2D46C5A87}"/>
            </c:ext>
          </c:extLst>
        </c:ser>
        <c:ser>
          <c:idx val="1"/>
          <c:order val="1"/>
          <c:tx>
            <c:strRef>
              <c:f>'for paper'!$G$21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paper'!$G$22:$G$24</c:f>
              <c:numCache>
                <c:formatCode>0.000000_ </c:formatCode>
                <c:ptCount val="3"/>
                <c:pt idx="0">
                  <c:v>1.3705475197567627</c:v>
                </c:pt>
                <c:pt idx="1">
                  <c:v>1.008633402328275</c:v>
                </c:pt>
                <c:pt idx="2">
                  <c:v>0.92581916692649013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CA-8D20-1BF2D46C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4687"/>
        <c:axId val="1312776351"/>
      </c:lineChart>
      <c:catAx>
        <c:axId val="1312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776351"/>
        <c:crosses val="autoZero"/>
        <c:auto val="1"/>
        <c:lblAlgn val="ctr"/>
        <c:lblOffset val="100"/>
        <c:noMultiLvlLbl val="0"/>
      </c:catAx>
      <c:valAx>
        <c:axId val="1312776351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our method vs. the methodology in original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paper'!$D$26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paper'!$D$27:$D$32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BCA-8094-7E8AD85B1A8D}"/>
            </c:ext>
          </c:extLst>
        </c:ser>
        <c:ser>
          <c:idx val="1"/>
          <c:order val="1"/>
          <c:tx>
            <c:strRef>
              <c:f>'for paper'!$E$26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paper'!$E$27:$E$32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BCA-8094-7E8AD85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66800"/>
        <c:axId val="1679869296"/>
      </c:barChart>
      <c:catAx>
        <c:axId val="167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9869296"/>
        <c:crosses val="autoZero"/>
        <c:auto val="1"/>
        <c:lblAlgn val="ctr"/>
        <c:lblOffset val="100"/>
        <c:noMultiLvlLbl val="0"/>
      </c:catAx>
      <c:valAx>
        <c:axId val="1679869296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98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our method vs. the methodology in original paper</a:t>
            </a:r>
            <a:endParaRPr lang="ko-KR" altLang="ko-KR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paper'!$N$49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paper'!$N$50:$N$55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18A-8EE7-94213F115CDF}"/>
            </c:ext>
          </c:extLst>
        </c:ser>
        <c:ser>
          <c:idx val="1"/>
          <c:order val="1"/>
          <c:tx>
            <c:strRef>
              <c:f>'for paper'!$O$49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paper'!$O$50:$O$55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A-418A-8EE7-94213F11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63904"/>
        <c:axId val="1222663072"/>
      </c:barChart>
      <c:catAx>
        <c:axId val="1222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222663072"/>
        <c:crosses val="autoZero"/>
        <c:auto val="1"/>
        <c:lblAlgn val="ctr"/>
        <c:lblOffset val="100"/>
        <c:noMultiLvlLbl val="0"/>
      </c:catAx>
      <c:valAx>
        <c:axId val="122266307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222663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12701</xdr:rowOff>
    </xdr:from>
    <xdr:to>
      <xdr:col>14</xdr:col>
      <xdr:colOff>294100</xdr:colOff>
      <xdr:row>16</xdr:row>
      <xdr:rowOff>206651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596899</xdr:colOff>
      <xdr:row>17</xdr:row>
      <xdr:rowOff>190498</xdr:rowOff>
    </xdr:from>
    <xdr:to>
      <xdr:col>14</xdr:col>
      <xdr:colOff>294099</xdr:colOff>
      <xdr:row>31</xdr:row>
      <xdr:rowOff>47898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32</xdr:row>
      <xdr:rowOff>44449</xdr:rowOff>
    </xdr:from>
    <xdr:to>
      <xdr:col>14</xdr:col>
      <xdr:colOff>387350</xdr:colOff>
      <xdr:row>45</xdr:row>
      <xdr:rowOff>117749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457198</xdr:colOff>
      <xdr:row>2</xdr:row>
      <xdr:rowOff>171448</xdr:rowOff>
    </xdr:from>
    <xdr:to>
      <xdr:col>21</xdr:col>
      <xdr:colOff>336549</xdr:colOff>
      <xdr:row>16</xdr:row>
      <xdr:rowOff>149498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565150</xdr:colOff>
      <xdr:row>17</xdr:row>
      <xdr:rowOff>127000</xdr:rowOff>
    </xdr:from>
    <xdr:to>
      <xdr:col>21</xdr:col>
      <xdr:colOff>262350</xdr:colOff>
      <xdr:row>30</xdr:row>
      <xdr:rowOff>200300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549275</xdr:colOff>
      <xdr:row>32</xdr:row>
      <xdr:rowOff>98424</xdr:rowOff>
    </xdr:from>
    <xdr:to>
      <xdr:col>21</xdr:col>
      <xdr:colOff>246475</xdr:colOff>
      <xdr:row>45</xdr:row>
      <xdr:rowOff>171724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32</xdr:row>
      <xdr:rowOff>85725</xdr:rowOff>
    </xdr:from>
    <xdr:to>
      <xdr:col>7</xdr:col>
      <xdr:colOff>260350</xdr:colOff>
      <xdr:row>46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330200</xdr:colOff>
      <xdr:row>56</xdr:row>
      <xdr:rowOff>88900</xdr:rowOff>
    </xdr:from>
    <xdr:to>
      <xdr:col>17</xdr:col>
      <xdr:colOff>488950</xdr:colOff>
      <xdr:row>71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4" sqref="C24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39" t="s">
        <v>9</v>
      </c>
      <c r="D1" s="39"/>
      <c r="F1" s="38" t="s">
        <v>8</v>
      </c>
      <c r="G1" s="38"/>
    </row>
    <row r="2" spans="1:7" x14ac:dyDescent="0.45">
      <c r="A2" s="34" t="s">
        <v>14</v>
      </c>
      <c r="B2" s="35"/>
      <c r="C2" s="32" t="s">
        <v>1</v>
      </c>
      <c r="D2" s="33"/>
      <c r="F2" s="32" t="s">
        <v>1</v>
      </c>
      <c r="G2" s="33"/>
    </row>
    <row r="3" spans="1:7" x14ac:dyDescent="0.45">
      <c r="A3" s="36"/>
      <c r="B3" s="37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29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30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30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30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30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31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39" t="s">
        <v>10</v>
      </c>
      <c r="D11" s="39"/>
      <c r="F11" s="38" t="s">
        <v>8</v>
      </c>
      <c r="G11" s="38"/>
    </row>
    <row r="12" spans="1:7" x14ac:dyDescent="0.45">
      <c r="A12" s="34" t="s">
        <v>13</v>
      </c>
      <c r="B12" s="35"/>
      <c r="C12" s="32" t="s">
        <v>1</v>
      </c>
      <c r="D12" s="33"/>
      <c r="F12" s="32" t="s">
        <v>1</v>
      </c>
      <c r="G12" s="33"/>
    </row>
    <row r="13" spans="1:7" x14ac:dyDescent="0.45">
      <c r="A13" s="36"/>
      <c r="B13" s="37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29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30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30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30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30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31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39" t="s">
        <v>11</v>
      </c>
      <c r="G21" s="39"/>
    </row>
    <row r="22" spans="1:7" x14ac:dyDescent="0.45">
      <c r="A22" s="34" t="s">
        <v>12</v>
      </c>
      <c r="B22" s="35"/>
      <c r="F22" s="32" t="s">
        <v>1</v>
      </c>
      <c r="G22" s="33"/>
    </row>
    <row r="23" spans="1:7" x14ac:dyDescent="0.45">
      <c r="A23" s="36"/>
      <c r="B23" s="37"/>
      <c r="F23" s="1">
        <v>6</v>
      </c>
      <c r="G23" s="1">
        <v>10</v>
      </c>
    </row>
    <row r="24" spans="1:7" x14ac:dyDescent="0.45">
      <c r="A24" s="29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30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30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30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30"/>
      <c r="B28" s="1" t="s">
        <v>6</v>
      </c>
      <c r="F28" s="2">
        <v>2.9510000000000001E-3</v>
      </c>
      <c r="G28" s="2">
        <v>1.789E-3</v>
      </c>
    </row>
    <row r="29" spans="1:7" x14ac:dyDescent="0.45">
      <c r="A29" s="31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38" t="s">
        <v>8</v>
      </c>
      <c r="G31" s="38"/>
    </row>
    <row r="32" spans="1:7" x14ac:dyDescent="0.45">
      <c r="A32" s="34" t="s">
        <v>15</v>
      </c>
      <c r="B32" s="35"/>
      <c r="F32" s="32" t="s">
        <v>1</v>
      </c>
      <c r="G32" s="33"/>
    </row>
    <row r="33" spans="1:7" x14ac:dyDescent="0.45">
      <c r="A33" s="36"/>
      <c r="B33" s="37"/>
      <c r="F33" s="1">
        <v>6</v>
      </c>
      <c r="G33" s="1">
        <v>10</v>
      </c>
    </row>
    <row r="34" spans="1:7" x14ac:dyDescent="0.45">
      <c r="A34" s="29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30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30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30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30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31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A34:A39"/>
    <mergeCell ref="A22:B23"/>
    <mergeCell ref="A24:A29"/>
    <mergeCell ref="C1:D1"/>
    <mergeCell ref="F1:G1"/>
    <mergeCell ref="C11:D11"/>
    <mergeCell ref="F11:G11"/>
    <mergeCell ref="F21:G21"/>
    <mergeCell ref="F2:G2"/>
    <mergeCell ref="F12:G12"/>
    <mergeCell ref="C12:D12"/>
    <mergeCell ref="A4:A9"/>
    <mergeCell ref="C2:D2"/>
    <mergeCell ref="A2:B3"/>
    <mergeCell ref="F31:G31"/>
    <mergeCell ref="F32:G32"/>
    <mergeCell ref="F22:G22"/>
    <mergeCell ref="A12:B13"/>
    <mergeCell ref="A14:A19"/>
    <mergeCell ref="A32:B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E55" zoomScaleNormal="100" workbookViewId="0">
      <selection activeCell="P75" sqref="P75"/>
    </sheetView>
  </sheetViews>
  <sheetFormatPr defaultRowHeight="17" x14ac:dyDescent="0.45"/>
  <cols>
    <col min="1" max="1" width="8.6640625" style="7"/>
    <col min="2" max="3" width="14.25" customWidth="1"/>
    <col min="4" max="7" width="11.58203125" customWidth="1"/>
    <col min="8" max="11" width="8.6640625" style="7"/>
  </cols>
  <sheetData>
    <row r="1" spans="2:7" s="7" customFormat="1" x14ac:dyDescent="0.45"/>
    <row r="2" spans="2:7" s="7" customFormat="1" x14ac:dyDescent="0.45">
      <c r="B2" s="43" t="s">
        <v>16</v>
      </c>
      <c r="C2" s="43"/>
      <c r="D2" s="42" t="s">
        <v>26</v>
      </c>
      <c r="E2" s="42"/>
      <c r="F2" s="42" t="s">
        <v>22</v>
      </c>
      <c r="G2" s="42"/>
    </row>
    <row r="3" spans="2:7" x14ac:dyDescent="0.45">
      <c r="B3" s="7"/>
      <c r="C3" s="6" t="s">
        <v>29</v>
      </c>
      <c r="D3" s="5" t="s">
        <v>27</v>
      </c>
      <c r="E3" s="13" t="s">
        <v>28</v>
      </c>
      <c r="F3" s="11" t="s">
        <v>27</v>
      </c>
      <c r="G3" s="5" t="s">
        <v>28</v>
      </c>
    </row>
    <row r="4" spans="2:7" x14ac:dyDescent="0.45">
      <c r="B4" s="40" t="s">
        <v>18</v>
      </c>
      <c r="C4" s="5" t="s">
        <v>19</v>
      </c>
      <c r="D4" s="18">
        <v>93.847700000000003</v>
      </c>
      <c r="E4" s="19">
        <v>98.628299999999996</v>
      </c>
      <c r="F4" s="12">
        <f t="shared" ref="F4:G6" si="0">F16*D4/100</f>
        <v>1.0174967634E-2</v>
      </c>
      <c r="G4" s="4">
        <f t="shared" si="0"/>
        <v>6.7570248330000001E-3</v>
      </c>
    </row>
    <row r="5" spans="2:7" x14ac:dyDescent="0.45">
      <c r="B5" s="40"/>
      <c r="C5" s="5" t="s">
        <v>20</v>
      </c>
      <c r="D5" s="18">
        <v>88.978200000000001</v>
      </c>
      <c r="E5" s="19">
        <v>91.173500000000004</v>
      </c>
      <c r="F5" s="12">
        <f t="shared" si="0"/>
        <v>2.6257466820000003E-3</v>
      </c>
      <c r="G5" s="4">
        <f t="shared" si="0"/>
        <v>1.6310939150000002E-3</v>
      </c>
    </row>
    <row r="6" spans="2:7" x14ac:dyDescent="0.45">
      <c r="B6" s="40"/>
      <c r="C6" s="5" t="s">
        <v>21</v>
      </c>
      <c r="D6" s="18">
        <v>80.031800000000004</v>
      </c>
      <c r="E6" s="19">
        <v>89.675399999999996</v>
      </c>
      <c r="F6" s="12">
        <f t="shared" si="0"/>
        <v>7.9551609200000008E-4</v>
      </c>
      <c r="G6" s="4">
        <f t="shared" si="0"/>
        <v>5.2549784399999998E-4</v>
      </c>
    </row>
    <row r="7" spans="2:7" s="7" customFormat="1" ht="7.5" customHeight="1" x14ac:dyDescent="0.45"/>
    <row r="8" spans="2:7" s="7" customFormat="1" x14ac:dyDescent="0.45">
      <c r="B8" s="43" t="s">
        <v>17</v>
      </c>
      <c r="C8" s="43"/>
      <c r="D8" s="42" t="s">
        <v>26</v>
      </c>
      <c r="E8" s="42"/>
      <c r="F8" s="42" t="s">
        <v>23</v>
      </c>
      <c r="G8" s="42"/>
    </row>
    <row r="9" spans="2:7" x14ac:dyDescent="0.45">
      <c r="B9" s="7"/>
      <c r="C9" s="6" t="s">
        <v>29</v>
      </c>
      <c r="D9" s="5" t="s">
        <v>27</v>
      </c>
      <c r="E9" s="13" t="s">
        <v>28</v>
      </c>
      <c r="F9" s="11" t="s">
        <v>27</v>
      </c>
      <c r="G9" s="5" t="s">
        <v>28</v>
      </c>
    </row>
    <row r="10" spans="2:7" x14ac:dyDescent="0.45">
      <c r="B10" s="40" t="s">
        <v>18</v>
      </c>
      <c r="C10" s="5" t="s">
        <v>19</v>
      </c>
      <c r="D10" s="21">
        <v>65.5779</v>
      </c>
      <c r="E10" s="22">
        <v>71.962699999999998</v>
      </c>
      <c r="F10" s="12">
        <f t="shared" ref="F10:G12" si="1">F16*D10/100</f>
        <v>7.1099559179999992E-3</v>
      </c>
      <c r="G10" s="4">
        <f t="shared" si="1"/>
        <v>4.9301645770000006E-3</v>
      </c>
    </row>
    <row r="11" spans="2:7" x14ac:dyDescent="0.45">
      <c r="B11" s="40"/>
      <c r="C11" s="5" t="s">
        <v>20</v>
      </c>
      <c r="D11" s="21">
        <v>89.167599999999993</v>
      </c>
      <c r="E11" s="22">
        <v>90.393100000000004</v>
      </c>
      <c r="F11" s="12">
        <f t="shared" si="1"/>
        <v>2.6313358759999998E-3</v>
      </c>
      <c r="G11" s="4">
        <f t="shared" si="1"/>
        <v>1.6171325590000002E-3</v>
      </c>
    </row>
    <row r="12" spans="2:7" x14ac:dyDescent="0.45">
      <c r="B12" s="40"/>
      <c r="C12" s="5" t="s">
        <v>21</v>
      </c>
      <c r="D12" s="21">
        <v>100.65649999999999</v>
      </c>
      <c r="E12" s="22">
        <v>96.860600000000005</v>
      </c>
      <c r="F12" s="12">
        <f t="shared" si="1"/>
        <v>1.0005256099999999E-3</v>
      </c>
      <c r="G12" s="4">
        <f t="shared" si="1"/>
        <v>5.6760311600000004E-4</v>
      </c>
    </row>
    <row r="13" spans="2:7" s="7" customFormat="1" x14ac:dyDescent="0.45"/>
    <row r="14" spans="2:7" ht="17" customHeight="1" x14ac:dyDescent="0.45">
      <c r="B14" s="7"/>
      <c r="C14" s="7"/>
      <c r="D14" s="9"/>
      <c r="E14" s="9"/>
      <c r="F14" s="41" t="s">
        <v>25</v>
      </c>
      <c r="G14" s="41"/>
    </row>
    <row r="15" spans="2:7" x14ac:dyDescent="0.45">
      <c r="B15" s="7"/>
      <c r="C15" s="7"/>
      <c r="D15" s="8"/>
      <c r="E15" s="6" t="s">
        <v>29</v>
      </c>
      <c r="F15" s="5" t="s">
        <v>27</v>
      </c>
      <c r="G15" s="5" t="s">
        <v>28</v>
      </c>
    </row>
    <row r="16" spans="2:7" x14ac:dyDescent="0.45">
      <c r="B16" s="7"/>
      <c r="C16" s="7"/>
      <c r="D16" s="40" t="s">
        <v>18</v>
      </c>
      <c r="E16" s="5" t="s">
        <v>19</v>
      </c>
      <c r="F16" s="20">
        <v>1.0841999999999999E-2</v>
      </c>
      <c r="G16" s="20">
        <v>6.8510000000000003E-3</v>
      </c>
    </row>
    <row r="17" spans="2:7" x14ac:dyDescent="0.45">
      <c r="B17" s="7"/>
      <c r="C17" s="7"/>
      <c r="D17" s="40"/>
      <c r="E17" s="5" t="s">
        <v>20</v>
      </c>
      <c r="F17" s="20">
        <v>2.9510000000000001E-3</v>
      </c>
      <c r="G17" s="20">
        <v>1.789E-3</v>
      </c>
    </row>
    <row r="18" spans="2:7" x14ac:dyDescent="0.45">
      <c r="B18" s="7"/>
      <c r="C18" s="7"/>
      <c r="D18" s="40"/>
      <c r="E18" s="5" t="s">
        <v>21</v>
      </c>
      <c r="F18" s="20">
        <v>9.9400000000000009E-4</v>
      </c>
      <c r="G18" s="20">
        <v>5.8600000000000004E-4</v>
      </c>
    </row>
    <row r="19" spans="2:7" s="7" customFormat="1" x14ac:dyDescent="0.45"/>
    <row r="20" spans="2:7" ht="17" customHeight="1" x14ac:dyDescent="0.45">
      <c r="B20" s="7"/>
      <c r="C20" s="7"/>
      <c r="D20" s="9"/>
      <c r="E20" s="10"/>
      <c r="F20" s="42" t="s">
        <v>24</v>
      </c>
      <c r="G20" s="42"/>
    </row>
    <row r="21" spans="2:7" x14ac:dyDescent="0.45">
      <c r="B21" s="7"/>
      <c r="C21" s="7"/>
      <c r="D21" s="7"/>
      <c r="E21" s="6" t="s">
        <v>29</v>
      </c>
      <c r="F21" s="5" t="s">
        <v>27</v>
      </c>
      <c r="G21" s="5" t="s">
        <v>28</v>
      </c>
    </row>
    <row r="22" spans="2:7" x14ac:dyDescent="0.45">
      <c r="B22" s="7"/>
      <c r="C22" s="7"/>
      <c r="D22" s="40" t="s">
        <v>18</v>
      </c>
      <c r="E22" s="5" t="s">
        <v>19</v>
      </c>
      <c r="F22" s="4">
        <f t="shared" ref="F22:G24" si="2">F4/F10</f>
        <v>1.4310873022771393</v>
      </c>
      <c r="G22" s="4">
        <f t="shared" si="2"/>
        <v>1.3705475197567627</v>
      </c>
    </row>
    <row r="23" spans="2:7" x14ac:dyDescent="0.45">
      <c r="B23" s="7"/>
      <c r="C23" s="7"/>
      <c r="D23" s="40"/>
      <c r="E23" s="5" t="s">
        <v>20</v>
      </c>
      <c r="F23" s="4">
        <f t="shared" si="2"/>
        <v>0.99787591008393206</v>
      </c>
      <c r="G23" s="4">
        <f t="shared" si="2"/>
        <v>1.008633402328275</v>
      </c>
    </row>
    <row r="24" spans="2:7" x14ac:dyDescent="0.45">
      <c r="B24" s="7"/>
      <c r="C24" s="7"/>
      <c r="D24" s="40"/>
      <c r="E24" s="5" t="s">
        <v>21</v>
      </c>
      <c r="F24" s="4">
        <f t="shared" si="2"/>
        <v>0.79509818044537628</v>
      </c>
      <c r="G24" s="4">
        <f t="shared" si="2"/>
        <v>0.92581916692649013</v>
      </c>
    </row>
    <row r="25" spans="2:7" s="7" customFormat="1" x14ac:dyDescent="0.45"/>
    <row r="26" spans="2:7" s="7" customFormat="1" x14ac:dyDescent="0.45">
      <c r="C26" s="17" t="s">
        <v>29</v>
      </c>
      <c r="D26" s="14" t="s">
        <v>30</v>
      </c>
      <c r="E26" s="15" t="s">
        <v>31</v>
      </c>
    </row>
    <row r="27" spans="2:7" s="7" customFormat="1" ht="17" customHeight="1" x14ac:dyDescent="0.45">
      <c r="B27" s="44" t="s">
        <v>18</v>
      </c>
      <c r="C27" s="15" t="s">
        <v>32</v>
      </c>
      <c r="D27" s="16">
        <f>D4</f>
        <v>93.847700000000003</v>
      </c>
      <c r="E27" s="16">
        <f>D10</f>
        <v>65.5779</v>
      </c>
    </row>
    <row r="28" spans="2:7" s="7" customFormat="1" x14ac:dyDescent="0.45">
      <c r="B28" s="45"/>
      <c r="C28" s="15" t="s">
        <v>33</v>
      </c>
      <c r="D28" s="16">
        <f>D5</f>
        <v>88.978200000000001</v>
      </c>
      <c r="E28" s="16">
        <f>D11</f>
        <v>89.167599999999993</v>
      </c>
    </row>
    <row r="29" spans="2:7" x14ac:dyDescent="0.45">
      <c r="B29" s="45"/>
      <c r="C29" s="15" t="s">
        <v>34</v>
      </c>
      <c r="D29" s="16">
        <f>D6</f>
        <v>80.031800000000004</v>
      </c>
      <c r="E29" s="16">
        <f>D12</f>
        <v>100.65649999999999</v>
      </c>
    </row>
    <row r="30" spans="2:7" x14ac:dyDescent="0.45">
      <c r="B30" s="45"/>
      <c r="C30" s="15" t="s">
        <v>35</v>
      </c>
      <c r="D30" s="16">
        <f>E4</f>
        <v>98.628299999999996</v>
      </c>
      <c r="E30" s="16">
        <f>E10</f>
        <v>71.962699999999998</v>
      </c>
      <c r="F30" s="7"/>
      <c r="G30" s="7"/>
    </row>
    <row r="31" spans="2:7" x14ac:dyDescent="0.45">
      <c r="B31" s="45"/>
      <c r="C31" s="15" t="s">
        <v>36</v>
      </c>
      <c r="D31" s="16">
        <f>E5</f>
        <v>91.173500000000004</v>
      </c>
      <c r="E31" s="16">
        <f>E11</f>
        <v>90.393100000000004</v>
      </c>
      <c r="F31" s="7"/>
      <c r="G31" s="7"/>
    </row>
    <row r="32" spans="2:7" x14ac:dyDescent="0.45">
      <c r="B32" s="45"/>
      <c r="C32" s="15" t="s">
        <v>37</v>
      </c>
      <c r="D32" s="16">
        <f>E6</f>
        <v>89.675399999999996</v>
      </c>
      <c r="E32" s="16">
        <f>E12</f>
        <v>96.860600000000005</v>
      </c>
      <c r="F32" s="7"/>
      <c r="G32" s="7"/>
    </row>
    <row r="33" spans="2:19" x14ac:dyDescent="0.45">
      <c r="B33" s="7"/>
      <c r="C33" s="7"/>
      <c r="D33" s="7"/>
      <c r="E33" s="7"/>
      <c r="F33" s="7"/>
      <c r="G33" s="7"/>
    </row>
    <row r="34" spans="2:19" x14ac:dyDescent="0.45">
      <c r="B34" s="7"/>
      <c r="C34" s="7"/>
      <c r="D34" s="7"/>
      <c r="E34" s="7"/>
      <c r="F34" s="7"/>
      <c r="G34" s="7"/>
    </row>
    <row r="35" spans="2:19" x14ac:dyDescent="0.45">
      <c r="B35" s="7"/>
      <c r="C35" s="7"/>
      <c r="D35" s="7"/>
      <c r="E35" s="7"/>
      <c r="F35" s="7"/>
      <c r="G35" s="7"/>
    </row>
    <row r="47" spans="2:19" x14ac:dyDescent="0.45">
      <c r="B47" s="7"/>
      <c r="C47" s="7"/>
      <c r="D47" s="7"/>
      <c r="E47" s="7"/>
      <c r="F47" s="7"/>
      <c r="G47" s="7"/>
      <c r="L47" s="7"/>
      <c r="M47" s="7"/>
      <c r="N47" s="7"/>
      <c r="O47" s="7"/>
      <c r="P47" s="7"/>
      <c r="Q47" s="7"/>
      <c r="R47" s="7"/>
      <c r="S47" s="7"/>
    </row>
    <row r="48" spans="2:19" x14ac:dyDescent="0.45">
      <c r="B48" s="43" t="s">
        <v>16</v>
      </c>
      <c r="C48" s="43"/>
      <c r="D48" s="42" t="s">
        <v>26</v>
      </c>
      <c r="E48" s="42"/>
      <c r="F48" s="42" t="s">
        <v>22</v>
      </c>
      <c r="G48" s="42"/>
      <c r="L48" s="7"/>
      <c r="M48" s="7"/>
      <c r="N48" s="7"/>
      <c r="O48" s="7"/>
      <c r="P48" s="7"/>
      <c r="Q48" s="7"/>
      <c r="R48" s="7"/>
      <c r="S48" s="7"/>
    </row>
    <row r="49" spans="2:19" ht="17" customHeight="1" x14ac:dyDescent="0.45">
      <c r="B49" s="7"/>
      <c r="C49" s="6" t="s">
        <v>29</v>
      </c>
      <c r="D49" s="5" t="s">
        <v>27</v>
      </c>
      <c r="E49" s="13" t="s">
        <v>28</v>
      </c>
      <c r="F49" s="11" t="s">
        <v>27</v>
      </c>
      <c r="G49" s="5" t="s">
        <v>28</v>
      </c>
      <c r="L49" s="7"/>
      <c r="M49" s="23" t="s">
        <v>29</v>
      </c>
      <c r="N49" s="14" t="s">
        <v>30</v>
      </c>
      <c r="O49" s="15" t="s">
        <v>31</v>
      </c>
      <c r="P49" s="7"/>
      <c r="Q49" s="7"/>
      <c r="R49" s="7"/>
      <c r="S49" s="7"/>
    </row>
    <row r="50" spans="2:19" x14ac:dyDescent="0.45">
      <c r="B50" s="40" t="s">
        <v>18</v>
      </c>
      <c r="C50" s="5" t="s">
        <v>19</v>
      </c>
      <c r="D50" s="25">
        <f>D4</f>
        <v>93.847700000000003</v>
      </c>
      <c r="E50" s="26">
        <f t="shared" ref="E50:G50" si="3">E4</f>
        <v>98.628299999999996</v>
      </c>
      <c r="F50" s="12">
        <f t="shared" si="3"/>
        <v>1.0174967634E-2</v>
      </c>
      <c r="G50" s="4">
        <f t="shared" si="3"/>
        <v>6.7570248330000001E-3</v>
      </c>
      <c r="L50" s="44" t="s">
        <v>18</v>
      </c>
      <c r="M50" s="15" t="s">
        <v>38</v>
      </c>
      <c r="N50" s="16">
        <f>D27</f>
        <v>93.847700000000003</v>
      </c>
      <c r="O50" s="16">
        <f t="shared" ref="O50:O55" si="4">E27</f>
        <v>65.5779</v>
      </c>
      <c r="P50" s="7"/>
      <c r="Q50" s="7"/>
      <c r="R50" s="7"/>
      <c r="S50" s="7"/>
    </row>
    <row r="51" spans="2:19" x14ac:dyDescent="0.45">
      <c r="B51" s="40"/>
      <c r="C51" s="5" t="s">
        <v>20</v>
      </c>
      <c r="D51" s="25">
        <f t="shared" ref="D51:G51" si="5">D5</f>
        <v>88.978200000000001</v>
      </c>
      <c r="E51" s="26">
        <f t="shared" si="5"/>
        <v>91.173500000000004</v>
      </c>
      <c r="F51" s="12">
        <f t="shared" si="5"/>
        <v>2.6257466820000003E-3</v>
      </c>
      <c r="G51" s="4">
        <f t="shared" si="5"/>
        <v>1.6310939150000002E-3</v>
      </c>
      <c r="L51" s="45"/>
      <c r="M51" s="15" t="s">
        <v>39</v>
      </c>
      <c r="N51" s="16">
        <f t="shared" ref="N51:N55" si="6">D28</f>
        <v>88.978200000000001</v>
      </c>
      <c r="O51" s="16">
        <f t="shared" si="4"/>
        <v>89.167599999999993</v>
      </c>
      <c r="P51" s="7"/>
      <c r="Q51" s="7"/>
      <c r="R51" s="7"/>
      <c r="S51" s="7"/>
    </row>
    <row r="52" spans="2:19" x14ac:dyDescent="0.45">
      <c r="B52" s="40"/>
      <c r="C52" s="5" t="s">
        <v>21</v>
      </c>
      <c r="D52" s="25">
        <f t="shared" ref="D52:G52" si="7">D6</f>
        <v>80.031800000000004</v>
      </c>
      <c r="E52" s="26">
        <f t="shared" si="7"/>
        <v>89.675399999999996</v>
      </c>
      <c r="F52" s="12">
        <f t="shared" si="7"/>
        <v>7.9551609200000008E-4</v>
      </c>
      <c r="G52" s="4">
        <f t="shared" si="7"/>
        <v>5.2549784399999998E-4</v>
      </c>
      <c r="L52" s="45"/>
      <c r="M52" s="15" t="s">
        <v>40</v>
      </c>
      <c r="N52" s="16">
        <f t="shared" si="6"/>
        <v>80.031800000000004</v>
      </c>
      <c r="O52" s="16">
        <f t="shared" si="4"/>
        <v>100.65649999999999</v>
      </c>
      <c r="P52" s="7"/>
      <c r="Q52" s="7"/>
      <c r="R52" s="7"/>
      <c r="S52" s="7"/>
    </row>
    <row r="53" spans="2:19" x14ac:dyDescent="0.45">
      <c r="B53" s="7"/>
      <c r="C53" s="7"/>
      <c r="D53" s="7"/>
      <c r="E53" s="7"/>
      <c r="F53" s="7"/>
      <c r="G53" s="7"/>
      <c r="L53" s="45"/>
      <c r="M53" s="15" t="s">
        <v>41</v>
      </c>
      <c r="N53" s="16">
        <f t="shared" si="6"/>
        <v>98.628299999999996</v>
      </c>
      <c r="O53" s="16">
        <f t="shared" si="4"/>
        <v>71.962699999999998</v>
      </c>
      <c r="P53" s="7"/>
      <c r="Q53" s="7"/>
      <c r="R53" s="7"/>
      <c r="S53" s="7"/>
    </row>
    <row r="54" spans="2:19" x14ac:dyDescent="0.45">
      <c r="B54" s="43" t="s">
        <v>17</v>
      </c>
      <c r="C54" s="43"/>
      <c r="D54" s="42" t="s">
        <v>26</v>
      </c>
      <c r="E54" s="42"/>
      <c r="F54" s="42" t="s">
        <v>23</v>
      </c>
      <c r="G54" s="42"/>
      <c r="L54" s="45"/>
      <c r="M54" s="15" t="s">
        <v>20</v>
      </c>
      <c r="N54" s="16">
        <f t="shared" si="6"/>
        <v>91.173500000000004</v>
      </c>
      <c r="O54" s="16">
        <f t="shared" si="4"/>
        <v>90.393100000000004</v>
      </c>
      <c r="P54" s="7"/>
      <c r="Q54" s="7"/>
      <c r="R54" s="7"/>
      <c r="S54" s="7"/>
    </row>
    <row r="55" spans="2:19" x14ac:dyDescent="0.45">
      <c r="B55" s="7"/>
      <c r="C55" s="6" t="s">
        <v>29</v>
      </c>
      <c r="D55" s="5" t="s">
        <v>27</v>
      </c>
      <c r="E55" s="13" t="s">
        <v>28</v>
      </c>
      <c r="F55" s="11" t="s">
        <v>27</v>
      </c>
      <c r="G55" s="5" t="s">
        <v>28</v>
      </c>
      <c r="L55" s="45"/>
      <c r="M55" s="15" t="s">
        <v>42</v>
      </c>
      <c r="N55" s="16">
        <f t="shared" si="6"/>
        <v>89.675399999999996</v>
      </c>
      <c r="O55" s="16">
        <f t="shared" si="4"/>
        <v>96.860600000000005</v>
      </c>
      <c r="P55" s="7"/>
      <c r="Q55" s="7"/>
      <c r="R55" s="7"/>
      <c r="S55" s="7"/>
    </row>
    <row r="56" spans="2:19" x14ac:dyDescent="0.45">
      <c r="B56" s="40" t="s">
        <v>18</v>
      </c>
      <c r="C56" s="5" t="s">
        <v>19</v>
      </c>
      <c r="D56" s="27">
        <f t="shared" ref="D56:G56" si="8">D10</f>
        <v>65.5779</v>
      </c>
      <c r="E56" s="28">
        <f t="shared" si="8"/>
        <v>71.962699999999998</v>
      </c>
      <c r="F56" s="12">
        <f t="shared" si="8"/>
        <v>7.1099559179999992E-3</v>
      </c>
      <c r="G56" s="4">
        <f t="shared" si="8"/>
        <v>4.9301645770000006E-3</v>
      </c>
      <c r="L56" s="7"/>
      <c r="M56" s="7"/>
      <c r="N56" s="7"/>
      <c r="O56" s="7"/>
      <c r="P56" s="7"/>
      <c r="Q56" s="7"/>
      <c r="R56" s="7"/>
      <c r="S56" s="7"/>
    </row>
    <row r="57" spans="2:19" x14ac:dyDescent="0.45">
      <c r="B57" s="40"/>
      <c r="C57" s="5" t="s">
        <v>20</v>
      </c>
      <c r="D57" s="27">
        <f t="shared" ref="D57:G57" si="9">D11</f>
        <v>89.167599999999993</v>
      </c>
      <c r="E57" s="28">
        <f t="shared" si="9"/>
        <v>90.393100000000004</v>
      </c>
      <c r="F57" s="12">
        <f t="shared" si="9"/>
        <v>2.6313358759999998E-3</v>
      </c>
      <c r="G57" s="4">
        <f t="shared" si="9"/>
        <v>1.6171325590000002E-3</v>
      </c>
      <c r="L57" s="7"/>
      <c r="M57" s="7"/>
      <c r="N57" s="7"/>
      <c r="O57" s="7"/>
      <c r="P57" s="7"/>
      <c r="Q57" s="7"/>
      <c r="R57" s="7"/>
      <c r="S57" s="7"/>
    </row>
    <row r="58" spans="2:19" x14ac:dyDescent="0.45">
      <c r="B58" s="40"/>
      <c r="C58" s="5" t="s">
        <v>21</v>
      </c>
      <c r="D58" s="27">
        <f t="shared" ref="D58:G58" si="10">D12</f>
        <v>100.65649999999999</v>
      </c>
      <c r="E58" s="28">
        <f t="shared" si="10"/>
        <v>96.860600000000005</v>
      </c>
      <c r="F58" s="12">
        <f t="shared" si="10"/>
        <v>1.0005256099999999E-3</v>
      </c>
      <c r="G58" s="4">
        <f t="shared" si="10"/>
        <v>5.6760311600000004E-4</v>
      </c>
      <c r="L58" s="7"/>
      <c r="M58" s="7"/>
      <c r="N58" s="7"/>
      <c r="O58" s="7"/>
      <c r="P58" s="7"/>
      <c r="Q58" s="7"/>
      <c r="R58" s="7"/>
      <c r="S58" s="7"/>
    </row>
    <row r="59" spans="2:19" x14ac:dyDescent="0.45">
      <c r="B59" s="7"/>
      <c r="C59" s="7"/>
      <c r="D59" s="7"/>
      <c r="E59" s="7"/>
      <c r="F59" s="7"/>
      <c r="G59" s="7"/>
      <c r="L59" s="7"/>
      <c r="M59" s="7"/>
      <c r="N59" s="7"/>
      <c r="O59" s="7"/>
      <c r="P59" s="7"/>
      <c r="Q59" s="7"/>
      <c r="R59" s="7"/>
      <c r="S59" s="7"/>
    </row>
    <row r="60" spans="2:19" x14ac:dyDescent="0.45">
      <c r="B60" s="7"/>
      <c r="C60" s="7"/>
      <c r="D60" s="9"/>
      <c r="E60" s="9"/>
      <c r="F60" s="41" t="s">
        <v>25</v>
      </c>
      <c r="G60" s="41"/>
      <c r="L60" s="7"/>
      <c r="M60" s="7"/>
      <c r="N60" s="7"/>
      <c r="O60" s="7"/>
      <c r="P60" s="7"/>
      <c r="Q60" s="7"/>
      <c r="R60" s="7"/>
      <c r="S60" s="7"/>
    </row>
    <row r="61" spans="2:19" x14ac:dyDescent="0.45">
      <c r="B61" s="7"/>
      <c r="C61" s="7"/>
      <c r="D61" s="8"/>
      <c r="E61" s="6" t="s">
        <v>29</v>
      </c>
      <c r="F61" s="5" t="s">
        <v>27</v>
      </c>
      <c r="G61" s="5" t="s">
        <v>28</v>
      </c>
      <c r="L61" s="7"/>
      <c r="M61" s="7"/>
      <c r="N61" s="7"/>
      <c r="O61" s="7"/>
      <c r="P61" s="7"/>
      <c r="Q61" s="7"/>
      <c r="R61" s="7"/>
      <c r="S61" s="7"/>
    </row>
    <row r="62" spans="2:19" x14ac:dyDescent="0.45">
      <c r="B62" s="7"/>
      <c r="C62" s="7"/>
      <c r="D62" s="40" t="s">
        <v>18</v>
      </c>
      <c r="E62" s="5" t="s">
        <v>19</v>
      </c>
      <c r="F62" s="24">
        <f t="shared" ref="F62:G62" si="11">F16</f>
        <v>1.0841999999999999E-2</v>
      </c>
      <c r="G62" s="24">
        <f t="shared" si="11"/>
        <v>6.8510000000000003E-3</v>
      </c>
      <c r="L62" s="7"/>
      <c r="M62" s="7"/>
      <c r="N62" s="7"/>
      <c r="O62" s="7"/>
      <c r="P62" s="7"/>
      <c r="Q62" s="7"/>
      <c r="R62" s="7"/>
      <c r="S62" s="7"/>
    </row>
    <row r="63" spans="2:19" x14ac:dyDescent="0.45">
      <c r="B63" s="7"/>
      <c r="C63" s="7"/>
      <c r="D63" s="40"/>
      <c r="E63" s="5" t="s">
        <v>20</v>
      </c>
      <c r="F63" s="24">
        <f t="shared" ref="F63:G63" si="12">F17</f>
        <v>2.9510000000000001E-3</v>
      </c>
      <c r="G63" s="24">
        <f t="shared" si="12"/>
        <v>1.789E-3</v>
      </c>
      <c r="L63" s="7"/>
      <c r="M63" s="7"/>
      <c r="N63" s="7"/>
      <c r="O63" s="7"/>
      <c r="P63" s="7"/>
      <c r="Q63" s="7"/>
      <c r="R63" s="7"/>
      <c r="S63" s="7"/>
    </row>
    <row r="64" spans="2:19" x14ac:dyDescent="0.45">
      <c r="B64" s="7"/>
      <c r="C64" s="7"/>
      <c r="D64" s="40"/>
      <c r="E64" s="5" t="s">
        <v>21</v>
      </c>
      <c r="F64" s="24">
        <f t="shared" ref="F64:G64" si="13">F18</f>
        <v>9.9400000000000009E-4</v>
      </c>
      <c r="G64" s="24">
        <f t="shared" si="13"/>
        <v>5.8600000000000004E-4</v>
      </c>
      <c r="L64" s="7"/>
      <c r="M64" s="7"/>
      <c r="N64" s="7"/>
      <c r="O64" s="7"/>
      <c r="P64" s="7"/>
      <c r="Q64" s="7"/>
      <c r="R64" s="7"/>
      <c r="S64" s="7"/>
    </row>
    <row r="65" spans="2:19" x14ac:dyDescent="0.45">
      <c r="B65" s="7"/>
      <c r="C65" s="7"/>
      <c r="D65" s="7"/>
      <c r="E65" s="7"/>
      <c r="F65" s="7"/>
      <c r="G65" s="7"/>
      <c r="L65" s="7"/>
      <c r="M65" s="7"/>
      <c r="N65" s="7"/>
      <c r="O65" s="7"/>
      <c r="P65" s="7"/>
      <c r="Q65" s="7"/>
      <c r="R65" s="7"/>
      <c r="S65" s="7"/>
    </row>
    <row r="66" spans="2:19" x14ac:dyDescent="0.45">
      <c r="B66" s="7"/>
      <c r="C66" s="7"/>
      <c r="D66" s="9"/>
      <c r="E66" s="10"/>
      <c r="F66" s="42" t="s">
        <v>24</v>
      </c>
      <c r="G66" s="42"/>
      <c r="L66" s="7"/>
      <c r="M66" s="7"/>
      <c r="N66" s="7"/>
      <c r="O66" s="7"/>
      <c r="P66" s="7"/>
      <c r="Q66" s="7"/>
      <c r="R66" s="7"/>
      <c r="S66" s="7"/>
    </row>
    <row r="67" spans="2:19" x14ac:dyDescent="0.45">
      <c r="B67" s="7"/>
      <c r="C67" s="7"/>
      <c r="D67" s="7"/>
      <c r="E67" s="6" t="s">
        <v>29</v>
      </c>
      <c r="F67" s="5" t="s">
        <v>27</v>
      </c>
      <c r="G67" s="5" t="s">
        <v>28</v>
      </c>
      <c r="L67" s="7"/>
      <c r="M67" s="7"/>
      <c r="N67" s="7"/>
      <c r="O67" s="7"/>
      <c r="P67" s="7"/>
      <c r="Q67" s="7"/>
      <c r="R67" s="7"/>
      <c r="S67" s="7"/>
    </row>
    <row r="68" spans="2:19" x14ac:dyDescent="0.45">
      <c r="B68" s="7"/>
      <c r="C68" s="7"/>
      <c r="D68" s="40" t="s">
        <v>18</v>
      </c>
      <c r="E68" s="5" t="s">
        <v>19</v>
      </c>
      <c r="F68" s="4">
        <f t="shared" ref="F68:G68" si="14">F22</f>
        <v>1.4310873022771393</v>
      </c>
      <c r="G68" s="4">
        <f t="shared" si="14"/>
        <v>1.3705475197567627</v>
      </c>
      <c r="L68" s="7"/>
      <c r="M68" s="7"/>
      <c r="N68" s="7"/>
      <c r="O68" s="7"/>
      <c r="P68" s="7"/>
      <c r="Q68" s="7"/>
      <c r="R68" s="7"/>
      <c r="S68" s="7"/>
    </row>
    <row r="69" spans="2:19" x14ac:dyDescent="0.45">
      <c r="B69" s="7"/>
      <c r="C69" s="7"/>
      <c r="D69" s="40"/>
      <c r="E69" s="5" t="s">
        <v>20</v>
      </c>
      <c r="F69" s="4">
        <f t="shared" ref="F69:G69" si="15">F23</f>
        <v>0.99787591008393206</v>
      </c>
      <c r="G69" s="4">
        <f t="shared" si="15"/>
        <v>1.008633402328275</v>
      </c>
      <c r="L69" s="7"/>
      <c r="M69" s="7"/>
      <c r="N69" s="7"/>
      <c r="O69" s="7"/>
      <c r="P69" s="7"/>
      <c r="Q69" s="7"/>
      <c r="R69" s="7"/>
      <c r="S69" s="7"/>
    </row>
    <row r="70" spans="2:19" x14ac:dyDescent="0.45">
      <c r="B70" s="7"/>
      <c r="C70" s="7"/>
      <c r="D70" s="40"/>
      <c r="E70" s="5" t="s">
        <v>21</v>
      </c>
      <c r="F70" s="4">
        <f t="shared" ref="F70:G70" si="16">F24</f>
        <v>0.79509818044537628</v>
      </c>
      <c r="G70" s="4">
        <f t="shared" si="16"/>
        <v>0.92581916692649013</v>
      </c>
      <c r="L70" s="7"/>
      <c r="M70" s="7"/>
      <c r="N70" s="7"/>
      <c r="O70" s="7"/>
      <c r="P70" s="7"/>
      <c r="Q70" s="7"/>
      <c r="R70" s="7"/>
      <c r="S70" s="7"/>
    </row>
    <row r="71" spans="2:19" x14ac:dyDescent="0.45">
      <c r="B71" s="7"/>
      <c r="C71" s="7"/>
      <c r="D71" s="7"/>
      <c r="E71" s="7"/>
      <c r="F71" s="7"/>
      <c r="G71" s="7"/>
      <c r="L71" s="7"/>
      <c r="M71" s="7"/>
      <c r="N71" s="7"/>
      <c r="O71" s="7"/>
      <c r="P71" s="7"/>
      <c r="Q71" s="7"/>
      <c r="R71" s="7"/>
      <c r="S71" s="7"/>
    </row>
    <row r="72" spans="2:19" x14ac:dyDescent="0.45">
      <c r="B72" s="7"/>
      <c r="C72" s="7"/>
      <c r="D72" s="7"/>
      <c r="E72" s="7"/>
      <c r="F72" s="7"/>
      <c r="G72" s="7"/>
      <c r="L72" s="7"/>
      <c r="M72" s="7"/>
      <c r="N72" s="7"/>
      <c r="O72" s="7"/>
      <c r="P72" s="7"/>
      <c r="Q72" s="7"/>
      <c r="R72" s="7"/>
      <c r="S72" s="7"/>
    </row>
    <row r="73" spans="2:19" x14ac:dyDescent="0.45">
      <c r="B73" s="7"/>
      <c r="C73" s="7"/>
      <c r="D73" s="7"/>
      <c r="E73" s="7"/>
      <c r="F73" s="7"/>
      <c r="G73" s="7"/>
      <c r="L73" s="7"/>
      <c r="M73" s="7"/>
      <c r="N73" s="7"/>
      <c r="O73" s="7"/>
      <c r="P73" s="7"/>
      <c r="Q73" s="7"/>
      <c r="R73" s="7"/>
      <c r="S73" s="7"/>
    </row>
    <row r="74" spans="2:19" x14ac:dyDescent="0.45">
      <c r="B74" s="7"/>
      <c r="C74" s="7"/>
      <c r="D74" s="7"/>
      <c r="E74" s="7"/>
      <c r="F74" s="7"/>
      <c r="G74" s="7"/>
    </row>
    <row r="75" spans="2:19" x14ac:dyDescent="0.45">
      <c r="B75" s="7"/>
      <c r="C75" s="7"/>
      <c r="D75" s="7"/>
      <c r="E75" s="7"/>
      <c r="F75" s="7"/>
      <c r="G75" s="7"/>
    </row>
    <row r="76" spans="2:19" x14ac:dyDescent="0.45">
      <c r="B76" s="7"/>
      <c r="C76" s="7"/>
      <c r="D76" s="7"/>
      <c r="E76" s="7"/>
      <c r="F76" s="7"/>
      <c r="G76" s="7"/>
    </row>
  </sheetData>
  <mergeCells count="26">
    <mergeCell ref="D2:E2"/>
    <mergeCell ref="F2:G2"/>
    <mergeCell ref="B4:B6"/>
    <mergeCell ref="B2:C2"/>
    <mergeCell ref="L50:L55"/>
    <mergeCell ref="B27:B32"/>
    <mergeCell ref="D22:D24"/>
    <mergeCell ref="F14:G14"/>
    <mergeCell ref="F20:G20"/>
    <mergeCell ref="D16:D18"/>
    <mergeCell ref="B50:B52"/>
    <mergeCell ref="B54:C54"/>
    <mergeCell ref="D54:E54"/>
    <mergeCell ref="F54:G54"/>
    <mergeCell ref="B10:B12"/>
    <mergeCell ref="B8:C8"/>
    <mergeCell ref="B48:C48"/>
    <mergeCell ref="D48:E48"/>
    <mergeCell ref="F48:G48"/>
    <mergeCell ref="D8:E8"/>
    <mergeCell ref="F8:G8"/>
    <mergeCell ref="B56:B58"/>
    <mergeCell ref="F60:G60"/>
    <mergeCell ref="D62:D64"/>
    <mergeCell ref="F66:G66"/>
    <mergeCell ref="D68:D70"/>
  </mergeCells>
  <phoneticPr fontId="1" type="noConversion"/>
  <conditionalFormatting sqref="J4:K6">
    <cfRule type="dataBar" priority="1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{D9CF535F-87E4-4A19-B852-B7CB4A1A42F1}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F535F-87E4-4A19-B852-B7CB4A1A42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(old version)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2020-07-28T06:55:55Z</dcterms:modified>
</cp:coreProperties>
</file>