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E31" i="3"/>
  <c r="E30" i="3"/>
  <c r="E29" i="3"/>
  <c r="E28" i="3"/>
  <c r="E27" i="3"/>
  <c r="D32" i="3"/>
  <c r="D31" i="3"/>
  <c r="D30" i="3"/>
  <c r="D29" i="3"/>
  <c r="D28" i="3"/>
  <c r="D27" i="3"/>
  <c r="G12" i="3" l="1"/>
  <c r="F12" i="3"/>
  <c r="G11" i="3"/>
  <c r="F11" i="3"/>
  <c r="G10" i="3"/>
  <c r="F10" i="3"/>
  <c r="G6" i="3"/>
  <c r="F6" i="3"/>
  <c r="G5" i="3"/>
  <c r="F5" i="3"/>
  <c r="G4" i="3"/>
  <c r="F4" i="3"/>
  <c r="F23" i="3" l="1"/>
  <c r="F22" i="3"/>
  <c r="G22" i="3"/>
  <c r="F24" i="3"/>
  <c r="G23" i="3"/>
  <c r="G24" i="3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<sst xmlns="http://schemas.openxmlformats.org/spreadsheetml/2006/main" count="94" uniqueCount="38">
  <si>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</si>
  <si>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</si>
  <si>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</si>
  <si>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</si>
  <si>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</si>
  <si>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</si>
  <si>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</si>
  <si>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</si>
  <si>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</si>
  <si>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</si>
  <si>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</si>
  <si>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</si>
  <si>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</si>
  <si>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</si>
  <si>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</si>
  <si>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</si>
  <si>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Our Methodology</t>
    <phoneticPr fontId="1" type="noConversion"/>
  </si>
  <si>
    <t>Methodology in Original Paper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</si>
  <si>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</si>
  <si>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</si>
  <si>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</si>
  <si>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</si>
  <si>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</si>
  <si>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</si>
  <si>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</si>
  <si>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</si>
  <si>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</si>
  <si>
    <t>6 WDs</t>
    <phoneticPr fontId="1" type="noConversion"/>
  </si>
  <si>
    <t>10 WDs</t>
    <phoneticPr fontId="1" type="noConversion"/>
  </si>
  <si>
    <t>Size / WDs</t>
    <phoneticPr fontId="1" type="noConversion"/>
  </si>
  <si>
    <t>Our Method</t>
    <phoneticPr fontId="1" type="noConversion"/>
  </si>
  <si>
    <t>Original Paper</t>
    <phoneticPr fontId="1" type="noConversion"/>
  </si>
  <si>
    <t>8x8 / 6 WDs</t>
    <phoneticPr fontId="1" type="noConversion"/>
  </si>
  <si>
    <t>12x12 / 6 WDs</t>
    <phoneticPr fontId="1" type="noConversion"/>
  </si>
  <si>
    <t>16x16 / 6 WDs</t>
    <phoneticPr fontId="1" type="noConversion"/>
  </si>
  <si>
    <t>8x8 / 10 WDs</t>
    <phoneticPr fontId="1" type="noConversion"/>
  </si>
  <si>
    <t>12x12 / 10 WDs</t>
    <phoneticPr fontId="1" type="noConversion"/>
  </si>
  <si>
    <t>16x16 / 10 WDs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</si>
</sst>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177" fontId="0" fillId="0" borderId="2" xfId="0" applyNumberFormat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176" fontId="0" fillId="0" borderId="2" xfId="0" applyNumberFormat="1" applyBorder="1" applyAlignment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177" fontId="0" fillId="0" borderId="12" xfId="0" applyNumberFormat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paper'!$D$4:$D$6</c:f>
              <c:numCache>
                <c:formatCode>0.0000_ </c:formatCode>
                <c:ptCount val="3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DBF-93AF-1E571FE67722}"/>
            </c:ext>
          </c:extLst>
        </c:ser>
        <c:ser>
          <c:idx val="1"/>
          <c:order val="1"/>
          <c:tx>
            <c:strRef>
              <c:f>'for paper'!$E$3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paper'!$E$4:$E$6</c:f>
              <c:numCache>
                <c:formatCode>0.0000_ </c:formatCode>
                <c:ptCount val="3"/>
                <c:pt idx="0">
                  <c:v>98.628299999999996</c:v>
                </c:pt>
                <c:pt idx="1">
                  <c:v>91.173500000000004</c:v>
                </c:pt>
                <c:pt idx="2">
                  <c:v>89.675399999999996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DBF-93AF-1E571FE6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047503"/>
        <c:axId val="1398044175"/>
      </c:lineChart>
      <c:catAx>
        <c:axId val="1398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4175"/>
        <c:crosses val="autoZero"/>
        <c:auto val="1"/>
        <c:lblAlgn val="ctr"/>
        <c:lblOffset val="100"/>
        <c:noMultiLvlLbl val="0"/>
      </c:catAx>
      <c:valAx>
        <c:axId val="139804417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paper'!$F$4:$F$6</c:f>
              <c:numCache>
                <c:formatCode>0.000000_ </c:formatCode>
                <c:ptCount val="3"/>
                <c:pt idx="0">
                  <c:v>1.0174967634E-2</c:v>
                </c:pt>
                <c:pt idx="1">
                  <c:v>2.6257466820000003E-3</c:v>
                </c:pt>
                <c:pt idx="2">
                  <c:v>7.9551609200000008E-4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588-8476-1600A400088E}"/>
            </c:ext>
          </c:extLst>
        </c:ser>
        <c:ser>
          <c:idx val="1"/>
          <c:order val="1"/>
          <c:tx>
            <c:strRef>
              <c:f>'for paper'!$G$3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paper'!$G$4:$G$6</c:f>
              <c:numCache>
                <c:formatCode>0.000000_ </c:formatCode>
                <c:ptCount val="3"/>
                <c:pt idx="0">
                  <c:v>6.7570248330000001E-3</c:v>
                </c:pt>
                <c:pt idx="1">
                  <c:v>1.6310939150000002E-3</c:v>
                </c:pt>
                <c:pt idx="2">
                  <c:v>5.2549784399999998E-4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588-8476-1600A400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247"/>
        <c:axId val="1312282495"/>
      </c:lineChart>
      <c:catAx>
        <c:axId val="1312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2495"/>
        <c:crosses val="autoZero"/>
        <c:auto val="1"/>
        <c:lblAlgn val="ctr"/>
        <c:lblOffset val="100"/>
        <c:noMultiLvlLbl val="0"/>
      </c:catAx>
      <c:valAx>
        <c:axId val="131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methodology in original</a:t>
            </a:r>
            <a:r>
              <a:rPr lang="en-US" altLang="ko-KR" baseline="0"/>
              <a:t>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paper'!$D$10:$D$12</c:f>
              <c:numCache>
                <c:formatCode>0.0000_ </c:formatCode>
                <c:ptCount val="3"/>
                <c:pt idx="0">
                  <c:v>40.138599999999997</c:v>
                </c:pt>
                <c:pt idx="1">
                  <c:v>72.0471</c:v>
                </c:pt>
                <c:pt idx="2">
                  <c:v>90.801500000000004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6EB-8DA7-F42CAD49E20E}"/>
            </c:ext>
          </c:extLst>
        </c:ser>
        <c:ser>
          <c:idx val="1"/>
          <c:order val="1"/>
          <c:tx>
            <c:strRef>
              <c:f>'for paper'!$E$9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paper'!$E$10:$E$12</c:f>
              <c:numCache>
                <c:formatCode>0.0000_ </c:formatCode>
                <c:ptCount val="3"/>
                <c:pt idx="0">
                  <c:v>54.5807</c:v>
                </c:pt>
                <c:pt idx="1">
                  <c:v>76.190200000000004</c:v>
                </c:pt>
                <c:pt idx="2">
                  <c:v>86.025499999999994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6EB-8DA7-F42CAD4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47"/>
        <c:axId val="1574848687"/>
      </c:lineChart>
      <c:catAx>
        <c:axId val="1574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8687"/>
        <c:crosses val="autoZero"/>
        <c:auto val="1"/>
        <c:lblAlgn val="ctr"/>
        <c:lblOffset val="100"/>
        <c:noMultiLvlLbl val="0"/>
      </c:catAx>
      <c:valAx>
        <c:axId val="15748486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</a:t>
            </a:r>
            <a:r>
              <a:rPr lang="en-US" altLang="ko-KR" baseline="0"/>
              <a:t> of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paper'!$F$10:$F$12</c:f>
              <c:numCache>
                <c:formatCode>0.000000_ </c:formatCode>
                <c:ptCount val="3"/>
                <c:pt idx="0">
                  <c:v>4.351827011999999E-3</c:v>
                </c:pt>
                <c:pt idx="1">
                  <c:v>2.1261099209999999E-3</c:v>
                </c:pt>
                <c:pt idx="2">
                  <c:v>9.025669100000001E-4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70A-8370-1F3C6FCB8317}"/>
            </c:ext>
          </c:extLst>
        </c:ser>
        <c:ser>
          <c:idx val="1"/>
          <c:order val="1"/>
          <c:tx>
            <c:strRef>
              <c:f>'for paper'!$G$9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paper'!$G$10:$G$12</c:f>
              <c:numCache>
                <c:formatCode>0.000000_ </c:formatCode>
                <c:ptCount val="3"/>
                <c:pt idx="0">
                  <c:v>3.7393237570000006E-3</c:v>
                </c:pt>
                <c:pt idx="1">
                  <c:v>1.3630426780000002E-3</c:v>
                </c:pt>
                <c:pt idx="2">
                  <c:v>5.0410943E-4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70A-8370-1F3C6FC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3679"/>
        <c:axId val="1574855759"/>
      </c:lineChart>
      <c:catAx>
        <c:axId val="1574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759"/>
        <c:crosses val="autoZero"/>
        <c:auto val="1"/>
        <c:lblAlgn val="ctr"/>
        <c:lblOffset val="100"/>
        <c:noMultiLvlLbl val="0"/>
      </c:catAx>
      <c:valAx>
        <c:axId val="1574855759"/>
        <c:scaling>
          <c:orientation val="minMax"/>
          <c:max val="4.5000000000000014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3679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CT.AVGMAX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paper'!$F$15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paper'!$F$16:$F$18</c:f>
              <c:numCache>
                <c:formatCode>0.000000_ </c:formatCode>
                <c:ptCount val="3"/>
                <c:pt idx="0">
                  <c:v>1.0841999999999999E-2</c:v>
                </c:pt>
                <c:pt idx="1">
                  <c:v>2.9510000000000001E-3</c:v>
                </c:pt>
                <c:pt idx="2">
                  <c:v>9.9400000000000009E-4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A9C-8521-B89D10973329}"/>
            </c:ext>
          </c:extLst>
        </c:ser>
        <c:ser>
          <c:idx val="1"/>
          <c:order val="1"/>
          <c:tx>
            <c:strRef>
              <c:f>'for paper'!$G$15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paper'!$G$16:$G$18</c:f>
              <c:numCache>
                <c:formatCode>0.000000_ </c:formatCode>
                <c:ptCount val="3"/>
                <c:pt idx="0">
                  <c:v>6.8510000000000003E-3</c:v>
                </c:pt>
                <c:pt idx="1">
                  <c:v>1.789E-3</c:v>
                </c:pt>
                <c:pt idx="2">
                  <c:v>5.8600000000000004E-4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A9C-8521-B89D1097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5343"/>
        <c:axId val="1574849935"/>
      </c:lineChart>
      <c:catAx>
        <c:axId val="15748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9935"/>
        <c:crosses val="autoZero"/>
        <c:auto val="1"/>
        <c:lblAlgn val="ctr"/>
        <c:lblOffset val="100"/>
        <c:noMultiLvlLbl val="0"/>
      </c:catAx>
      <c:valAx>
        <c:axId val="1574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paper'!$F$21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paper'!$F$22:$F$24</c:f>
              <c:numCache>
                <c:formatCode>0.000000_ </c:formatCode>
                <c:ptCount val="3"/>
                <c:pt idx="0">
                  <c:v>2.3380910146342928</c:v>
                </c:pt>
                <c:pt idx="1">
                  <c:v>1.2350004372139893</c:v>
                </c:pt>
                <c:pt idx="2">
                  <c:v>0.88139292853091633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CA-8D20-1BF2D46C5A87}"/>
            </c:ext>
          </c:extLst>
        </c:ser>
        <c:ser>
          <c:idx val="1"/>
          <c:order val="1"/>
          <c:tx>
            <c:strRef>
              <c:f>'for paper'!$G$21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paper'!$G$22:$G$24</c:f>
              <c:numCache>
                <c:formatCode>0.000000_ </c:formatCode>
                <c:ptCount val="3"/>
                <c:pt idx="0">
                  <c:v>1.8070178652893787</c:v>
                </c:pt>
                <c:pt idx="1">
                  <c:v>1.1966565253799044</c:v>
                </c:pt>
                <c:pt idx="2">
                  <c:v>1.0424281172443055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CA-8D20-1BF2D46C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4687"/>
        <c:axId val="1312776351"/>
      </c:lineChart>
      <c:catAx>
        <c:axId val="1312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6351"/>
        <c:crosses val="autoZero"/>
        <c:auto val="1"/>
        <c:lblAlgn val="ctr"/>
        <c:lblOffset val="100"/>
        <c:noMultiLvlLbl val="0"/>
      </c:catAx>
      <c:valAx>
        <c:axId val="13127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</a:t>
            </a:r>
            <a:r>
              <a:rPr lang="en-US" altLang="ko-KR" baseline="0"/>
              <a:t> our method vs. the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paper'!$D$26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paper'!$D$27:$D$32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BCA-8094-7E8AD85B1A8D}"/>
            </c:ext>
          </c:extLst>
        </c:ser>
        <c:ser>
          <c:idx val="1"/>
          <c:order val="1"/>
          <c:tx>
            <c:strRef>
              <c:f>'for paper'!$E$26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paper'!$E$27:$E$32</c:f>
              <c:numCache>
                <c:formatCode>0.0000_ </c:formatCode>
                <c:ptCount val="6"/>
                <c:pt idx="0">
                  <c:v>40.138599999999997</c:v>
                </c:pt>
                <c:pt idx="1">
                  <c:v>72.0471</c:v>
                </c:pt>
                <c:pt idx="2">
                  <c:v>90.801500000000004</c:v>
                </c:pt>
                <c:pt idx="3">
                  <c:v>54.5807</c:v>
                </c:pt>
                <c:pt idx="4">
                  <c:v>76.190200000000004</c:v>
                </c:pt>
                <c:pt idx="5">
                  <c:v>86.025499999999994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BCA-8094-7E8AD85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66800"/>
        <c:axId val="1679869296"/>
      </c:barChart>
      <c:catAx>
        <c:axId val="167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9296"/>
        <c:crosses val="autoZero"/>
        <c:auto val="1"/>
        <c:lblAlgn val="ctr"/>
        <c:lblOffset val="100"/>
        <c:noMultiLvlLbl val="0"/>
      </c:catAx>
      <c:valAx>
        <c:axId val="1679869296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12701</xdr:rowOff>
    </xdr:from>
    <xdr:to>
      <xdr:col>14</xdr:col>
      <xdr:colOff>294100</xdr:colOff>
      <xdr:row>16</xdr:row>
      <xdr:rowOff>206651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596899</xdr:colOff>
      <xdr:row>17</xdr:row>
      <xdr:rowOff>190498</xdr:rowOff>
    </xdr:from>
    <xdr:to>
      <xdr:col>14</xdr:col>
      <xdr:colOff>294099</xdr:colOff>
      <xdr:row>31</xdr:row>
      <xdr:rowOff>47898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32</xdr:row>
      <xdr:rowOff>44449</xdr:rowOff>
    </xdr:from>
    <xdr:to>
      <xdr:col>14</xdr:col>
      <xdr:colOff>243300</xdr:colOff>
      <xdr:row>45</xdr:row>
      <xdr:rowOff>117749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2</xdr:row>
      <xdr:rowOff>171448</xdr:rowOff>
    </xdr:from>
    <xdr:to>
      <xdr:col>21</xdr:col>
      <xdr:colOff>154399</xdr:colOff>
      <xdr:row>16</xdr:row>
      <xdr:rowOff>149498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565150</xdr:colOff>
      <xdr:row>17</xdr:row>
      <xdr:rowOff>127000</xdr:rowOff>
    </xdr:from>
    <xdr:to>
      <xdr:col>21</xdr:col>
      <xdr:colOff>262350</xdr:colOff>
      <xdr:row>30</xdr:row>
      <xdr:rowOff>200300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549275</xdr:colOff>
      <xdr:row>32</xdr:row>
      <xdr:rowOff>98424</xdr:rowOff>
    </xdr:from>
    <xdr:to>
      <xdr:col>21</xdr:col>
      <xdr:colOff>246475</xdr:colOff>
      <xdr:row>45</xdr:row>
      <xdr:rowOff>171724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32</xdr:row>
      <xdr:rowOff>85725</xdr:rowOff>
    </xdr:from>
    <xdr:to>
      <xdr:col>7</xdr:col>
      <xdr:colOff>260350</xdr:colOff>
      <xdr:row>46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workbookViewId="0">
      <selection activeCell="G30" sqref="G30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27" t="s">
        <v>9</v>
      </c>
      <c r="D1" s="27"/>
      <c r="F1" s="26" t="s">
        <v>8</v>
      </c>
      <c r="G1" s="26"/>
    </row>
    <row r="2" spans="1:7" x14ac:dyDescent="0.45">
      <c r="A2" s="22" t="s">
        <v>14</v>
      </c>
      <c r="B2" s="23"/>
      <c r="C2" s="20" t="s">
        <v>1</v>
      </c>
      <c r="D2" s="21"/>
      <c r="F2" s="20" t="s">
        <v>1</v>
      </c>
      <c r="G2" s="21"/>
    </row>
    <row r="3" spans="1:7" x14ac:dyDescent="0.45">
      <c r="A3" s="24"/>
      <c r="B3" s="25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17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18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18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18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18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19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27" t="s">
        <v>10</v>
      </c>
      <c r="D11" s="27"/>
      <c r="F11" s="26" t="s">
        <v>8</v>
      </c>
      <c r="G11" s="26"/>
    </row>
    <row r="12" spans="1:7" x14ac:dyDescent="0.45">
      <c r="A12" s="22" t="s">
        <v>13</v>
      </c>
      <c r="B12" s="23"/>
      <c r="C12" s="20" t="s">
        <v>1</v>
      </c>
      <c r="D12" s="21"/>
      <c r="F12" s="20" t="s">
        <v>1</v>
      </c>
      <c r="G12" s="21"/>
    </row>
    <row r="13" spans="1:7" x14ac:dyDescent="0.45">
      <c r="A13" s="24"/>
      <c r="B13" s="25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17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18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18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18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18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19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27" t="s">
        <v>11</v>
      </c>
      <c r="G21" s="27"/>
    </row>
    <row r="22" spans="1:7" x14ac:dyDescent="0.45">
      <c r="A22" s="22" t="s">
        <v>12</v>
      </c>
      <c r="B22" s="23"/>
      <c r="F22" s="20" t="s">
        <v>1</v>
      </c>
      <c r="G22" s="21"/>
    </row>
    <row r="23" spans="1:7" x14ac:dyDescent="0.45">
      <c r="A23" s="24"/>
      <c r="B23" s="25"/>
      <c r="F23" s="1">
        <v>6</v>
      </c>
      <c r="G23" s="1">
        <v>10</v>
      </c>
    </row>
    <row r="24" spans="1:7" x14ac:dyDescent="0.45">
      <c r="A24" s="17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18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18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18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18"/>
      <c r="B28" s="1" t="s">
        <v>6</v>
      </c>
      <c r="F28" s="2">
        <v>2.9510000000000001E-3</v>
      </c>
      <c r="G28" s="2">
        <v>1.789E-3</v>
      </c>
    </row>
    <row r="29" spans="1:7" x14ac:dyDescent="0.45">
      <c r="A29" s="19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26" t="s">
        <v>8</v>
      </c>
      <c r="G31" s="26"/>
    </row>
    <row r="32" spans="1:7" x14ac:dyDescent="0.45">
      <c r="A32" s="22" t="s">
        <v>15</v>
      </c>
      <c r="B32" s="23"/>
      <c r="F32" s="20" t="s">
        <v>1</v>
      </c>
      <c r="G32" s="21"/>
    </row>
    <row r="33" spans="1:7" x14ac:dyDescent="0.45">
      <c r="A33" s="24"/>
      <c r="B33" s="25"/>
      <c r="F33" s="1">
        <v>6</v>
      </c>
      <c r="G33" s="1">
        <v>10</v>
      </c>
    </row>
    <row r="34" spans="1:7" x14ac:dyDescent="0.45">
      <c r="A34" s="17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18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18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18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18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19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A34:A39"/>
    <mergeCell ref="A22:B23"/>
    <mergeCell ref="A24:A29"/>
    <mergeCell ref="C1:D1"/>
    <mergeCell ref="F1:G1"/>
    <mergeCell ref="C11:D11"/>
    <mergeCell ref="F11:G11"/>
    <mergeCell ref="F21:G21"/>
    <mergeCell ref="F2:G2"/>
    <mergeCell ref="F12:G12"/>
    <mergeCell ref="C12:D12"/>
    <mergeCell ref="A4:A9"/>
    <mergeCell ref="C2:D2"/>
    <mergeCell ref="A2:B3"/>
    <mergeCell ref="F31:G31"/>
    <mergeCell ref="F32:G32"/>
    <mergeCell ref="F22:G22"/>
    <mergeCell ref="A12:B13"/>
    <mergeCell ref="A14:A19"/>
    <mergeCell ref="A32:B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24" zoomScaleNormal="100" workbookViewId="0">
      <selection activeCell="B27" sqref="B27:B32"/>
    </sheetView>
  </sheetViews>
  <sheetFormatPr defaultRowHeight="17" x14ac:dyDescent="0.45"/>
  <cols>
    <col min="1" max="1" width="8.6640625" style="9"/>
    <col min="2" max="3" width="14.25" customWidth="1"/>
    <col min="4" max="7" width="11.58203125" customWidth="1"/>
    <col min="8" max="11" width="8.6640625" style="9"/>
  </cols>
  <sheetData>
    <row r="1" spans="2:7" s="9" customFormat="1" x14ac:dyDescent="0.45"/>
    <row r="2" spans="2:7" s="9" customFormat="1" x14ac:dyDescent="0.45">
      <c r="B2" s="30" t="s">
        <v>16</v>
      </c>
      <c r="C2" s="30"/>
      <c r="D2" s="28" t="s">
        <v>26</v>
      </c>
      <c r="E2" s="28"/>
      <c r="F2" s="28" t="s">
        <v>22</v>
      </c>
      <c r="G2" s="28"/>
    </row>
    <row r="3" spans="2:7" x14ac:dyDescent="0.45">
      <c r="B3" s="9"/>
      <c r="C3" s="7" t="s">
        <v>29</v>
      </c>
      <c r="D3" s="5" t="s">
        <v>27</v>
      </c>
      <c r="E3" s="15" t="s">
        <v>28</v>
      </c>
      <c r="F3" s="13" t="s">
        <v>27</v>
      </c>
      <c r="G3" s="5" t="s">
        <v>28</v>
      </c>
    </row>
    <row r="4" spans="2:7" x14ac:dyDescent="0.45">
      <c r="B4" s="29" t="s">
        <v>18</v>
      </c>
      <c r="C4" s="5" t="s">
        <v>19</v>
      </c>
      <c r="D4" s="6">
        <v>93.847700000000003</v>
      </c>
      <c r="E4" s="16">
        <v>98.628299999999996</v>
      </c>
      <c r="F4" s="14">
        <f t="shared" ref="F4:G6" si="0">F16*D4/100</f>
        <v>1.0174967634E-2</v>
      </c>
      <c r="G4" s="4">
        <f t="shared" si="0"/>
        <v>6.7570248330000001E-3</v>
      </c>
    </row>
    <row r="5" spans="2:7" x14ac:dyDescent="0.45">
      <c r="B5" s="29"/>
      <c r="C5" s="5" t="s">
        <v>20</v>
      </c>
      <c r="D5" s="6">
        <v>88.978200000000001</v>
      </c>
      <c r="E5" s="16">
        <v>91.173500000000004</v>
      </c>
      <c r="F5" s="14">
        <f t="shared" si="0"/>
        <v>2.6257466820000003E-3</v>
      </c>
      <c r="G5" s="4">
        <f t="shared" si="0"/>
        <v>1.6310939150000002E-3</v>
      </c>
    </row>
    <row r="6" spans="2:7" x14ac:dyDescent="0.45">
      <c r="B6" s="29"/>
      <c r="C6" s="5" t="s">
        <v>21</v>
      </c>
      <c r="D6" s="6">
        <v>80.031800000000004</v>
      </c>
      <c r="E6" s="16">
        <v>89.675399999999996</v>
      </c>
      <c r="F6" s="14">
        <f t="shared" si="0"/>
        <v>7.9551609200000008E-4</v>
      </c>
      <c r="G6" s="4">
        <f t="shared" si="0"/>
        <v>5.2549784399999998E-4</v>
      </c>
    </row>
    <row r="7" spans="2:7" s="9" customFormat="1" ht="7.5" customHeight="1" x14ac:dyDescent="0.45"/>
    <row r="8" spans="2:7" s="9" customFormat="1" x14ac:dyDescent="0.45">
      <c r="B8" s="30" t="s">
        <v>17</v>
      </c>
      <c r="C8" s="30"/>
      <c r="D8" s="28" t="s">
        <v>26</v>
      </c>
      <c r="E8" s="28"/>
      <c r="F8" s="28" t="s">
        <v>23</v>
      </c>
      <c r="G8" s="28"/>
    </row>
    <row r="9" spans="2:7" x14ac:dyDescent="0.45">
      <c r="B9" s="9"/>
      <c r="C9" s="7" t="s">
        <v>29</v>
      </c>
      <c r="D9" s="5" t="s">
        <v>27</v>
      </c>
      <c r="E9" s="15" t="s">
        <v>28</v>
      </c>
      <c r="F9" s="13" t="s">
        <v>27</v>
      </c>
      <c r="G9" s="5" t="s">
        <v>28</v>
      </c>
    </row>
    <row r="10" spans="2:7" x14ac:dyDescent="0.45">
      <c r="B10" s="29" t="s">
        <v>18</v>
      </c>
      <c r="C10" s="5" t="s">
        <v>19</v>
      </c>
      <c r="D10" s="6">
        <v>40.138599999999997</v>
      </c>
      <c r="E10" s="16">
        <v>54.5807</v>
      </c>
      <c r="F10" s="14">
        <f t="shared" ref="F10:G12" si="1">F16*D10/100</f>
        <v>4.351827011999999E-3</v>
      </c>
      <c r="G10" s="4">
        <f t="shared" si="1"/>
        <v>3.7393237570000006E-3</v>
      </c>
    </row>
    <row r="11" spans="2:7" x14ac:dyDescent="0.45">
      <c r="B11" s="29"/>
      <c r="C11" s="5" t="s">
        <v>20</v>
      </c>
      <c r="D11" s="6">
        <v>72.0471</v>
      </c>
      <c r="E11" s="16">
        <v>76.190200000000004</v>
      </c>
      <c r="F11" s="14">
        <f t="shared" si="1"/>
        <v>2.1261099209999999E-3</v>
      </c>
      <c r="G11" s="4">
        <f t="shared" si="1"/>
        <v>1.3630426780000002E-3</v>
      </c>
    </row>
    <row r="12" spans="2:7" x14ac:dyDescent="0.45">
      <c r="B12" s="29"/>
      <c r="C12" s="5" t="s">
        <v>21</v>
      </c>
      <c r="D12" s="6">
        <v>90.801500000000004</v>
      </c>
      <c r="E12" s="16">
        <v>86.025499999999994</v>
      </c>
      <c r="F12" s="14">
        <f t="shared" si="1"/>
        <v>9.025669100000001E-4</v>
      </c>
      <c r="G12" s="4">
        <f t="shared" si="1"/>
        <v>5.0410943E-4</v>
      </c>
    </row>
    <row r="13" spans="2:7" s="9" customFormat="1" x14ac:dyDescent="0.45"/>
    <row r="14" spans="2:7" ht="17" customHeight="1" x14ac:dyDescent="0.45">
      <c r="B14" s="9"/>
      <c r="C14" s="9"/>
      <c r="D14" s="11"/>
      <c r="E14" s="11"/>
      <c r="F14" s="31" t="s">
        <v>25</v>
      </c>
      <c r="G14" s="31"/>
    </row>
    <row r="15" spans="2:7" x14ac:dyDescent="0.45">
      <c r="B15" s="9"/>
      <c r="C15" s="9"/>
      <c r="D15" s="10"/>
      <c r="E15" s="7" t="s">
        <v>29</v>
      </c>
      <c r="F15" s="5" t="s">
        <v>27</v>
      </c>
      <c r="G15" s="5" t="s">
        <v>28</v>
      </c>
    </row>
    <row r="16" spans="2:7" x14ac:dyDescent="0.45">
      <c r="B16" s="9"/>
      <c r="C16" s="9"/>
      <c r="D16" s="29" t="s">
        <v>18</v>
      </c>
      <c r="E16" s="5" t="s">
        <v>19</v>
      </c>
      <c r="F16" s="8">
        <v>1.0841999999999999E-2</v>
      </c>
      <c r="G16" s="8">
        <v>6.8510000000000003E-3</v>
      </c>
    </row>
    <row r="17" spans="2:7" x14ac:dyDescent="0.45">
      <c r="B17" s="9"/>
      <c r="C17" s="9"/>
      <c r="D17" s="29"/>
      <c r="E17" s="5" t="s">
        <v>20</v>
      </c>
      <c r="F17" s="8">
        <v>2.9510000000000001E-3</v>
      </c>
      <c r="G17" s="8">
        <v>1.789E-3</v>
      </c>
    </row>
    <row r="18" spans="2:7" x14ac:dyDescent="0.45">
      <c r="B18" s="9"/>
      <c r="C18" s="9"/>
      <c r="D18" s="29"/>
      <c r="E18" s="5" t="s">
        <v>21</v>
      </c>
      <c r="F18" s="8">
        <v>9.9400000000000009E-4</v>
      </c>
      <c r="G18" s="8">
        <v>5.8600000000000004E-4</v>
      </c>
    </row>
    <row r="19" spans="2:7" s="9" customFormat="1" x14ac:dyDescent="0.45"/>
    <row r="20" spans="2:7" ht="17" customHeight="1" x14ac:dyDescent="0.45">
      <c r="B20" s="9"/>
      <c r="C20" s="9"/>
      <c r="D20" s="11"/>
      <c r="E20" s="12"/>
      <c r="F20" s="28" t="s">
        <v>24</v>
      </c>
      <c r="G20" s="28"/>
    </row>
    <row r="21" spans="2:7" x14ac:dyDescent="0.45">
      <c r="B21" s="9"/>
      <c r="C21" s="9"/>
      <c r="D21" s="9"/>
      <c r="E21" s="7" t="s">
        <v>29</v>
      </c>
      <c r="F21" s="5" t="s">
        <v>27</v>
      </c>
      <c r="G21" s="5" t="s">
        <v>28</v>
      </c>
    </row>
    <row r="22" spans="2:7" x14ac:dyDescent="0.45">
      <c r="B22" s="9"/>
      <c r="C22" s="9"/>
      <c r="D22" s="29" t="s">
        <v>18</v>
      </c>
      <c r="E22" s="5" t="s">
        <v>19</v>
      </c>
      <c r="F22" s="4">
        <f t="shared" ref="F22:G24" si="2">F4/F10</f>
        <v>2.3380910146342928</v>
      </c>
      <c r="G22" s="4">
        <f t="shared" si="2"/>
        <v>1.8070178652893787</v>
      </c>
    </row>
    <row r="23" spans="2:7" x14ac:dyDescent="0.45">
      <c r="B23" s="9"/>
      <c r="C23" s="9"/>
      <c r="D23" s="29"/>
      <c r="E23" s="5" t="s">
        <v>20</v>
      </c>
      <c r="F23" s="4">
        <f t="shared" si="2"/>
        <v>1.2350004372139893</v>
      </c>
      <c r="G23" s="4">
        <f t="shared" si="2"/>
        <v>1.1966565253799044</v>
      </c>
    </row>
    <row r="24" spans="2:7" x14ac:dyDescent="0.45">
      <c r="B24" s="9"/>
      <c r="C24" s="9"/>
      <c r="D24" s="29"/>
      <c r="E24" s="5" t="s">
        <v>21</v>
      </c>
      <c r="F24" s="4">
        <f t="shared" si="2"/>
        <v>0.88139292853091633</v>
      </c>
      <c r="G24" s="4">
        <f t="shared" si="2"/>
        <v>1.0424281172443055</v>
      </c>
    </row>
    <row r="25" spans="2:7" s="9" customFormat="1" x14ac:dyDescent="0.45"/>
    <row r="26" spans="2:7" s="9" customFormat="1" x14ac:dyDescent="0.45">
      <c r="C26" s="35" t="s">
        <v>29</v>
      </c>
      <c r="D26" s="32" t="s">
        <v>30</v>
      </c>
      <c r="E26" s="33" t="s">
        <v>31</v>
      </c>
    </row>
    <row r="27" spans="2:7" s="9" customFormat="1" ht="17" customHeight="1" x14ac:dyDescent="0.45">
      <c r="B27" s="36" t="s">
        <v>18</v>
      </c>
      <c r="C27" s="33" t="s">
        <v>32</v>
      </c>
      <c r="D27" s="34">
        <f>D4</f>
        <v>93.847700000000003</v>
      </c>
      <c r="E27" s="34">
        <f>D10</f>
        <v>40.138599999999997</v>
      </c>
    </row>
    <row r="28" spans="2:7" s="9" customFormat="1" x14ac:dyDescent="0.45">
      <c r="B28" s="37"/>
      <c r="C28" s="33" t="s">
        <v>33</v>
      </c>
      <c r="D28" s="34">
        <f>D5</f>
        <v>88.978200000000001</v>
      </c>
      <c r="E28" s="34">
        <f>D11</f>
        <v>72.0471</v>
      </c>
    </row>
    <row r="29" spans="2:7" x14ac:dyDescent="0.45">
      <c r="B29" s="37"/>
      <c r="C29" s="33" t="s">
        <v>34</v>
      </c>
      <c r="D29" s="34">
        <f>D6</f>
        <v>80.031800000000004</v>
      </c>
      <c r="E29" s="34">
        <f>D12</f>
        <v>90.801500000000004</v>
      </c>
    </row>
    <row r="30" spans="2:7" x14ac:dyDescent="0.45">
      <c r="B30" s="37"/>
      <c r="C30" s="33" t="s">
        <v>35</v>
      </c>
      <c r="D30" s="34">
        <f>E4</f>
        <v>98.628299999999996</v>
      </c>
      <c r="E30" s="34">
        <f>E10</f>
        <v>54.5807</v>
      </c>
      <c r="F30" s="9"/>
      <c r="G30" s="9"/>
    </row>
    <row r="31" spans="2:7" x14ac:dyDescent="0.45">
      <c r="B31" s="37"/>
      <c r="C31" s="33" t="s">
        <v>36</v>
      </c>
      <c r="D31" s="34">
        <f>E5</f>
        <v>91.173500000000004</v>
      </c>
      <c r="E31" s="34">
        <f>E11</f>
        <v>76.190200000000004</v>
      </c>
      <c r="F31" s="9"/>
      <c r="G31" s="9"/>
    </row>
    <row r="32" spans="2:7" x14ac:dyDescent="0.45">
      <c r="B32" s="37"/>
      <c r="C32" s="33" t="s">
        <v>37</v>
      </c>
      <c r="D32" s="34">
        <f>E6</f>
        <v>89.675399999999996</v>
      </c>
      <c r="E32" s="34">
        <f>E12</f>
        <v>86.025499999999994</v>
      </c>
      <c r="F32" s="9"/>
      <c r="G32" s="9"/>
    </row>
    <row r="33" spans="2:7" x14ac:dyDescent="0.45">
      <c r="B33" s="9"/>
      <c r="C33" s="9"/>
      <c r="D33" s="9"/>
      <c r="E33" s="9"/>
      <c r="F33" s="9"/>
      <c r="G33" s="9"/>
    </row>
    <row r="34" spans="2:7" x14ac:dyDescent="0.45">
      <c r="B34" s="9"/>
      <c r="C34" s="9"/>
      <c r="D34" s="9"/>
      <c r="E34" s="9"/>
      <c r="F34" s="9"/>
      <c r="G34" s="9"/>
    </row>
    <row r="35" spans="2:7" x14ac:dyDescent="0.45">
      <c r="B35" s="9"/>
      <c r="C35" s="9"/>
      <c r="D35" s="9"/>
      <c r="E35" s="9"/>
      <c r="F35" s="9"/>
      <c r="G35" s="9"/>
    </row>
  </sheetData>
  <mergeCells count="13">
    <mergeCell ref="B27:B32"/>
    <mergeCell ref="D22:D24"/>
    <mergeCell ref="F14:G14"/>
    <mergeCell ref="F20:G20"/>
    <mergeCell ref="D8:E8"/>
    <mergeCell ref="F8:G8"/>
    <mergeCell ref="D2:E2"/>
    <mergeCell ref="F2:G2"/>
    <mergeCell ref="B4:B6"/>
    <mergeCell ref="B2:C2"/>
    <mergeCell ref="D16:D18"/>
    <mergeCell ref="B10:B12"/>
    <mergeCell ref="B8:C8"/>
  </mergeCells>
  <phoneticPr fontId="1" type="noConversion"/>
  <conditionalFormatting sqref="J4:K6">
    <cfRule type="dataBar" priority="1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{D9CF535F-87E4-4A19-B852-B7CB4A1A42F1}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F535F-87E4-4A19-B852-B7CB4A1A42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2020-07-07T05:04:21Z</dcterms:modified>
</cp:coreProperties>
</file>