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3" i="1" l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M45" i="1"/>
  <c r="H103" i="1"/>
  <c r="G103" i="1"/>
  <c r="M103" i="1" s="1"/>
  <c r="H102" i="1"/>
  <c r="G102" i="1"/>
  <c r="M102" i="1" s="1"/>
  <c r="H101" i="1"/>
  <c r="G101" i="1"/>
  <c r="M101" i="1" s="1"/>
  <c r="H100" i="1"/>
  <c r="G100" i="1"/>
  <c r="M100" i="1" s="1"/>
  <c r="H99" i="1"/>
  <c r="G99" i="1"/>
  <c r="M99" i="1" s="1"/>
  <c r="H98" i="1"/>
  <c r="G98" i="1"/>
  <c r="M98" i="1" s="1"/>
  <c r="H97" i="1"/>
  <c r="G97" i="1"/>
  <c r="M97" i="1" s="1"/>
  <c r="H96" i="1"/>
  <c r="G96" i="1"/>
  <c r="M96" i="1" s="1"/>
  <c r="H95" i="1"/>
  <c r="G95" i="1"/>
  <c r="M95" i="1" s="1"/>
  <c r="H94" i="1"/>
  <c r="G94" i="1"/>
  <c r="M94" i="1" s="1"/>
  <c r="H93" i="1"/>
  <c r="G93" i="1"/>
  <c r="M93" i="1" s="1"/>
  <c r="H92" i="1"/>
  <c r="G92" i="1"/>
  <c r="M92" i="1" s="1"/>
  <c r="H91" i="1"/>
  <c r="G91" i="1"/>
  <c r="M91" i="1" s="1"/>
  <c r="H90" i="1"/>
  <c r="G90" i="1"/>
  <c r="M90" i="1" s="1"/>
  <c r="H89" i="1"/>
  <c r="G89" i="1"/>
  <c r="M89" i="1" s="1"/>
  <c r="H88" i="1"/>
  <c r="G88" i="1"/>
  <c r="M88" i="1" s="1"/>
  <c r="H87" i="1"/>
  <c r="G87" i="1"/>
  <c r="M87" i="1" s="1"/>
  <c r="H86" i="1"/>
  <c r="G86" i="1"/>
  <c r="M86" i="1" s="1"/>
  <c r="H85" i="1"/>
  <c r="G85" i="1"/>
  <c r="M85" i="1" s="1"/>
  <c r="H84" i="1"/>
  <c r="G84" i="1"/>
  <c r="M84" i="1" s="1"/>
  <c r="H83" i="1"/>
  <c r="G83" i="1"/>
  <c r="M83" i="1" s="1"/>
  <c r="H82" i="1"/>
  <c r="G82" i="1"/>
  <c r="M82" i="1" s="1"/>
  <c r="H81" i="1"/>
  <c r="G81" i="1"/>
  <c r="M81" i="1" s="1"/>
  <c r="H80" i="1"/>
  <c r="G80" i="1"/>
  <c r="M80" i="1" s="1"/>
  <c r="H79" i="1"/>
  <c r="G79" i="1"/>
  <c r="M79" i="1" s="1"/>
  <c r="H78" i="1"/>
  <c r="G78" i="1"/>
  <c r="M78" i="1" s="1"/>
  <c r="H77" i="1"/>
  <c r="G77" i="1"/>
  <c r="M77" i="1" s="1"/>
  <c r="H76" i="1"/>
  <c r="G76" i="1"/>
  <c r="M76" i="1" s="1"/>
  <c r="H75" i="1"/>
  <c r="G75" i="1"/>
  <c r="M75" i="1" s="1"/>
  <c r="H74" i="1"/>
  <c r="G74" i="1"/>
  <c r="M74" i="1" s="1"/>
  <c r="H73" i="1"/>
  <c r="G73" i="1"/>
  <c r="M73" i="1" s="1"/>
  <c r="H72" i="1"/>
  <c r="G72" i="1"/>
  <c r="M72" i="1" s="1"/>
  <c r="H71" i="1"/>
  <c r="G71" i="1"/>
  <c r="M71" i="1" s="1"/>
  <c r="H70" i="1"/>
  <c r="G70" i="1"/>
  <c r="M70" i="1" s="1"/>
  <c r="H69" i="1"/>
  <c r="G69" i="1"/>
  <c r="M69" i="1" s="1"/>
  <c r="H68" i="1"/>
  <c r="G68" i="1"/>
  <c r="M68" i="1" s="1"/>
  <c r="H67" i="1"/>
  <c r="G67" i="1"/>
  <c r="M67" i="1" s="1"/>
  <c r="H66" i="1"/>
  <c r="G66" i="1"/>
  <c r="M66" i="1" s="1"/>
  <c r="H65" i="1"/>
  <c r="G65" i="1"/>
  <c r="M65" i="1" s="1"/>
  <c r="H64" i="1"/>
  <c r="G64" i="1"/>
  <c r="M64" i="1" s="1"/>
  <c r="H63" i="1"/>
  <c r="G63" i="1"/>
  <c r="M63" i="1" s="1"/>
  <c r="H62" i="1"/>
  <c r="G62" i="1"/>
  <c r="M62" i="1" s="1"/>
  <c r="H61" i="1"/>
  <c r="G61" i="1"/>
  <c r="M61" i="1" s="1"/>
  <c r="H60" i="1"/>
  <c r="G60" i="1"/>
  <c r="M60" i="1" s="1"/>
  <c r="H59" i="1"/>
  <c r="G59" i="1"/>
  <c r="M59" i="1" s="1"/>
  <c r="H58" i="1"/>
  <c r="G58" i="1"/>
  <c r="M58" i="1" s="1"/>
  <c r="H57" i="1"/>
  <c r="G57" i="1"/>
  <c r="M57" i="1" s="1"/>
  <c r="H56" i="1"/>
  <c r="G56" i="1"/>
  <c r="M56" i="1" s="1"/>
  <c r="H55" i="1"/>
  <c r="G55" i="1"/>
  <c r="M55" i="1" s="1"/>
  <c r="H54" i="1"/>
  <c r="G54" i="1"/>
  <c r="M54" i="1" s="1"/>
  <c r="H53" i="1"/>
  <c r="G53" i="1"/>
  <c r="M53" i="1" s="1"/>
  <c r="H52" i="1"/>
  <c r="G52" i="1"/>
  <c r="M52" i="1" s="1"/>
  <c r="H51" i="1"/>
  <c r="G51" i="1"/>
  <c r="M51" i="1" s="1"/>
  <c r="H50" i="1"/>
  <c r="G50" i="1"/>
  <c r="M50" i="1" s="1"/>
  <c r="H49" i="1"/>
  <c r="G49" i="1"/>
  <c r="M49" i="1" s="1"/>
  <c r="H48" i="1"/>
  <c r="G48" i="1"/>
  <c r="M48" i="1" s="1"/>
  <c r="H47" i="1"/>
  <c r="G47" i="1"/>
  <c r="M47" i="1" s="1"/>
  <c r="H46" i="1"/>
  <c r="G46" i="1"/>
  <c r="M46" i="1" s="1"/>
  <c r="H45" i="1"/>
  <c r="G45" i="1"/>
  <c r="H44" i="1"/>
  <c r="G44" i="1"/>
  <c r="M44" i="1" s="1"/>
  <c r="H43" i="1"/>
  <c r="G43" i="1"/>
  <c r="M43" i="1" s="1"/>
  <c r="H42" i="1"/>
  <c r="G42" i="1"/>
  <c r="M42" i="1" s="1"/>
  <c r="H41" i="1"/>
  <c r="G41" i="1"/>
  <c r="M41" i="1" s="1"/>
  <c r="H40" i="1"/>
  <c r="G40" i="1"/>
  <c r="M40" i="1" s="1"/>
  <c r="H39" i="1"/>
  <c r="G39" i="1"/>
  <c r="M39" i="1" s="1"/>
  <c r="H38" i="1"/>
  <c r="G38" i="1"/>
  <c r="M38" i="1" s="1"/>
  <c r="H37" i="1"/>
  <c r="G37" i="1"/>
  <c r="M37" i="1" s="1"/>
  <c r="H36" i="1"/>
  <c r="G36" i="1"/>
  <c r="M36" i="1" s="1"/>
  <c r="H35" i="1"/>
  <c r="G35" i="1"/>
  <c r="M35" i="1" s="1"/>
  <c r="H34" i="1"/>
  <c r="G34" i="1"/>
  <c r="M34" i="1" s="1"/>
  <c r="H33" i="1"/>
  <c r="G33" i="1"/>
  <c r="M33" i="1" s="1"/>
  <c r="H32" i="1"/>
  <c r="G32" i="1"/>
  <c r="M32" i="1" s="1"/>
  <c r="H31" i="1"/>
  <c r="G31" i="1"/>
  <c r="M31" i="1" s="1"/>
  <c r="H30" i="1"/>
  <c r="G30" i="1"/>
  <c r="M30" i="1" s="1"/>
  <c r="H29" i="1"/>
  <c r="G29" i="1"/>
  <c r="M29" i="1" s="1"/>
  <c r="H28" i="1"/>
  <c r="G28" i="1"/>
  <c r="M28" i="1" s="1"/>
  <c r="H27" i="1"/>
  <c r="G27" i="1"/>
  <c r="M27" i="1" s="1"/>
  <c r="H26" i="1"/>
  <c r="G26" i="1"/>
  <c r="M26" i="1" s="1"/>
  <c r="H25" i="1"/>
  <c r="G25" i="1"/>
  <c r="M25" i="1" s="1"/>
  <c r="H24" i="1"/>
  <c r="G24" i="1"/>
  <c r="M24" i="1" s="1"/>
  <c r="H23" i="1"/>
  <c r="G23" i="1"/>
  <c r="M23" i="1" s="1"/>
  <c r="H22" i="1"/>
  <c r="G22" i="1"/>
  <c r="M22" i="1" s="1"/>
  <c r="H21" i="1"/>
  <c r="G21" i="1"/>
  <c r="M21" i="1" s="1"/>
  <c r="H20" i="1"/>
  <c r="G20" i="1"/>
  <c r="M20" i="1" s="1"/>
  <c r="H19" i="1"/>
  <c r="G19" i="1"/>
  <c r="M19" i="1" s="1"/>
  <c r="H18" i="1"/>
  <c r="G18" i="1"/>
  <c r="M18" i="1" s="1"/>
  <c r="H17" i="1"/>
  <c r="G17" i="1"/>
  <c r="M17" i="1" s="1"/>
  <c r="H16" i="1"/>
  <c r="G16" i="1"/>
  <c r="M16" i="1" s="1"/>
  <c r="H15" i="1"/>
  <c r="G15" i="1"/>
  <c r="M15" i="1" s="1"/>
  <c r="H14" i="1"/>
  <c r="G14" i="1"/>
  <c r="M14" i="1" s="1"/>
  <c r="H13" i="1"/>
  <c r="G13" i="1"/>
  <c r="M13" i="1" s="1"/>
  <c r="H12" i="1"/>
  <c r="G12" i="1"/>
  <c r="M12" i="1" s="1"/>
  <c r="H11" i="1"/>
  <c r="G11" i="1"/>
  <c r="M11" i="1" s="1"/>
  <c r="H10" i="1"/>
  <c r="G10" i="1"/>
  <c r="M10" i="1" s="1"/>
  <c r="H9" i="1"/>
  <c r="G9" i="1"/>
  <c r="M9" i="1" s="1"/>
  <c r="H8" i="1"/>
  <c r="G8" i="1"/>
  <c r="M8" i="1" s="1"/>
  <c r="H7" i="1"/>
  <c r="G7" i="1"/>
  <c r="M7" i="1" s="1"/>
  <c r="H6" i="1"/>
  <c r="G6" i="1"/>
  <c r="M6" i="1" s="1"/>
  <c r="K5" i="1" l="1"/>
  <c r="H5" i="1"/>
  <c r="I4" i="1"/>
  <c r="K4" i="1"/>
  <c r="N71" i="1"/>
  <c r="N50" i="1"/>
  <c r="N76" i="1"/>
  <c r="N25" i="1"/>
  <c r="N57" i="1"/>
  <c r="N97" i="1"/>
  <c r="N102" i="1"/>
  <c r="N8" i="1"/>
  <c r="N101" i="1"/>
  <c r="I5" i="1"/>
  <c r="O10" i="1" s="1"/>
  <c r="J5" i="1"/>
  <c r="H4" i="1"/>
  <c r="N10" i="1" s="1"/>
  <c r="P78" i="1"/>
  <c r="J4" i="1"/>
  <c r="O57" i="1" l="1"/>
  <c r="O15" i="1"/>
  <c r="Q63" i="1"/>
  <c r="O17" i="1"/>
  <c r="O53" i="1"/>
  <c r="O26" i="1"/>
  <c r="O52" i="1"/>
  <c r="O54" i="1"/>
  <c r="O79" i="1"/>
  <c r="O56" i="1"/>
  <c r="Q11" i="1"/>
  <c r="P79" i="1"/>
  <c r="P101" i="1"/>
  <c r="Q102" i="1"/>
  <c r="Q54" i="1"/>
  <c r="Q101" i="1"/>
  <c r="Q69" i="1"/>
  <c r="O83" i="1"/>
  <c r="Q49" i="1"/>
  <c r="Q9" i="1"/>
  <c r="Q68" i="1"/>
  <c r="Q20" i="1"/>
  <c r="N22" i="1"/>
  <c r="Q98" i="1"/>
  <c r="Q58" i="1"/>
  <c r="Q26" i="1"/>
  <c r="O95" i="1"/>
  <c r="N12" i="1"/>
  <c r="Q72" i="1"/>
  <c r="N31" i="1"/>
  <c r="Q35" i="1"/>
  <c r="Q55" i="1"/>
  <c r="Q51" i="1"/>
  <c r="Q6" i="1"/>
  <c r="Q94" i="1"/>
  <c r="Q38" i="1"/>
  <c r="Q29" i="1"/>
  <c r="Q85" i="1"/>
  <c r="Q73" i="1"/>
  <c r="Q33" i="1"/>
  <c r="Q90" i="1"/>
  <c r="Q18" i="1"/>
  <c r="Q64" i="1"/>
  <c r="Q24" i="1"/>
  <c r="Q39" i="1"/>
  <c r="Q83" i="1"/>
  <c r="Q46" i="1"/>
  <c r="Q13" i="1"/>
  <c r="Q77" i="1"/>
  <c r="Q81" i="1"/>
  <c r="Q41" i="1"/>
  <c r="Q60" i="1"/>
  <c r="Q12" i="1"/>
  <c r="Q47" i="1"/>
  <c r="Q86" i="1"/>
  <c r="N37" i="1"/>
  <c r="Q93" i="1"/>
  <c r="N70" i="1"/>
  <c r="N72" i="1"/>
  <c r="N32" i="1"/>
  <c r="Q100" i="1"/>
  <c r="Q52" i="1"/>
  <c r="O72" i="1"/>
  <c r="Q95" i="1"/>
  <c r="N89" i="1"/>
  <c r="Q50" i="1"/>
  <c r="O12" i="1"/>
  <c r="O63" i="1"/>
  <c r="Q96" i="1"/>
  <c r="Q56" i="1"/>
  <c r="Q16" i="1"/>
  <c r="Q59" i="1"/>
  <c r="Q31" i="1"/>
  <c r="Q75" i="1"/>
  <c r="Q43" i="1"/>
  <c r="Q78" i="1"/>
  <c r="Q30" i="1"/>
  <c r="Q37" i="1"/>
  <c r="Q97" i="1"/>
  <c r="Q65" i="1"/>
  <c r="O27" i="1"/>
  <c r="Q92" i="1"/>
  <c r="Q44" i="1"/>
  <c r="O16" i="1"/>
  <c r="O89" i="1"/>
  <c r="Q82" i="1"/>
  <c r="O44" i="1"/>
  <c r="N9" i="1"/>
  <c r="O47" i="1"/>
  <c r="N95" i="1"/>
  <c r="O50" i="1"/>
  <c r="Q8" i="1"/>
  <c r="Q27" i="1"/>
  <c r="Q23" i="1"/>
  <c r="Q67" i="1"/>
  <c r="O6" i="1"/>
  <c r="Q70" i="1"/>
  <c r="Q22" i="1"/>
  <c r="Q45" i="1"/>
  <c r="N96" i="1"/>
  <c r="N64" i="1"/>
  <c r="Q25" i="1"/>
  <c r="O86" i="1"/>
  <c r="Q36" i="1"/>
  <c r="O64" i="1"/>
  <c r="Q87" i="1"/>
  <c r="O76" i="1"/>
  <c r="Q42" i="1"/>
  <c r="N58" i="1"/>
  <c r="N44" i="1"/>
  <c r="O90" i="1"/>
  <c r="Q48" i="1"/>
  <c r="N7" i="1"/>
  <c r="Q79" i="1"/>
  <c r="Q15" i="1"/>
  <c r="Q19" i="1"/>
  <c r="Q10" i="1"/>
  <c r="N69" i="1"/>
  <c r="Q14" i="1"/>
  <c r="Q61" i="1"/>
  <c r="O91" i="1"/>
  <c r="Q57" i="1"/>
  <c r="O19" i="1"/>
  <c r="Q84" i="1"/>
  <c r="Q28" i="1"/>
  <c r="N54" i="1"/>
  <c r="N78" i="1"/>
  <c r="Q74" i="1"/>
  <c r="Q34" i="1"/>
  <c r="N18" i="1"/>
  <c r="O31" i="1"/>
  <c r="Q88" i="1"/>
  <c r="Q40" i="1"/>
  <c r="Q71" i="1"/>
  <c r="Q7" i="1"/>
  <c r="Q99" i="1"/>
  <c r="Q62" i="1"/>
  <c r="Q21" i="1"/>
  <c r="Q53" i="1"/>
  <c r="Q89" i="1"/>
  <c r="O51" i="1"/>
  <c r="Q17" i="1"/>
  <c r="Q76" i="1"/>
  <c r="O22" i="1"/>
  <c r="N38" i="1"/>
  <c r="Q103" i="1"/>
  <c r="Q66" i="1"/>
  <c r="N33" i="1"/>
  <c r="Q80" i="1"/>
  <c r="Q32" i="1"/>
  <c r="Q91" i="1"/>
  <c r="P102" i="1"/>
  <c r="P95" i="1"/>
  <c r="P93" i="1"/>
  <c r="P97" i="1"/>
  <c r="N83" i="1"/>
  <c r="N75" i="1"/>
  <c r="N59" i="1"/>
  <c r="N91" i="1"/>
  <c r="N67" i="1"/>
  <c r="N35" i="1"/>
  <c r="N19" i="1"/>
  <c r="N51" i="1"/>
  <c r="N99" i="1"/>
  <c r="N43" i="1"/>
  <c r="N11" i="1"/>
  <c r="N27" i="1"/>
  <c r="O67" i="1"/>
  <c r="N48" i="1"/>
  <c r="O73" i="1"/>
  <c r="O80" i="1"/>
  <c r="O49" i="1"/>
  <c r="N14" i="1"/>
  <c r="N86" i="1"/>
  <c r="O92" i="1"/>
  <c r="N73" i="1"/>
  <c r="O28" i="1"/>
  <c r="O101" i="1"/>
  <c r="O103" i="1"/>
  <c r="O71" i="1"/>
  <c r="O39" i="1"/>
  <c r="O7" i="1"/>
  <c r="O37" i="1"/>
  <c r="O66" i="1"/>
  <c r="N47" i="1"/>
  <c r="N90" i="1"/>
  <c r="P77" i="1"/>
  <c r="P81" i="1"/>
  <c r="N93" i="1"/>
  <c r="N61" i="1"/>
  <c r="N29" i="1"/>
  <c r="N88" i="1"/>
  <c r="O43" i="1"/>
  <c r="N24" i="1"/>
  <c r="N62" i="1"/>
  <c r="O78" i="1"/>
  <c r="O46" i="1"/>
  <c r="O14" i="1"/>
  <c r="O8" i="1"/>
  <c r="O41" i="1"/>
  <c r="O9" i="1"/>
  <c r="O81" i="1"/>
  <c r="O68" i="1"/>
  <c r="N49" i="1"/>
  <c r="O61" i="1"/>
  <c r="N100" i="1"/>
  <c r="N68" i="1"/>
  <c r="N36" i="1"/>
  <c r="N98" i="1"/>
  <c r="N34" i="1"/>
  <c r="N87" i="1"/>
  <c r="O42" i="1"/>
  <c r="N23" i="1"/>
  <c r="O85" i="1"/>
  <c r="P96" i="1"/>
  <c r="P87" i="1"/>
  <c r="O93" i="1"/>
  <c r="O13" i="1"/>
  <c r="O82" i="1"/>
  <c r="N63" i="1"/>
  <c r="O18" i="1"/>
  <c r="O69" i="1"/>
  <c r="P72" i="1"/>
  <c r="P74" i="1"/>
  <c r="N6" i="1"/>
  <c r="N85" i="1"/>
  <c r="N53" i="1"/>
  <c r="N21" i="1"/>
  <c r="N46" i="1"/>
  <c r="O59" i="1"/>
  <c r="N40" i="1"/>
  <c r="O102" i="1"/>
  <c r="O70" i="1"/>
  <c r="O38" i="1"/>
  <c r="O88" i="1"/>
  <c r="O32" i="1"/>
  <c r="O33" i="1"/>
  <c r="O97" i="1"/>
  <c r="O65" i="1"/>
  <c r="O84" i="1"/>
  <c r="N65" i="1"/>
  <c r="O20" i="1"/>
  <c r="O29" i="1"/>
  <c r="N92" i="1"/>
  <c r="N60" i="1"/>
  <c r="N28" i="1"/>
  <c r="N82" i="1"/>
  <c r="N103" i="1"/>
  <c r="O58" i="1"/>
  <c r="N39" i="1"/>
  <c r="N66" i="1"/>
  <c r="P99" i="1"/>
  <c r="P100" i="1"/>
  <c r="O99" i="1"/>
  <c r="N80" i="1"/>
  <c r="O35" i="1"/>
  <c r="N16" i="1"/>
  <c r="O24" i="1"/>
  <c r="O40" i="1"/>
  <c r="N30" i="1"/>
  <c r="O60" i="1"/>
  <c r="N41" i="1"/>
  <c r="N26" i="1"/>
  <c r="O87" i="1"/>
  <c r="O55" i="1"/>
  <c r="O23" i="1"/>
  <c r="O77" i="1"/>
  <c r="O98" i="1"/>
  <c r="N79" i="1"/>
  <c r="O34" i="1"/>
  <c r="N15" i="1"/>
  <c r="O45" i="1"/>
  <c r="P83" i="1"/>
  <c r="P84" i="1"/>
  <c r="N77" i="1"/>
  <c r="N45" i="1"/>
  <c r="N13" i="1"/>
  <c r="O75" i="1"/>
  <c r="N56" i="1"/>
  <c r="O11" i="1"/>
  <c r="O94" i="1"/>
  <c r="O62" i="1"/>
  <c r="O30" i="1"/>
  <c r="O96" i="1"/>
  <c r="O48" i="1"/>
  <c r="O25" i="1"/>
  <c r="N94" i="1"/>
  <c r="O100" i="1"/>
  <c r="N81" i="1"/>
  <c r="O36" i="1"/>
  <c r="N17" i="1"/>
  <c r="O21" i="1"/>
  <c r="N84" i="1"/>
  <c r="N52" i="1"/>
  <c r="N20" i="1"/>
  <c r="N74" i="1"/>
  <c r="O74" i="1"/>
  <c r="N55" i="1"/>
  <c r="N42" i="1"/>
  <c r="P85" i="1"/>
  <c r="P91" i="1"/>
  <c r="P89" i="1"/>
  <c r="P92" i="1"/>
  <c r="P90" i="1"/>
  <c r="P75" i="1"/>
  <c r="P73" i="1"/>
  <c r="P76" i="1"/>
  <c r="P70" i="1"/>
  <c r="P88" i="1"/>
  <c r="P94" i="1"/>
  <c r="P71" i="1"/>
  <c r="P103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P7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80" i="1"/>
  <c r="P86" i="1"/>
  <c r="P98" i="1"/>
  <c r="P82" i="1"/>
</calcChain>
</file>

<file path=xl/sharedStrings.xml><?xml version="1.0" encoding="utf-8"?>
<sst xmlns="http://schemas.openxmlformats.org/spreadsheetml/2006/main" count="173" uniqueCount="12">
  <si>
    <t>male</t>
  </si>
  <si>
    <t>female</t>
  </si>
  <si>
    <t>NA</t>
  </si>
  <si>
    <t>gender</t>
  </si>
  <si>
    <t>age</t>
  </si>
  <si>
    <t>symptom_onset</t>
  </si>
  <si>
    <t>If_onset_approximated</t>
  </si>
  <si>
    <t>exposure</t>
    <phoneticPr fontId="4" type="noConversion"/>
  </si>
  <si>
    <t>AVG</t>
    <phoneticPr fontId="1" type="noConversion"/>
  </si>
  <si>
    <t>SVD</t>
    <phoneticPr fontId="1" type="noConversion"/>
  </si>
  <si>
    <t>&lt;입력&gt; exposure 기간, age, gender -&gt; &lt;출력&gt; Symptom 여부, Symptom 발생일 (exposure 시작기준)</t>
    <phoneticPr fontId="4" type="noConversion"/>
  </si>
  <si>
    <t>SOURCE - https://www.kaggle.com/sudalairajkumar/novel-corona-virus-2019-dataset/version/34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</si>
</sst>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70C0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3" fillId="3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workbookViewId="0">
      <pane xSplit="5" ySplit="5" topLeftCell="F6" activePane="bottomRight" state="frozen"/>
      <selection pane="topRight" activeCell="F1" sqref="F1"/>
      <selection pane="bottomLeft" activeCell="A4" sqref="A4"/>
      <selection pane="bottomRight" activeCell="B8" sqref="B8"/>
    </sheetView>
  </sheetViews>
  <sheetFormatPr defaultRowHeight="17" x14ac:dyDescent="0.45"/>
  <sheetData>
    <row r="1" spans="1:17" x14ac:dyDescent="0.45">
      <c r="A1" s="5" t="s">
        <v>10</v>
      </c>
    </row>
    <row r="2" spans="1:17" x14ac:dyDescent="0.45">
      <c r="A2" s="5" t="s">
        <v>11</v>
      </c>
    </row>
    <row r="3" spans="1:17" x14ac:dyDescent="0.45"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</row>
    <row r="4" spans="1:17" s="2" customFormat="1" x14ac:dyDescent="0.45">
      <c r="G4" s="4" t="s">
        <v>8</v>
      </c>
      <c r="H4" s="2">
        <f>AVERAGE(H6:H103)</f>
        <v>44.270408163265309</v>
      </c>
      <c r="I4" s="2">
        <f>AVERAGE(I6:I103)</f>
        <v>5.704081632653061</v>
      </c>
      <c r="J4" s="2">
        <f>AVERAGE(J6:J103)</f>
        <v>5.4489795918367347</v>
      </c>
      <c r="K4" s="2">
        <f>AVERAGE(K6:K103)</f>
        <v>-0.2857142857142857</v>
      </c>
    </row>
    <row r="5" spans="1:17" s="2" customFormat="1" x14ac:dyDescent="0.4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G5" s="4" t="s">
        <v>9</v>
      </c>
      <c r="H5" s="2">
        <f>_xlfn.STDEV.P(H6:H103)</f>
        <v>15.338055973880541</v>
      </c>
      <c r="I5" s="2">
        <f t="shared" ref="I5:K5" si="0">_xlfn.STDEV.P(I6:I103)</f>
        <v>7.6454724279404305</v>
      </c>
      <c r="J5" s="2">
        <f t="shared" si="0"/>
        <v>6.8632747121977937</v>
      </c>
      <c r="K5" s="2">
        <f t="shared" si="0"/>
        <v>0.45175395145262565</v>
      </c>
      <c r="M5" s="3" t="s">
        <v>3</v>
      </c>
      <c r="N5" s="3" t="s">
        <v>4</v>
      </c>
      <c r="O5" s="3" t="s">
        <v>5</v>
      </c>
      <c r="P5" s="3" t="s">
        <v>6</v>
      </c>
      <c r="Q5" s="3" t="s">
        <v>7</v>
      </c>
    </row>
    <row r="6" spans="1:17" x14ac:dyDescent="0.45">
      <c r="A6" t="s">
        <v>0</v>
      </c>
      <c r="B6">
        <v>66</v>
      </c>
      <c r="C6">
        <v>6</v>
      </c>
      <c r="D6">
        <v>5</v>
      </c>
      <c r="E6">
        <v>0</v>
      </c>
      <c r="G6" s="1" t="str">
        <f>IF(A6="NA", -1, A6)</f>
        <v>male</v>
      </c>
      <c r="H6" s="1">
        <f t="shared" ref="H6:H69" si="1">IF(B6="NA", -1, B6)</f>
        <v>66</v>
      </c>
      <c r="I6" s="1">
        <f t="shared" ref="I6:K69" si="2">IF(C6="NA", -1, C6)</f>
        <v>6</v>
      </c>
      <c r="J6" s="1">
        <f t="shared" ref="J6:K69" si="3">IF(D6="NA", -1, D6)</f>
        <v>5</v>
      </c>
      <c r="K6" s="1">
        <f t="shared" ref="K6:K69" si="4">IF(E6="NA", -1, E6)</f>
        <v>0</v>
      </c>
      <c r="M6" s="1">
        <f>IF(G6="male", 0, 1)</f>
        <v>0</v>
      </c>
      <c r="N6" s="1">
        <f>(H6-H$4)/H$5</f>
        <v>1.4167109491410395</v>
      </c>
      <c r="O6" s="1">
        <f>(I6-I$4)/I$5</f>
        <v>3.8705046697376518E-2</v>
      </c>
      <c r="P6" s="1">
        <f t="shared" ref="P6:P69" si="5">(J6-J$4)/J$5</f>
        <v>-6.5417692087828452E-2</v>
      </c>
      <c r="Q6" s="1">
        <f t="shared" ref="Q6:Q69" si="6">(K6-K$4)/K$5</f>
        <v>0.63245553203367577</v>
      </c>
    </row>
    <row r="7" spans="1:17" x14ac:dyDescent="0.45">
      <c r="A7" t="s">
        <v>0</v>
      </c>
      <c r="B7">
        <v>37</v>
      </c>
      <c r="C7">
        <v>1</v>
      </c>
      <c r="D7">
        <v>4</v>
      </c>
      <c r="E7">
        <v>0</v>
      </c>
      <c r="G7" s="1" t="str">
        <f t="shared" ref="G7:G70" si="7">IF(A7="NA", -1, A7)</f>
        <v>male</v>
      </c>
      <c r="H7" s="1">
        <f t="shared" si="1"/>
        <v>37</v>
      </c>
      <c r="I7" s="1">
        <f t="shared" si="2"/>
        <v>1</v>
      </c>
      <c r="J7" s="1">
        <f t="shared" si="3"/>
        <v>4</v>
      </c>
      <c r="K7" s="1">
        <f t="shared" si="4"/>
        <v>0</v>
      </c>
      <c r="M7" s="1">
        <f>IF(G7="male", 0, 1)</f>
        <v>0</v>
      </c>
      <c r="N7" s="1">
        <f>(H7-H$4)/H$5</f>
        <v>-0.47401105952711481</v>
      </c>
      <c r="O7" s="1">
        <f>(I7-I$4)/I$5</f>
        <v>-0.61527677681001935</v>
      </c>
      <c r="P7" s="1">
        <f t="shared" si="5"/>
        <v>-0.21112073355617364</v>
      </c>
      <c r="Q7" s="1">
        <f t="shared" si="6"/>
        <v>0.63245553203367577</v>
      </c>
    </row>
    <row r="8" spans="1:17" x14ac:dyDescent="0.45">
      <c r="A8" t="s">
        <v>0</v>
      </c>
      <c r="B8">
        <v>39</v>
      </c>
      <c r="C8">
        <v>1</v>
      </c>
      <c r="D8">
        <v>6</v>
      </c>
      <c r="E8">
        <v>0</v>
      </c>
      <c r="G8" s="1" t="str">
        <f t="shared" si="7"/>
        <v>male</v>
      </c>
      <c r="H8" s="1">
        <f t="shared" si="1"/>
        <v>39</v>
      </c>
      <c r="I8" s="1">
        <f t="shared" si="2"/>
        <v>1</v>
      </c>
      <c r="J8" s="1">
        <f t="shared" si="3"/>
        <v>6</v>
      </c>
      <c r="K8" s="1">
        <f t="shared" si="4"/>
        <v>0</v>
      </c>
      <c r="M8" s="1">
        <f>IF(G8="male", 0, 1)</f>
        <v>0</v>
      </c>
      <c r="N8" s="1">
        <f>(H8-H$4)/H$5</f>
        <v>-0.34361643823965593</v>
      </c>
      <c r="O8" s="1">
        <f>(I8-I$4)/I$5</f>
        <v>-0.61527677681001935</v>
      </c>
      <c r="P8" s="1">
        <f t="shared" si="5"/>
        <v>8.0285349380516721E-2</v>
      </c>
      <c r="Q8" s="1">
        <f t="shared" si="6"/>
        <v>0.63245553203367577</v>
      </c>
    </row>
    <row r="9" spans="1:17" x14ac:dyDescent="0.45">
      <c r="A9" t="s">
        <v>0</v>
      </c>
      <c r="B9">
        <v>56</v>
      </c>
      <c r="C9">
        <v>8</v>
      </c>
      <c r="D9">
        <v>8</v>
      </c>
      <c r="E9">
        <v>0</v>
      </c>
      <c r="G9" s="1" t="str">
        <f t="shared" si="7"/>
        <v>male</v>
      </c>
      <c r="H9" s="1">
        <f t="shared" si="1"/>
        <v>56</v>
      </c>
      <c r="I9" s="1">
        <f t="shared" si="2"/>
        <v>8</v>
      </c>
      <c r="J9" s="1">
        <f t="shared" si="3"/>
        <v>8</v>
      </c>
      <c r="K9" s="1">
        <f t="shared" si="4"/>
        <v>0</v>
      </c>
      <c r="M9" s="1">
        <f>IF(G9="male", 0, 1)</f>
        <v>0</v>
      </c>
      <c r="N9" s="1">
        <f>(H9-H$4)/H$5</f>
        <v>0.7647378427037449</v>
      </c>
      <c r="O9" s="1">
        <f>(I9-I$4)/I$5</f>
        <v>0.30029777610033487</v>
      </c>
      <c r="P9" s="1">
        <f t="shared" si="5"/>
        <v>0.37169143231720708</v>
      </c>
      <c r="Q9" s="1">
        <f t="shared" si="6"/>
        <v>0.63245553203367577</v>
      </c>
    </row>
    <row r="10" spans="1:17" x14ac:dyDescent="0.45">
      <c r="A10" t="s">
        <v>1</v>
      </c>
      <c r="B10">
        <v>18</v>
      </c>
      <c r="C10">
        <v>5</v>
      </c>
      <c r="D10">
        <v>7</v>
      </c>
      <c r="E10">
        <v>0</v>
      </c>
      <c r="G10" s="1" t="str">
        <f t="shared" si="7"/>
        <v>female</v>
      </c>
      <c r="H10" s="1">
        <f t="shared" si="1"/>
        <v>18</v>
      </c>
      <c r="I10" s="1">
        <f t="shared" si="2"/>
        <v>5</v>
      </c>
      <c r="J10" s="1">
        <f t="shared" si="3"/>
        <v>7</v>
      </c>
      <c r="K10" s="1">
        <f t="shared" si="4"/>
        <v>0</v>
      </c>
      <c r="M10" s="1">
        <f>IF(G10="male", 0, 1)</f>
        <v>1</v>
      </c>
      <c r="N10" s="1">
        <f>(H10-H$4)/H$5</f>
        <v>-1.7127599617579745</v>
      </c>
      <c r="O10" s="1">
        <f>(I10-I$4)/I$5</f>
        <v>-9.2091318004102654E-2</v>
      </c>
      <c r="P10" s="1">
        <f t="shared" si="5"/>
        <v>0.22598839084886191</v>
      </c>
      <c r="Q10" s="1">
        <f t="shared" si="6"/>
        <v>0.63245553203367577</v>
      </c>
    </row>
    <row r="11" spans="1:17" x14ac:dyDescent="0.45">
      <c r="A11" t="s">
        <v>1</v>
      </c>
      <c r="B11">
        <v>32</v>
      </c>
      <c r="C11">
        <v>4</v>
      </c>
      <c r="D11">
        <v>2</v>
      </c>
      <c r="E11">
        <v>0</v>
      </c>
      <c r="G11" s="1" t="str">
        <f t="shared" si="7"/>
        <v>female</v>
      </c>
      <c r="H11" s="1">
        <f t="shared" si="1"/>
        <v>32</v>
      </c>
      <c r="I11" s="1">
        <f t="shared" si="2"/>
        <v>4</v>
      </c>
      <c r="J11" s="1">
        <f t="shared" si="3"/>
        <v>2</v>
      </c>
      <c r="K11" s="1">
        <f t="shared" si="4"/>
        <v>0</v>
      </c>
      <c r="M11" s="1">
        <f>IF(G11="male", 0, 1)</f>
        <v>1</v>
      </c>
      <c r="N11" s="1">
        <f>(H11-H$4)/H$5</f>
        <v>-0.79999761274576209</v>
      </c>
      <c r="O11" s="1">
        <f>(I11-I$4)/I$5</f>
        <v>-0.22288768270558182</v>
      </c>
      <c r="P11" s="1">
        <f t="shared" si="5"/>
        <v>-0.50252681649286401</v>
      </c>
      <c r="Q11" s="1">
        <f t="shared" si="6"/>
        <v>0.63245553203367577</v>
      </c>
    </row>
    <row r="12" spans="1:17" x14ac:dyDescent="0.45">
      <c r="A12" t="s">
        <v>0</v>
      </c>
      <c r="B12">
        <v>56</v>
      </c>
      <c r="C12">
        <v>20</v>
      </c>
      <c r="D12">
        <v>21</v>
      </c>
      <c r="E12">
        <v>0</v>
      </c>
      <c r="G12" s="1" t="str">
        <f t="shared" si="7"/>
        <v>male</v>
      </c>
      <c r="H12" s="1">
        <f t="shared" si="1"/>
        <v>56</v>
      </c>
      <c r="I12" s="1">
        <f t="shared" si="2"/>
        <v>20</v>
      </c>
      <c r="J12" s="1">
        <f t="shared" si="3"/>
        <v>21</v>
      </c>
      <c r="K12" s="1">
        <f t="shared" si="4"/>
        <v>0</v>
      </c>
      <c r="M12" s="1">
        <f>IF(G12="male", 0, 1)</f>
        <v>0</v>
      </c>
      <c r="N12" s="1">
        <f>(H12-H$4)/H$5</f>
        <v>0.7647378427037449</v>
      </c>
      <c r="O12" s="1">
        <f>(I12-I$4)/I$5</f>
        <v>1.869854152518085</v>
      </c>
      <c r="P12" s="1">
        <f t="shared" si="5"/>
        <v>2.2658309714056943</v>
      </c>
      <c r="Q12" s="1">
        <f t="shared" si="6"/>
        <v>0.63245553203367577</v>
      </c>
    </row>
    <row r="13" spans="1:17" x14ac:dyDescent="0.45">
      <c r="A13" t="s">
        <v>0</v>
      </c>
      <c r="B13">
        <v>28</v>
      </c>
      <c r="C13">
        <v>10</v>
      </c>
      <c r="D13" t="s">
        <v>2</v>
      </c>
      <c r="E13" t="s">
        <v>2</v>
      </c>
      <c r="G13" s="1" t="str">
        <f t="shared" si="7"/>
        <v>male</v>
      </c>
      <c r="H13" s="1">
        <f t="shared" si="1"/>
        <v>28</v>
      </c>
      <c r="I13" s="1">
        <f t="shared" si="2"/>
        <v>10</v>
      </c>
      <c r="J13" s="1">
        <f t="shared" si="3"/>
        <v>-1</v>
      </c>
      <c r="K13" s="1">
        <f t="shared" si="4"/>
        <v>-1</v>
      </c>
      <c r="M13" s="1">
        <f>IF(G13="male", 0, 1)</f>
        <v>0</v>
      </c>
      <c r="N13" s="1">
        <f>(H13-H$4)/H$5</f>
        <v>-1.0607868553206798</v>
      </c>
      <c r="O13" s="1">
        <f>(I13-I$4)/I$5</f>
        <v>0.56189050550329322</v>
      </c>
      <c r="P13" s="1">
        <f t="shared" si="5"/>
        <v>-0.93963594089789959</v>
      </c>
      <c r="Q13" s="1">
        <f t="shared" si="6"/>
        <v>-1.5811388300841895</v>
      </c>
    </row>
    <row r="14" spans="1:17" x14ac:dyDescent="0.45">
      <c r="A14" t="s">
        <v>0</v>
      </c>
      <c r="B14">
        <v>45</v>
      </c>
      <c r="C14">
        <v>3</v>
      </c>
      <c r="D14">
        <v>8</v>
      </c>
      <c r="E14">
        <v>0</v>
      </c>
      <c r="G14" s="1" t="str">
        <f t="shared" si="7"/>
        <v>male</v>
      </c>
      <c r="H14" s="1">
        <f t="shared" si="1"/>
        <v>45</v>
      </c>
      <c r="I14" s="1">
        <f t="shared" si="2"/>
        <v>3</v>
      </c>
      <c r="J14" s="1">
        <f t="shared" si="3"/>
        <v>8</v>
      </c>
      <c r="K14" s="1">
        <f t="shared" si="4"/>
        <v>0</v>
      </c>
      <c r="M14" s="1">
        <f>IF(G14="male", 0, 1)</f>
        <v>0</v>
      </c>
      <c r="N14" s="1">
        <f>(H14-H$4)/H$5</f>
        <v>4.7567425622720823E-2</v>
      </c>
      <c r="O14" s="1">
        <f>(I14-I$4)/I$5</f>
        <v>-0.353684047407061</v>
      </c>
      <c r="P14" s="1">
        <f t="shared" si="5"/>
        <v>0.37169143231720708</v>
      </c>
      <c r="Q14" s="1">
        <f t="shared" si="6"/>
        <v>0.63245553203367577</v>
      </c>
    </row>
    <row r="15" spans="1:17" x14ac:dyDescent="0.45">
      <c r="A15" t="s">
        <v>0</v>
      </c>
      <c r="B15">
        <v>42</v>
      </c>
      <c r="C15">
        <v>7</v>
      </c>
      <c r="D15">
        <v>9</v>
      </c>
      <c r="E15">
        <v>0</v>
      </c>
      <c r="G15" s="1" t="str">
        <f t="shared" si="7"/>
        <v>male</v>
      </c>
      <c r="H15" s="1">
        <f t="shared" si="1"/>
        <v>42</v>
      </c>
      <c r="I15" s="1">
        <f t="shared" si="2"/>
        <v>7</v>
      </c>
      <c r="J15" s="1">
        <f t="shared" si="3"/>
        <v>9</v>
      </c>
      <c r="K15" s="1">
        <f t="shared" si="4"/>
        <v>0</v>
      </c>
      <c r="M15" s="1">
        <f>IF(G15="male", 0, 1)</f>
        <v>0</v>
      </c>
      <c r="N15" s="1">
        <f>(H15-H$4)/H$5</f>
        <v>-0.14802450630846756</v>
      </c>
      <c r="O15" s="1">
        <f>(I15-I$4)/I$5</f>
        <v>0.16950141139885569</v>
      </c>
      <c r="P15" s="1">
        <f t="shared" si="5"/>
        <v>0.51739447378555226</v>
      </c>
      <c r="Q15" s="1">
        <f t="shared" si="6"/>
        <v>0.63245553203367577</v>
      </c>
    </row>
    <row r="16" spans="1:17" x14ac:dyDescent="0.45">
      <c r="A16" t="s">
        <v>1</v>
      </c>
      <c r="B16">
        <v>50</v>
      </c>
      <c r="C16">
        <v>2</v>
      </c>
      <c r="D16">
        <v>4</v>
      </c>
      <c r="E16">
        <v>0</v>
      </c>
      <c r="G16" s="1" t="str">
        <f t="shared" si="7"/>
        <v>female</v>
      </c>
      <c r="H16" s="1">
        <f t="shared" si="1"/>
        <v>50</v>
      </c>
      <c r="I16" s="1">
        <f t="shared" si="2"/>
        <v>2</v>
      </c>
      <c r="J16" s="1">
        <f t="shared" si="3"/>
        <v>4</v>
      </c>
      <c r="K16" s="1">
        <f t="shared" si="4"/>
        <v>0</v>
      </c>
      <c r="M16" s="1">
        <f>IF(G16="male", 0, 1)</f>
        <v>1</v>
      </c>
      <c r="N16" s="1">
        <f>(H16-H$4)/H$5</f>
        <v>0.3735539788413681</v>
      </c>
      <c r="O16" s="1">
        <f>(I16-I$4)/I$5</f>
        <v>-0.4844804121085402</v>
      </c>
      <c r="P16" s="1">
        <f t="shared" si="5"/>
        <v>-0.21112073355617364</v>
      </c>
      <c r="Q16" s="1">
        <f t="shared" si="6"/>
        <v>0.63245553203367577</v>
      </c>
    </row>
    <row r="17" spans="1:17" x14ac:dyDescent="0.45">
      <c r="A17" t="s">
        <v>0</v>
      </c>
      <c r="B17">
        <v>43</v>
      </c>
      <c r="C17">
        <v>6</v>
      </c>
      <c r="D17">
        <v>7</v>
      </c>
      <c r="E17">
        <v>0</v>
      </c>
      <c r="G17" s="1" t="str">
        <f t="shared" si="7"/>
        <v>male</v>
      </c>
      <c r="H17" s="1">
        <f t="shared" si="1"/>
        <v>43</v>
      </c>
      <c r="I17" s="1">
        <f t="shared" si="2"/>
        <v>6</v>
      </c>
      <c r="J17" s="1">
        <f t="shared" si="3"/>
        <v>7</v>
      </c>
      <c r="K17" s="1">
        <f t="shared" si="4"/>
        <v>0</v>
      </c>
      <c r="M17" s="1">
        <f>IF(G17="male", 0, 1)</f>
        <v>0</v>
      </c>
      <c r="N17" s="1">
        <f>(H17-H$4)/H$5</f>
        <v>-8.282719566473809E-2</v>
      </c>
      <c r="O17" s="1">
        <f>(I17-I$4)/I$5</f>
        <v>3.8705046697376518E-2</v>
      </c>
      <c r="P17" s="1">
        <f t="shared" si="5"/>
        <v>0.22598839084886191</v>
      </c>
      <c r="Q17" s="1">
        <f t="shared" si="6"/>
        <v>0.63245553203367577</v>
      </c>
    </row>
    <row r="18" spans="1:17" x14ac:dyDescent="0.45">
      <c r="A18" t="s">
        <v>0</v>
      </c>
      <c r="B18">
        <v>42</v>
      </c>
      <c r="C18">
        <v>3</v>
      </c>
      <c r="D18">
        <v>8</v>
      </c>
      <c r="E18">
        <v>0</v>
      </c>
      <c r="G18" s="1" t="str">
        <f t="shared" si="7"/>
        <v>male</v>
      </c>
      <c r="H18" s="1">
        <f t="shared" si="1"/>
        <v>42</v>
      </c>
      <c r="I18" s="1">
        <f t="shared" si="2"/>
        <v>3</v>
      </c>
      <c r="J18" s="1">
        <f t="shared" si="3"/>
        <v>8</v>
      </c>
      <c r="K18" s="1">
        <f t="shared" si="4"/>
        <v>0</v>
      </c>
      <c r="M18" s="1">
        <f>IF(G18="male", 0, 1)</f>
        <v>0</v>
      </c>
      <c r="N18" s="1">
        <f>(H18-H$4)/H$5</f>
        <v>-0.14802450630846756</v>
      </c>
      <c r="O18" s="1">
        <f>(I18-I$4)/I$5</f>
        <v>-0.353684047407061</v>
      </c>
      <c r="P18" s="1">
        <f t="shared" si="5"/>
        <v>0.37169143231720708</v>
      </c>
      <c r="Q18" s="1">
        <f t="shared" si="6"/>
        <v>0.63245553203367577</v>
      </c>
    </row>
    <row r="19" spans="1:17" x14ac:dyDescent="0.45">
      <c r="A19" t="s">
        <v>1</v>
      </c>
      <c r="B19">
        <v>32</v>
      </c>
      <c r="C19">
        <v>2</v>
      </c>
      <c r="D19">
        <v>4</v>
      </c>
      <c r="E19">
        <v>0</v>
      </c>
      <c r="G19" s="1" t="str">
        <f t="shared" si="7"/>
        <v>female</v>
      </c>
      <c r="H19" s="1">
        <f t="shared" si="1"/>
        <v>32</v>
      </c>
      <c r="I19" s="1">
        <f t="shared" si="2"/>
        <v>2</v>
      </c>
      <c r="J19" s="1">
        <f t="shared" si="3"/>
        <v>4</v>
      </c>
      <c r="K19" s="1">
        <f t="shared" si="4"/>
        <v>0</v>
      </c>
      <c r="M19" s="1">
        <f>IF(G19="male", 0, 1)</f>
        <v>1</v>
      </c>
      <c r="N19" s="1">
        <f>(H19-H$4)/H$5</f>
        <v>-0.79999761274576209</v>
      </c>
      <c r="O19" s="1">
        <f>(I19-I$4)/I$5</f>
        <v>-0.4844804121085402</v>
      </c>
      <c r="P19" s="1">
        <f t="shared" si="5"/>
        <v>-0.21112073355617364</v>
      </c>
      <c r="Q19" s="1">
        <f t="shared" si="6"/>
        <v>0.63245553203367577</v>
      </c>
    </row>
    <row r="20" spans="1:17" x14ac:dyDescent="0.45">
      <c r="A20" t="s">
        <v>0</v>
      </c>
      <c r="B20">
        <v>22</v>
      </c>
      <c r="C20">
        <v>2</v>
      </c>
      <c r="D20">
        <v>5</v>
      </c>
      <c r="E20">
        <v>0</v>
      </c>
      <c r="G20" s="1" t="str">
        <f t="shared" si="7"/>
        <v>male</v>
      </c>
      <c r="H20" s="1">
        <f t="shared" si="1"/>
        <v>22</v>
      </c>
      <c r="I20" s="1">
        <f t="shared" si="2"/>
        <v>2</v>
      </c>
      <c r="J20" s="1">
        <f t="shared" si="3"/>
        <v>5</v>
      </c>
      <c r="K20" s="1">
        <f t="shared" si="4"/>
        <v>0</v>
      </c>
      <c r="M20" s="1">
        <f>IF(G20="male", 0, 1)</f>
        <v>0</v>
      </c>
      <c r="N20" s="1">
        <f>(H20-H$4)/H$5</f>
        <v>-1.4519707191830566</v>
      </c>
      <c r="O20" s="1">
        <f>(I20-I$4)/I$5</f>
        <v>-0.4844804121085402</v>
      </c>
      <c r="P20" s="1">
        <f t="shared" si="5"/>
        <v>-6.5417692087828452E-2</v>
      </c>
      <c r="Q20" s="1">
        <f t="shared" si="6"/>
        <v>0.63245553203367577</v>
      </c>
    </row>
    <row r="21" spans="1:17" x14ac:dyDescent="0.45">
      <c r="A21" t="s">
        <v>0</v>
      </c>
      <c r="B21">
        <v>47</v>
      </c>
      <c r="C21">
        <v>5</v>
      </c>
      <c r="D21" t="s">
        <v>2</v>
      </c>
      <c r="E21" t="s">
        <v>2</v>
      </c>
      <c r="G21" s="1" t="str">
        <f t="shared" si="7"/>
        <v>male</v>
      </c>
      <c r="H21" s="1">
        <f t="shared" si="1"/>
        <v>47</v>
      </c>
      <c r="I21" s="1">
        <f t="shared" si="2"/>
        <v>5</v>
      </c>
      <c r="J21" s="1">
        <f t="shared" si="3"/>
        <v>-1</v>
      </c>
      <c r="K21" s="1">
        <f t="shared" si="4"/>
        <v>-1</v>
      </c>
      <c r="M21" s="1">
        <f>IF(G21="male", 0, 1)</f>
        <v>0</v>
      </c>
      <c r="N21" s="1">
        <f>(H21-H$4)/H$5</f>
        <v>0.17796204691017972</v>
      </c>
      <c r="O21" s="1">
        <f>(I21-I$4)/I$5</f>
        <v>-9.2091318004102654E-2</v>
      </c>
      <c r="P21" s="1">
        <f t="shared" si="5"/>
        <v>-0.93963594089789959</v>
      </c>
      <c r="Q21" s="1">
        <f t="shared" si="6"/>
        <v>-1.5811388300841895</v>
      </c>
    </row>
    <row r="22" spans="1:17" x14ac:dyDescent="0.45">
      <c r="A22" t="s">
        <v>1</v>
      </c>
      <c r="B22">
        <v>39</v>
      </c>
      <c r="C22">
        <v>29</v>
      </c>
      <c r="D22" t="s">
        <v>2</v>
      </c>
      <c r="E22" t="s">
        <v>2</v>
      </c>
      <c r="G22" s="1" t="str">
        <f t="shared" si="7"/>
        <v>female</v>
      </c>
      <c r="H22" s="1">
        <f t="shared" si="1"/>
        <v>39</v>
      </c>
      <c r="I22" s="1">
        <f t="shared" si="2"/>
        <v>29</v>
      </c>
      <c r="J22" s="1">
        <f t="shared" si="3"/>
        <v>-1</v>
      </c>
      <c r="K22" s="1">
        <f t="shared" si="4"/>
        <v>-1</v>
      </c>
      <c r="M22" s="1">
        <f>IF(G22="male", 0, 1)</f>
        <v>1</v>
      </c>
      <c r="N22" s="1">
        <f>(H22-H$4)/H$5</f>
        <v>-0.34361643823965593</v>
      </c>
      <c r="O22" s="1">
        <f>(I22-I$4)/I$5</f>
        <v>3.0470214348313975</v>
      </c>
      <c r="P22" s="1">
        <f t="shared" si="5"/>
        <v>-0.93963594089789959</v>
      </c>
      <c r="Q22" s="1">
        <f t="shared" si="6"/>
        <v>-1.5811388300841895</v>
      </c>
    </row>
    <row r="23" spans="1:17" x14ac:dyDescent="0.45">
      <c r="A23" t="s">
        <v>0</v>
      </c>
      <c r="B23">
        <v>29</v>
      </c>
      <c r="C23">
        <v>3</v>
      </c>
      <c r="D23">
        <v>4</v>
      </c>
      <c r="E23">
        <v>0</v>
      </c>
      <c r="G23" s="1" t="str">
        <f t="shared" si="7"/>
        <v>male</v>
      </c>
      <c r="H23" s="1">
        <f t="shared" si="1"/>
        <v>29</v>
      </c>
      <c r="I23" s="1">
        <f t="shared" si="2"/>
        <v>3</v>
      </c>
      <c r="J23" s="1">
        <f t="shared" si="3"/>
        <v>4</v>
      </c>
      <c r="K23" s="1">
        <f t="shared" si="4"/>
        <v>0</v>
      </c>
      <c r="M23" s="1">
        <f>IF(G23="male", 0, 1)</f>
        <v>0</v>
      </c>
      <c r="N23" s="1">
        <f>(H23-H$4)/H$5</f>
        <v>-0.99558954467695049</v>
      </c>
      <c r="O23" s="1">
        <f>(I23-I$4)/I$5</f>
        <v>-0.353684047407061</v>
      </c>
      <c r="P23" s="1">
        <f t="shared" si="5"/>
        <v>-0.21112073355617364</v>
      </c>
      <c r="Q23" s="1">
        <f t="shared" si="6"/>
        <v>0.63245553203367577</v>
      </c>
    </row>
    <row r="24" spans="1:17" x14ac:dyDescent="0.45">
      <c r="A24" t="s">
        <v>0</v>
      </c>
      <c r="B24">
        <v>30</v>
      </c>
      <c r="C24">
        <v>2</v>
      </c>
      <c r="D24">
        <v>6</v>
      </c>
      <c r="E24">
        <v>0</v>
      </c>
      <c r="G24" s="1" t="str">
        <f t="shared" si="7"/>
        <v>male</v>
      </c>
      <c r="H24" s="1">
        <f t="shared" si="1"/>
        <v>30</v>
      </c>
      <c r="I24" s="1">
        <f t="shared" si="2"/>
        <v>2</v>
      </c>
      <c r="J24" s="1">
        <f t="shared" si="3"/>
        <v>6</v>
      </c>
      <c r="K24" s="1">
        <f t="shared" si="4"/>
        <v>0</v>
      </c>
      <c r="M24" s="1">
        <f>IF(G24="male", 0, 1)</f>
        <v>0</v>
      </c>
      <c r="N24" s="1">
        <f>(H24-H$4)/H$5</f>
        <v>-0.93039223403322102</v>
      </c>
      <c r="O24" s="1">
        <f>(I24-I$4)/I$5</f>
        <v>-0.4844804121085402</v>
      </c>
      <c r="P24" s="1">
        <f t="shared" si="5"/>
        <v>8.0285349380516721E-2</v>
      </c>
      <c r="Q24" s="1">
        <f t="shared" si="6"/>
        <v>0.63245553203367577</v>
      </c>
    </row>
    <row r="25" spans="1:17" x14ac:dyDescent="0.45">
      <c r="A25" t="s">
        <v>0</v>
      </c>
      <c r="B25">
        <v>41</v>
      </c>
      <c r="C25">
        <v>1</v>
      </c>
      <c r="D25">
        <v>8</v>
      </c>
      <c r="E25">
        <v>0</v>
      </c>
      <c r="G25" s="1" t="str">
        <f t="shared" si="7"/>
        <v>male</v>
      </c>
      <c r="H25" s="1">
        <f t="shared" si="1"/>
        <v>41</v>
      </c>
      <c r="I25" s="1">
        <f t="shared" si="2"/>
        <v>1</v>
      </c>
      <c r="J25" s="1">
        <f t="shared" si="3"/>
        <v>8</v>
      </c>
      <c r="K25" s="1">
        <f t="shared" si="4"/>
        <v>0</v>
      </c>
      <c r="M25" s="1">
        <f>IF(G25="male", 0, 1)</f>
        <v>0</v>
      </c>
      <c r="N25" s="1">
        <f>(H25-H$4)/H$5</f>
        <v>-0.213221816952197</v>
      </c>
      <c r="O25" s="1">
        <f>(I25-I$4)/I$5</f>
        <v>-0.61527677681001935</v>
      </c>
      <c r="P25" s="1">
        <f t="shared" si="5"/>
        <v>0.37169143231720708</v>
      </c>
      <c r="Q25" s="1">
        <f t="shared" si="6"/>
        <v>0.63245553203367577</v>
      </c>
    </row>
    <row r="26" spans="1:17" x14ac:dyDescent="0.45">
      <c r="A26" t="s">
        <v>0</v>
      </c>
      <c r="B26">
        <v>28</v>
      </c>
      <c r="C26">
        <v>13</v>
      </c>
      <c r="D26">
        <v>11</v>
      </c>
      <c r="E26">
        <v>0</v>
      </c>
      <c r="G26" s="1" t="str">
        <f t="shared" si="7"/>
        <v>male</v>
      </c>
      <c r="H26" s="1">
        <f t="shared" si="1"/>
        <v>28</v>
      </c>
      <c r="I26" s="1">
        <f t="shared" si="2"/>
        <v>13</v>
      </c>
      <c r="J26" s="1">
        <f t="shared" si="3"/>
        <v>11</v>
      </c>
      <c r="K26" s="1">
        <f t="shared" si="4"/>
        <v>0</v>
      </c>
      <c r="M26" s="1">
        <f>IF(G26="male", 0, 1)</f>
        <v>0</v>
      </c>
      <c r="N26" s="1">
        <f>(H26-H$4)/H$5</f>
        <v>-1.0607868553206798</v>
      </c>
      <c r="O26" s="1">
        <f>(I26-I$4)/I$5</f>
        <v>0.95427959960773079</v>
      </c>
      <c r="P26" s="1">
        <f t="shared" si="5"/>
        <v>0.8088005567222426</v>
      </c>
      <c r="Q26" s="1">
        <f t="shared" si="6"/>
        <v>0.63245553203367577</v>
      </c>
    </row>
    <row r="27" spans="1:17" x14ac:dyDescent="0.45">
      <c r="A27" t="s">
        <v>0</v>
      </c>
      <c r="B27">
        <v>58</v>
      </c>
      <c r="C27">
        <v>11</v>
      </c>
      <c r="D27" t="s">
        <v>2</v>
      </c>
      <c r="E27" t="s">
        <v>2</v>
      </c>
      <c r="G27" s="1" t="str">
        <f t="shared" si="7"/>
        <v>male</v>
      </c>
      <c r="H27" s="1">
        <f t="shared" si="1"/>
        <v>58</v>
      </c>
      <c r="I27" s="1">
        <f t="shared" si="2"/>
        <v>11</v>
      </c>
      <c r="J27" s="1">
        <f t="shared" si="3"/>
        <v>-1</v>
      </c>
      <c r="K27" s="1">
        <f t="shared" si="4"/>
        <v>-1</v>
      </c>
      <c r="M27" s="1">
        <f>IF(G27="male", 0, 1)</f>
        <v>0</v>
      </c>
      <c r="N27" s="1">
        <f>(H27-H$4)/H$5</f>
        <v>0.89513246399120372</v>
      </c>
      <c r="O27" s="1">
        <f>(I27-I$4)/I$5</f>
        <v>0.69268687020477238</v>
      </c>
      <c r="P27" s="1">
        <f t="shared" si="5"/>
        <v>-0.93963594089789959</v>
      </c>
      <c r="Q27" s="1">
        <f t="shared" si="6"/>
        <v>-1.5811388300841895</v>
      </c>
    </row>
    <row r="28" spans="1:17" x14ac:dyDescent="0.45">
      <c r="A28" t="s">
        <v>0</v>
      </c>
      <c r="B28">
        <v>33</v>
      </c>
      <c r="C28">
        <v>11</v>
      </c>
      <c r="D28">
        <v>11</v>
      </c>
      <c r="E28">
        <v>0</v>
      </c>
      <c r="G28" s="1" t="str">
        <f t="shared" si="7"/>
        <v>male</v>
      </c>
      <c r="H28" s="1">
        <f t="shared" si="1"/>
        <v>33</v>
      </c>
      <c r="I28" s="1">
        <f t="shared" si="2"/>
        <v>11</v>
      </c>
      <c r="J28" s="1">
        <f t="shared" si="3"/>
        <v>11</v>
      </c>
      <c r="K28" s="1">
        <f t="shared" si="4"/>
        <v>0</v>
      </c>
      <c r="M28" s="1">
        <f>IF(G28="male", 0, 1)</f>
        <v>0</v>
      </c>
      <c r="N28" s="1">
        <f>(H28-H$4)/H$5</f>
        <v>-0.73480030210203262</v>
      </c>
      <c r="O28" s="1">
        <f>(I28-I$4)/I$5</f>
        <v>0.69268687020477238</v>
      </c>
      <c r="P28" s="1">
        <f t="shared" si="5"/>
        <v>0.8088005567222426</v>
      </c>
      <c r="Q28" s="1">
        <f t="shared" si="6"/>
        <v>0.63245553203367577</v>
      </c>
    </row>
    <row r="29" spans="1:17" x14ac:dyDescent="0.45">
      <c r="A29" t="s">
        <v>0</v>
      </c>
      <c r="B29">
        <v>44</v>
      </c>
      <c r="C29">
        <v>1</v>
      </c>
      <c r="D29">
        <v>-2</v>
      </c>
      <c r="E29">
        <v>0</v>
      </c>
      <c r="G29" s="1" t="str">
        <f t="shared" si="7"/>
        <v>male</v>
      </c>
      <c r="H29" s="1">
        <f t="shared" si="1"/>
        <v>44</v>
      </c>
      <c r="I29" s="1">
        <f t="shared" si="2"/>
        <v>1</v>
      </c>
      <c r="J29" s="1">
        <f t="shared" si="3"/>
        <v>-2</v>
      </c>
      <c r="K29" s="1">
        <f t="shared" si="4"/>
        <v>0</v>
      </c>
      <c r="M29" s="1">
        <f>IF(G29="male", 0, 1)</f>
        <v>0</v>
      </c>
      <c r="N29" s="1">
        <f>(H29-H$4)/H$5</f>
        <v>-1.7629885021008637E-2</v>
      </c>
      <c r="O29" s="1">
        <f>(I29-I$4)/I$5</f>
        <v>-0.61527677681001935</v>
      </c>
      <c r="P29" s="1">
        <f t="shared" si="5"/>
        <v>-1.0853389823662447</v>
      </c>
      <c r="Q29" s="1">
        <f t="shared" si="6"/>
        <v>0.63245553203367577</v>
      </c>
    </row>
    <row r="30" spans="1:17" x14ac:dyDescent="0.45">
      <c r="A30" t="s">
        <v>1</v>
      </c>
      <c r="B30">
        <v>32</v>
      </c>
      <c r="C30">
        <v>2</v>
      </c>
      <c r="D30">
        <v>5</v>
      </c>
      <c r="E30">
        <v>0</v>
      </c>
      <c r="G30" s="1" t="str">
        <f t="shared" si="7"/>
        <v>female</v>
      </c>
      <c r="H30" s="1">
        <f t="shared" si="1"/>
        <v>32</v>
      </c>
      <c r="I30" s="1">
        <f t="shared" si="2"/>
        <v>2</v>
      </c>
      <c r="J30" s="1">
        <f t="shared" si="3"/>
        <v>5</v>
      </c>
      <c r="K30" s="1">
        <f t="shared" si="4"/>
        <v>0</v>
      </c>
      <c r="M30" s="1">
        <f>IF(G30="male", 0, 1)</f>
        <v>1</v>
      </c>
      <c r="N30" s="1">
        <f>(H30-H$4)/H$5</f>
        <v>-0.79999761274576209</v>
      </c>
      <c r="O30" s="1">
        <f>(I30-I$4)/I$5</f>
        <v>-0.4844804121085402</v>
      </c>
      <c r="P30" s="1">
        <f t="shared" si="5"/>
        <v>-6.5417692087828452E-2</v>
      </c>
      <c r="Q30" s="1">
        <f t="shared" si="6"/>
        <v>0.63245553203367577</v>
      </c>
    </row>
    <row r="31" spans="1:17" x14ac:dyDescent="0.45">
      <c r="A31" t="s">
        <v>0</v>
      </c>
      <c r="B31">
        <v>38</v>
      </c>
      <c r="C31">
        <v>2</v>
      </c>
      <c r="D31" t="s">
        <v>2</v>
      </c>
      <c r="E31" t="s">
        <v>2</v>
      </c>
      <c r="G31" s="1" t="str">
        <f t="shared" si="7"/>
        <v>male</v>
      </c>
      <c r="H31" s="1">
        <f t="shared" si="1"/>
        <v>38</v>
      </c>
      <c r="I31" s="1">
        <f t="shared" si="2"/>
        <v>2</v>
      </c>
      <c r="J31" s="1">
        <f t="shared" si="3"/>
        <v>-1</v>
      </c>
      <c r="K31" s="1">
        <f t="shared" si="4"/>
        <v>-1</v>
      </c>
      <c r="M31" s="1">
        <f>IF(G31="male", 0, 1)</f>
        <v>0</v>
      </c>
      <c r="N31" s="1">
        <f>(H31-H$4)/H$5</f>
        <v>-0.4088137488833854</v>
      </c>
      <c r="O31" s="1">
        <f>(I31-I$4)/I$5</f>
        <v>-0.4844804121085402</v>
      </c>
      <c r="P31" s="1">
        <f t="shared" si="5"/>
        <v>-0.93963594089789959</v>
      </c>
      <c r="Q31" s="1">
        <f t="shared" si="6"/>
        <v>-1.5811388300841895</v>
      </c>
    </row>
    <row r="32" spans="1:17" x14ac:dyDescent="0.45">
      <c r="A32" t="s">
        <v>0</v>
      </c>
      <c r="B32">
        <v>50</v>
      </c>
      <c r="C32">
        <v>4</v>
      </c>
      <c r="D32">
        <v>5</v>
      </c>
      <c r="E32">
        <v>0</v>
      </c>
      <c r="G32" s="1" t="str">
        <f t="shared" si="7"/>
        <v>male</v>
      </c>
      <c r="H32" s="1">
        <f t="shared" si="1"/>
        <v>50</v>
      </c>
      <c r="I32" s="1">
        <f t="shared" si="2"/>
        <v>4</v>
      </c>
      <c r="J32" s="1">
        <f t="shared" si="3"/>
        <v>5</v>
      </c>
      <c r="K32" s="1">
        <f t="shared" si="4"/>
        <v>0</v>
      </c>
      <c r="M32" s="1">
        <f>IF(G32="male", 0, 1)</f>
        <v>0</v>
      </c>
      <c r="N32" s="1">
        <f>(H32-H$4)/H$5</f>
        <v>0.3735539788413681</v>
      </c>
      <c r="O32" s="1">
        <f>(I32-I$4)/I$5</f>
        <v>-0.22288768270558182</v>
      </c>
      <c r="P32" s="1">
        <f t="shared" si="5"/>
        <v>-6.5417692087828452E-2</v>
      </c>
      <c r="Q32" s="1">
        <f t="shared" si="6"/>
        <v>0.63245553203367577</v>
      </c>
    </row>
    <row r="33" spans="1:17" x14ac:dyDescent="0.45">
      <c r="A33" t="s">
        <v>1</v>
      </c>
      <c r="B33">
        <v>40</v>
      </c>
      <c r="C33">
        <v>4</v>
      </c>
      <c r="D33">
        <v>5</v>
      </c>
      <c r="E33">
        <v>0</v>
      </c>
      <c r="G33" s="1" t="str">
        <f t="shared" si="7"/>
        <v>female</v>
      </c>
      <c r="H33" s="1">
        <f t="shared" si="1"/>
        <v>40</v>
      </c>
      <c r="I33" s="1">
        <f t="shared" si="2"/>
        <v>4</v>
      </c>
      <c r="J33" s="1">
        <f t="shared" si="3"/>
        <v>5</v>
      </c>
      <c r="K33" s="1">
        <f t="shared" si="4"/>
        <v>0</v>
      </c>
      <c r="M33" s="1">
        <f>IF(G33="male", 0, 1)</f>
        <v>1</v>
      </c>
      <c r="N33" s="1">
        <f>(H33-H$4)/H$5</f>
        <v>-0.27841912759592646</v>
      </c>
      <c r="O33" s="1">
        <f>(I33-I$4)/I$5</f>
        <v>-0.22288768270558182</v>
      </c>
      <c r="P33" s="1">
        <f t="shared" si="5"/>
        <v>-6.5417692087828452E-2</v>
      </c>
      <c r="Q33" s="1">
        <f t="shared" si="6"/>
        <v>0.63245553203367577</v>
      </c>
    </row>
    <row r="34" spans="1:17" x14ac:dyDescent="0.45">
      <c r="A34" t="s">
        <v>1</v>
      </c>
      <c r="B34">
        <v>42</v>
      </c>
      <c r="C34">
        <v>0</v>
      </c>
      <c r="D34">
        <v>4</v>
      </c>
      <c r="E34">
        <v>0</v>
      </c>
      <c r="G34" s="1" t="str">
        <f t="shared" si="7"/>
        <v>female</v>
      </c>
      <c r="H34" s="1">
        <f t="shared" si="1"/>
        <v>42</v>
      </c>
      <c r="I34" s="1">
        <f t="shared" si="2"/>
        <v>0</v>
      </c>
      <c r="J34" s="1">
        <f t="shared" si="3"/>
        <v>4</v>
      </c>
      <c r="K34" s="1">
        <f t="shared" si="4"/>
        <v>0</v>
      </c>
      <c r="M34" s="1">
        <f>IF(G34="male", 0, 1)</f>
        <v>1</v>
      </c>
      <c r="N34" s="1">
        <f>(H34-H$4)/H$5</f>
        <v>-0.14802450630846756</v>
      </c>
      <c r="O34" s="1">
        <f>(I34-I$4)/I$5</f>
        <v>-0.74607314151149851</v>
      </c>
      <c r="P34" s="1">
        <f t="shared" si="5"/>
        <v>-0.21112073355617364</v>
      </c>
      <c r="Q34" s="1">
        <f t="shared" si="6"/>
        <v>0.63245553203367577</v>
      </c>
    </row>
    <row r="35" spans="1:17" x14ac:dyDescent="0.45">
      <c r="A35" t="s">
        <v>0</v>
      </c>
      <c r="B35">
        <v>65</v>
      </c>
      <c r="C35">
        <v>8</v>
      </c>
      <c r="D35">
        <v>6</v>
      </c>
      <c r="E35">
        <v>0</v>
      </c>
      <c r="G35" s="1" t="str">
        <f t="shared" si="7"/>
        <v>male</v>
      </c>
      <c r="H35" s="1">
        <f t="shared" si="1"/>
        <v>65</v>
      </c>
      <c r="I35" s="1">
        <f t="shared" si="2"/>
        <v>8</v>
      </c>
      <c r="J35" s="1">
        <f t="shared" si="3"/>
        <v>6</v>
      </c>
      <c r="K35" s="1">
        <f t="shared" si="4"/>
        <v>0</v>
      </c>
      <c r="M35" s="1">
        <f>IF(G35="male", 0, 1)</f>
        <v>0</v>
      </c>
      <c r="N35" s="1">
        <f>(H35-H$4)/H$5</f>
        <v>1.3515136384973099</v>
      </c>
      <c r="O35" s="1">
        <f>(I35-I$4)/I$5</f>
        <v>0.30029777610033487</v>
      </c>
      <c r="P35" s="1">
        <f t="shared" si="5"/>
        <v>8.0285349380516721E-2</v>
      </c>
      <c r="Q35" s="1">
        <f t="shared" si="6"/>
        <v>0.63245553203367577</v>
      </c>
    </row>
    <row r="36" spans="1:17" x14ac:dyDescent="0.45">
      <c r="A36" t="s">
        <v>1</v>
      </c>
      <c r="B36">
        <v>45</v>
      </c>
      <c r="C36">
        <v>5</v>
      </c>
      <c r="D36">
        <v>8</v>
      </c>
      <c r="E36">
        <v>0</v>
      </c>
      <c r="G36" s="1" t="str">
        <f t="shared" si="7"/>
        <v>female</v>
      </c>
      <c r="H36" s="1">
        <f t="shared" si="1"/>
        <v>45</v>
      </c>
      <c r="I36" s="1">
        <f t="shared" si="2"/>
        <v>5</v>
      </c>
      <c r="J36" s="1">
        <f t="shared" si="3"/>
        <v>8</v>
      </c>
      <c r="K36" s="1">
        <f t="shared" si="4"/>
        <v>0</v>
      </c>
      <c r="M36" s="1">
        <f>IF(G36="male", 0, 1)</f>
        <v>1</v>
      </c>
      <c r="N36" s="1">
        <f>(H36-H$4)/H$5</f>
        <v>4.7567425622720823E-2</v>
      </c>
      <c r="O36" s="1">
        <f>(I36-I$4)/I$5</f>
        <v>-9.2091318004102654E-2</v>
      </c>
      <c r="P36" s="1">
        <f t="shared" si="5"/>
        <v>0.37169143231720708</v>
      </c>
      <c r="Q36" s="1">
        <f t="shared" si="6"/>
        <v>0.63245553203367577</v>
      </c>
    </row>
    <row r="37" spans="1:17" x14ac:dyDescent="0.45">
      <c r="A37" t="s">
        <v>0</v>
      </c>
      <c r="B37">
        <v>55</v>
      </c>
      <c r="C37">
        <v>20</v>
      </c>
      <c r="D37">
        <v>32</v>
      </c>
      <c r="E37">
        <v>0</v>
      </c>
      <c r="G37" s="1" t="str">
        <f t="shared" si="7"/>
        <v>male</v>
      </c>
      <c r="H37" s="1">
        <f t="shared" si="1"/>
        <v>55</v>
      </c>
      <c r="I37" s="1">
        <f t="shared" si="2"/>
        <v>20</v>
      </c>
      <c r="J37" s="1">
        <f t="shared" si="3"/>
        <v>32</v>
      </c>
      <c r="K37" s="1">
        <f t="shared" si="4"/>
        <v>0</v>
      </c>
      <c r="M37" s="1">
        <f>IF(G37="male", 0, 1)</f>
        <v>0</v>
      </c>
      <c r="N37" s="1">
        <f>(H37-H$4)/H$5</f>
        <v>0.69954053206001543</v>
      </c>
      <c r="O37" s="1">
        <f>(I37-I$4)/I$5</f>
        <v>1.869854152518085</v>
      </c>
      <c r="P37" s="1">
        <f t="shared" si="5"/>
        <v>3.8685644275574913</v>
      </c>
      <c r="Q37" s="1">
        <f t="shared" si="6"/>
        <v>0.63245553203367577</v>
      </c>
    </row>
    <row r="38" spans="1:17" x14ac:dyDescent="0.45">
      <c r="A38" t="s">
        <v>1</v>
      </c>
      <c r="B38">
        <v>35</v>
      </c>
      <c r="C38">
        <v>1</v>
      </c>
      <c r="D38">
        <v>5</v>
      </c>
      <c r="E38">
        <v>0</v>
      </c>
      <c r="G38" s="1" t="str">
        <f t="shared" si="7"/>
        <v>female</v>
      </c>
      <c r="H38" s="1">
        <f t="shared" si="1"/>
        <v>35</v>
      </c>
      <c r="I38" s="1">
        <f t="shared" si="2"/>
        <v>1</v>
      </c>
      <c r="J38" s="1">
        <f t="shared" si="3"/>
        <v>5</v>
      </c>
      <c r="K38" s="1">
        <f t="shared" si="4"/>
        <v>0</v>
      </c>
      <c r="M38" s="1">
        <f>IF(G38="male", 0, 1)</f>
        <v>1</v>
      </c>
      <c r="N38" s="1">
        <f>(H38-H$4)/H$5</f>
        <v>-0.6044056808145738</v>
      </c>
      <c r="O38" s="1">
        <f>(I38-I$4)/I$5</f>
        <v>-0.61527677681001935</v>
      </c>
      <c r="P38" s="1">
        <f t="shared" si="5"/>
        <v>-6.5417692087828452E-2</v>
      </c>
      <c r="Q38" s="1">
        <f t="shared" si="6"/>
        <v>0.63245553203367577</v>
      </c>
    </row>
    <row r="39" spans="1:17" x14ac:dyDescent="0.45">
      <c r="A39" t="s">
        <v>1</v>
      </c>
      <c r="B39">
        <v>25</v>
      </c>
      <c r="C39">
        <v>1</v>
      </c>
      <c r="D39">
        <v>6</v>
      </c>
      <c r="E39">
        <v>0</v>
      </c>
      <c r="G39" s="1" t="str">
        <f t="shared" si="7"/>
        <v>female</v>
      </c>
      <c r="H39" s="1">
        <f t="shared" si="1"/>
        <v>25</v>
      </c>
      <c r="I39" s="1">
        <f t="shared" si="2"/>
        <v>1</v>
      </c>
      <c r="J39" s="1">
        <f t="shared" si="3"/>
        <v>6</v>
      </c>
      <c r="K39" s="1">
        <f t="shared" si="4"/>
        <v>0</v>
      </c>
      <c r="M39" s="1">
        <f>IF(G39="male", 0, 1)</f>
        <v>1</v>
      </c>
      <c r="N39" s="1">
        <f>(H39-H$4)/H$5</f>
        <v>-1.2563787872518684</v>
      </c>
      <c r="O39" s="1">
        <f>(I39-I$4)/I$5</f>
        <v>-0.61527677681001935</v>
      </c>
      <c r="P39" s="1">
        <f t="shared" si="5"/>
        <v>8.0285349380516721E-2</v>
      </c>
      <c r="Q39" s="1">
        <f t="shared" si="6"/>
        <v>0.63245553203367577</v>
      </c>
    </row>
    <row r="40" spans="1:17" x14ac:dyDescent="0.45">
      <c r="A40" t="s">
        <v>1</v>
      </c>
      <c r="B40">
        <v>25</v>
      </c>
      <c r="C40">
        <v>5</v>
      </c>
      <c r="D40">
        <v>3</v>
      </c>
      <c r="E40">
        <v>0</v>
      </c>
      <c r="G40" s="1" t="str">
        <f t="shared" si="7"/>
        <v>female</v>
      </c>
      <c r="H40" s="1">
        <f t="shared" si="1"/>
        <v>25</v>
      </c>
      <c r="I40" s="1">
        <f t="shared" si="2"/>
        <v>5</v>
      </c>
      <c r="J40" s="1">
        <f t="shared" si="3"/>
        <v>3</v>
      </c>
      <c r="K40" s="1">
        <f t="shared" si="4"/>
        <v>0</v>
      </c>
      <c r="M40" s="1">
        <f>IF(G40="male", 0, 1)</f>
        <v>1</v>
      </c>
      <c r="N40" s="1">
        <f>(H40-H$4)/H$5</f>
        <v>-1.2563787872518684</v>
      </c>
      <c r="O40" s="1">
        <f>(I40-I$4)/I$5</f>
        <v>-9.2091318004102654E-2</v>
      </c>
      <c r="P40" s="1">
        <f t="shared" si="5"/>
        <v>-0.35682377502451884</v>
      </c>
      <c r="Q40" s="1">
        <f t="shared" si="6"/>
        <v>0.63245553203367577</v>
      </c>
    </row>
    <row r="41" spans="1:17" x14ac:dyDescent="0.45">
      <c r="A41" t="s">
        <v>1</v>
      </c>
      <c r="B41">
        <v>55</v>
      </c>
      <c r="C41">
        <v>0</v>
      </c>
      <c r="D41">
        <v>12</v>
      </c>
      <c r="E41">
        <v>0</v>
      </c>
      <c r="G41" s="1" t="str">
        <f t="shared" si="7"/>
        <v>female</v>
      </c>
      <c r="H41" s="1">
        <f t="shared" si="1"/>
        <v>55</v>
      </c>
      <c r="I41" s="1">
        <f t="shared" si="2"/>
        <v>0</v>
      </c>
      <c r="J41" s="1">
        <f t="shared" si="3"/>
        <v>12</v>
      </c>
      <c r="K41" s="1">
        <f t="shared" si="4"/>
        <v>0</v>
      </c>
      <c r="M41" s="1">
        <f>IF(G41="male", 0, 1)</f>
        <v>1</v>
      </c>
      <c r="N41" s="1">
        <f>(H41-H$4)/H$5</f>
        <v>0.69954053206001543</v>
      </c>
      <c r="O41" s="1">
        <f>(I41-I$4)/I$5</f>
        <v>-0.74607314151149851</v>
      </c>
      <c r="P41" s="1">
        <f t="shared" si="5"/>
        <v>0.95450359819058783</v>
      </c>
      <c r="Q41" s="1">
        <f t="shared" si="6"/>
        <v>0.63245553203367577</v>
      </c>
    </row>
    <row r="42" spans="1:17" x14ac:dyDescent="0.45">
      <c r="A42" t="s">
        <v>0</v>
      </c>
      <c r="B42">
        <v>75</v>
      </c>
      <c r="C42">
        <v>8</v>
      </c>
      <c r="D42">
        <v>4</v>
      </c>
      <c r="E42">
        <v>0</v>
      </c>
      <c r="G42" s="1" t="str">
        <f t="shared" si="7"/>
        <v>male</v>
      </c>
      <c r="H42" s="1">
        <f t="shared" si="1"/>
        <v>75</v>
      </c>
      <c r="I42" s="1">
        <f t="shared" si="2"/>
        <v>8</v>
      </c>
      <c r="J42" s="1">
        <f t="shared" si="3"/>
        <v>4</v>
      </c>
      <c r="K42" s="1">
        <f t="shared" si="4"/>
        <v>0</v>
      </c>
      <c r="M42" s="1">
        <f>IF(G42="male", 0, 1)</f>
        <v>0</v>
      </c>
      <c r="N42" s="1">
        <f>(H42-H$4)/H$5</f>
        <v>2.0034867449346043</v>
      </c>
      <c r="O42" s="1">
        <f>(I42-I$4)/I$5</f>
        <v>0.30029777610033487</v>
      </c>
      <c r="P42" s="1">
        <f t="shared" si="5"/>
        <v>-0.21112073355617364</v>
      </c>
      <c r="Q42" s="1">
        <f t="shared" si="6"/>
        <v>0.63245553203367577</v>
      </c>
    </row>
    <row r="43" spans="1:17" x14ac:dyDescent="0.45">
      <c r="A43" t="s">
        <v>0</v>
      </c>
      <c r="B43">
        <v>55</v>
      </c>
      <c r="C43">
        <v>6</v>
      </c>
      <c r="D43">
        <v>10</v>
      </c>
      <c r="E43">
        <v>0</v>
      </c>
      <c r="G43" s="1" t="str">
        <f t="shared" si="7"/>
        <v>male</v>
      </c>
      <c r="H43" s="1">
        <f t="shared" si="1"/>
        <v>55</v>
      </c>
      <c r="I43" s="1">
        <f t="shared" si="2"/>
        <v>6</v>
      </c>
      <c r="J43" s="1">
        <f t="shared" si="3"/>
        <v>10</v>
      </c>
      <c r="K43" s="1">
        <f t="shared" si="4"/>
        <v>0</v>
      </c>
      <c r="M43" s="1">
        <f>IF(G43="male", 0, 1)</f>
        <v>0</v>
      </c>
      <c r="N43" s="1">
        <f>(H43-H$4)/H$5</f>
        <v>0.69954053206001543</v>
      </c>
      <c r="O43" s="1">
        <f>(I43-I$4)/I$5</f>
        <v>3.8705046697376518E-2</v>
      </c>
      <c r="P43" s="1">
        <f t="shared" si="5"/>
        <v>0.66309751525389748</v>
      </c>
      <c r="Q43" s="1">
        <f t="shared" si="6"/>
        <v>0.63245553203367577</v>
      </c>
    </row>
    <row r="44" spans="1:17" x14ac:dyDescent="0.45">
      <c r="A44" t="s">
        <v>1</v>
      </c>
      <c r="B44">
        <v>55</v>
      </c>
      <c r="C44">
        <v>4</v>
      </c>
      <c r="D44">
        <v>3</v>
      </c>
      <c r="E44">
        <v>0</v>
      </c>
      <c r="G44" s="1" t="str">
        <f t="shared" si="7"/>
        <v>female</v>
      </c>
      <c r="H44" s="1">
        <f t="shared" si="1"/>
        <v>55</v>
      </c>
      <c r="I44" s="1">
        <f t="shared" si="2"/>
        <v>4</v>
      </c>
      <c r="J44" s="1">
        <f t="shared" si="3"/>
        <v>3</v>
      </c>
      <c r="K44" s="1">
        <f t="shared" si="4"/>
        <v>0</v>
      </c>
      <c r="M44" s="1">
        <f>IF(G44="male", 0, 1)</f>
        <v>1</v>
      </c>
      <c r="N44" s="1">
        <f>(H44-H$4)/H$5</f>
        <v>0.69954053206001543</v>
      </c>
      <c r="O44" s="1">
        <f>(I44-I$4)/I$5</f>
        <v>-0.22288768270558182</v>
      </c>
      <c r="P44" s="1">
        <f t="shared" si="5"/>
        <v>-0.35682377502451884</v>
      </c>
      <c r="Q44" s="1">
        <f t="shared" si="6"/>
        <v>0.63245553203367577</v>
      </c>
    </row>
    <row r="45" spans="1:17" x14ac:dyDescent="0.45">
      <c r="A45" t="s">
        <v>0</v>
      </c>
      <c r="B45">
        <v>41</v>
      </c>
      <c r="C45">
        <v>7</v>
      </c>
      <c r="D45" t="s">
        <v>2</v>
      </c>
      <c r="E45" t="s">
        <v>2</v>
      </c>
      <c r="G45" s="1" t="str">
        <f t="shared" si="7"/>
        <v>male</v>
      </c>
      <c r="H45" s="1">
        <f t="shared" si="1"/>
        <v>41</v>
      </c>
      <c r="I45" s="1">
        <f t="shared" si="2"/>
        <v>7</v>
      </c>
      <c r="J45" s="1">
        <f t="shared" si="3"/>
        <v>-1</v>
      </c>
      <c r="K45" s="1">
        <f t="shared" si="4"/>
        <v>-1</v>
      </c>
      <c r="M45" s="1">
        <f>IF(G45="male", 0, 1)</f>
        <v>0</v>
      </c>
      <c r="N45" s="1">
        <f>(H45-H$4)/H$5</f>
        <v>-0.213221816952197</v>
      </c>
      <c r="O45" s="1">
        <f>(I45-I$4)/I$5</f>
        <v>0.16950141139885569</v>
      </c>
      <c r="P45" s="1">
        <f t="shared" si="5"/>
        <v>-0.93963594089789959</v>
      </c>
      <c r="Q45" s="1">
        <f t="shared" si="6"/>
        <v>-1.5811388300841895</v>
      </c>
    </row>
    <row r="46" spans="1:17" x14ac:dyDescent="0.45">
      <c r="A46" t="s">
        <v>1</v>
      </c>
      <c r="B46">
        <v>65</v>
      </c>
      <c r="C46">
        <v>2</v>
      </c>
      <c r="D46" t="s">
        <v>2</v>
      </c>
      <c r="E46" t="s">
        <v>2</v>
      </c>
      <c r="G46" s="1" t="str">
        <f t="shared" si="7"/>
        <v>female</v>
      </c>
      <c r="H46" s="1">
        <f t="shared" si="1"/>
        <v>65</v>
      </c>
      <c r="I46" s="1">
        <f t="shared" si="2"/>
        <v>2</v>
      </c>
      <c r="J46" s="1">
        <f t="shared" si="3"/>
        <v>-1</v>
      </c>
      <c r="K46" s="1">
        <f t="shared" si="4"/>
        <v>-1</v>
      </c>
      <c r="M46" s="1">
        <f>IF(G46="male", 0, 1)</f>
        <v>1</v>
      </c>
      <c r="N46" s="1">
        <f>(H46-H$4)/H$5</f>
        <v>1.3515136384973099</v>
      </c>
      <c r="O46" s="1">
        <f>(I46-I$4)/I$5</f>
        <v>-0.4844804121085402</v>
      </c>
      <c r="P46" s="1">
        <f t="shared" si="5"/>
        <v>-0.93963594089789959</v>
      </c>
      <c r="Q46" s="1">
        <f t="shared" si="6"/>
        <v>-1.5811388300841895</v>
      </c>
    </row>
    <row r="47" spans="1:17" x14ac:dyDescent="0.45">
      <c r="A47" t="s">
        <v>1</v>
      </c>
      <c r="B47">
        <v>32</v>
      </c>
      <c r="C47">
        <v>8</v>
      </c>
      <c r="D47">
        <v>22</v>
      </c>
      <c r="E47">
        <v>0</v>
      </c>
      <c r="G47" s="1" t="str">
        <f t="shared" si="7"/>
        <v>female</v>
      </c>
      <c r="H47" s="1">
        <f t="shared" si="1"/>
        <v>32</v>
      </c>
      <c r="I47" s="1">
        <f t="shared" si="2"/>
        <v>8</v>
      </c>
      <c r="J47" s="1">
        <f t="shared" si="3"/>
        <v>22</v>
      </c>
      <c r="K47" s="1">
        <f t="shared" si="4"/>
        <v>0</v>
      </c>
      <c r="M47" s="1">
        <f>IF(G47="male", 0, 1)</f>
        <v>1</v>
      </c>
      <c r="N47" s="1">
        <f>(H47-H$4)/H$5</f>
        <v>-0.79999761274576209</v>
      </c>
      <c r="O47" s="1">
        <f>(I47-I$4)/I$5</f>
        <v>0.30029777610033487</v>
      </c>
      <c r="P47" s="1">
        <f t="shared" si="5"/>
        <v>2.4115340128740397</v>
      </c>
      <c r="Q47" s="1">
        <f t="shared" si="6"/>
        <v>0.63245553203367577</v>
      </c>
    </row>
    <row r="48" spans="1:17" x14ac:dyDescent="0.45">
      <c r="A48" t="s">
        <v>1</v>
      </c>
      <c r="B48">
        <v>28</v>
      </c>
      <c r="C48">
        <v>0</v>
      </c>
      <c r="D48">
        <v>6</v>
      </c>
      <c r="E48">
        <v>0</v>
      </c>
      <c r="G48" s="1" t="str">
        <f t="shared" si="7"/>
        <v>female</v>
      </c>
      <c r="H48" s="1">
        <f t="shared" si="1"/>
        <v>28</v>
      </c>
      <c r="I48" s="1">
        <f t="shared" si="2"/>
        <v>0</v>
      </c>
      <c r="J48" s="1">
        <f t="shared" si="3"/>
        <v>6</v>
      </c>
      <c r="K48" s="1">
        <f t="shared" si="4"/>
        <v>0</v>
      </c>
      <c r="M48" s="1">
        <f>IF(G48="male", 0, 1)</f>
        <v>1</v>
      </c>
      <c r="N48" s="1">
        <f>(H48-H$4)/H$5</f>
        <v>-1.0607868553206798</v>
      </c>
      <c r="O48" s="1">
        <f>(I48-I$4)/I$5</f>
        <v>-0.74607314151149851</v>
      </c>
      <c r="P48" s="1">
        <f t="shared" si="5"/>
        <v>8.0285349380516721E-2</v>
      </c>
      <c r="Q48" s="1">
        <f t="shared" si="6"/>
        <v>0.63245553203367577</v>
      </c>
    </row>
    <row r="49" spans="1:17" x14ac:dyDescent="0.45">
      <c r="A49" t="s">
        <v>1</v>
      </c>
      <c r="B49">
        <v>48</v>
      </c>
      <c r="C49">
        <v>0</v>
      </c>
      <c r="D49">
        <v>2</v>
      </c>
      <c r="E49">
        <v>0</v>
      </c>
      <c r="G49" s="1" t="str">
        <f t="shared" si="7"/>
        <v>female</v>
      </c>
      <c r="H49" s="1">
        <f t="shared" si="1"/>
        <v>48</v>
      </c>
      <c r="I49" s="1">
        <f t="shared" si="2"/>
        <v>0</v>
      </c>
      <c r="J49" s="1">
        <f t="shared" si="3"/>
        <v>2</v>
      </c>
      <c r="K49" s="1">
        <f t="shared" si="4"/>
        <v>0</v>
      </c>
      <c r="M49" s="1">
        <f>IF(G49="male", 0, 1)</f>
        <v>1</v>
      </c>
      <c r="N49" s="1">
        <f>(H49-H$4)/H$5</f>
        <v>0.24315935755390919</v>
      </c>
      <c r="O49" s="1">
        <f>(I49-I$4)/I$5</f>
        <v>-0.74607314151149851</v>
      </c>
      <c r="P49" s="1">
        <f t="shared" si="5"/>
        <v>-0.50252681649286401</v>
      </c>
      <c r="Q49" s="1">
        <f t="shared" si="6"/>
        <v>0.63245553203367577</v>
      </c>
    </row>
    <row r="50" spans="1:17" x14ac:dyDescent="0.45">
      <c r="A50" t="s">
        <v>1</v>
      </c>
      <c r="B50">
        <v>32</v>
      </c>
      <c r="C50">
        <v>5</v>
      </c>
      <c r="D50" t="s">
        <v>2</v>
      </c>
      <c r="E50" t="s">
        <v>2</v>
      </c>
      <c r="G50" s="1" t="str">
        <f t="shared" si="7"/>
        <v>female</v>
      </c>
      <c r="H50" s="1">
        <f t="shared" si="1"/>
        <v>32</v>
      </c>
      <c r="I50" s="1">
        <f t="shared" si="2"/>
        <v>5</v>
      </c>
      <c r="J50" s="1">
        <f t="shared" si="3"/>
        <v>-1</v>
      </c>
      <c r="K50" s="1">
        <f t="shared" si="4"/>
        <v>-1</v>
      </c>
      <c r="M50" s="1">
        <f>IF(G50="male", 0, 1)</f>
        <v>1</v>
      </c>
      <c r="N50" s="1">
        <f>(H50-H$4)/H$5</f>
        <v>-0.79999761274576209</v>
      </c>
      <c r="O50" s="1">
        <f>(I50-I$4)/I$5</f>
        <v>-9.2091318004102654E-2</v>
      </c>
      <c r="P50" s="1">
        <f t="shared" si="5"/>
        <v>-0.93963594089789959</v>
      </c>
      <c r="Q50" s="1">
        <f t="shared" si="6"/>
        <v>-1.5811388300841895</v>
      </c>
    </row>
    <row r="51" spans="1:17" x14ac:dyDescent="0.45">
      <c r="A51" t="s">
        <v>0</v>
      </c>
      <c r="B51">
        <v>0.5</v>
      </c>
      <c r="C51">
        <v>11</v>
      </c>
      <c r="D51" t="s">
        <v>2</v>
      </c>
      <c r="E51" t="s">
        <v>2</v>
      </c>
      <c r="G51" s="1" t="str">
        <f t="shared" si="7"/>
        <v>male</v>
      </c>
      <c r="H51" s="1">
        <f t="shared" si="1"/>
        <v>0.5</v>
      </c>
      <c r="I51" s="1">
        <f t="shared" si="2"/>
        <v>11</v>
      </c>
      <c r="J51" s="1">
        <f t="shared" si="3"/>
        <v>-1</v>
      </c>
      <c r="K51" s="1">
        <f t="shared" si="4"/>
        <v>-1</v>
      </c>
      <c r="M51" s="1">
        <f>IF(G51="male", 0, 1)</f>
        <v>0</v>
      </c>
      <c r="N51" s="1">
        <f>(H51-H$4)/H$5</f>
        <v>-2.85371289802324</v>
      </c>
      <c r="O51" s="1">
        <f>(I51-I$4)/I$5</f>
        <v>0.69268687020477238</v>
      </c>
      <c r="P51" s="1">
        <f t="shared" si="5"/>
        <v>-0.93963594089789959</v>
      </c>
      <c r="Q51" s="1">
        <f t="shared" si="6"/>
        <v>-1.5811388300841895</v>
      </c>
    </row>
    <row r="52" spans="1:17" x14ac:dyDescent="0.45">
      <c r="A52" t="s">
        <v>0</v>
      </c>
      <c r="B52">
        <v>45</v>
      </c>
      <c r="C52">
        <v>11</v>
      </c>
      <c r="D52">
        <v>9</v>
      </c>
      <c r="E52">
        <v>0</v>
      </c>
      <c r="G52" s="1" t="str">
        <f t="shared" si="7"/>
        <v>male</v>
      </c>
      <c r="H52" s="1">
        <f t="shared" si="1"/>
        <v>45</v>
      </c>
      <c r="I52" s="1">
        <f t="shared" si="2"/>
        <v>11</v>
      </c>
      <c r="J52" s="1">
        <f t="shared" si="3"/>
        <v>9</v>
      </c>
      <c r="K52" s="1">
        <f t="shared" si="4"/>
        <v>0</v>
      </c>
      <c r="M52" s="1">
        <f>IF(G52="male", 0, 1)</f>
        <v>0</v>
      </c>
      <c r="N52" s="1">
        <f>(H52-H$4)/H$5</f>
        <v>4.7567425622720823E-2</v>
      </c>
      <c r="O52" s="1">
        <f>(I52-I$4)/I$5</f>
        <v>0.69268687020477238</v>
      </c>
      <c r="P52" s="1">
        <f t="shared" si="5"/>
        <v>0.51739447378555226</v>
      </c>
      <c r="Q52" s="1">
        <f t="shared" si="6"/>
        <v>0.63245553203367577</v>
      </c>
    </row>
    <row r="53" spans="1:17" x14ac:dyDescent="0.45">
      <c r="A53" t="s">
        <v>0</v>
      </c>
      <c r="B53">
        <v>27</v>
      </c>
      <c r="C53">
        <v>2</v>
      </c>
      <c r="D53">
        <v>1</v>
      </c>
      <c r="E53">
        <v>0</v>
      </c>
      <c r="G53" s="1" t="str">
        <f t="shared" si="7"/>
        <v>male</v>
      </c>
      <c r="H53" s="1">
        <f t="shared" si="1"/>
        <v>27</v>
      </c>
      <c r="I53" s="1">
        <f t="shared" si="2"/>
        <v>2</v>
      </c>
      <c r="J53" s="1">
        <f t="shared" si="3"/>
        <v>1</v>
      </c>
      <c r="K53" s="1">
        <f t="shared" si="4"/>
        <v>0</v>
      </c>
      <c r="M53" s="1">
        <f>IF(G53="male", 0, 1)</f>
        <v>0</v>
      </c>
      <c r="N53" s="1">
        <f>(H53-H$4)/H$5</f>
        <v>-1.1259841659644094</v>
      </c>
      <c r="O53" s="1">
        <f>(I53-I$4)/I$5</f>
        <v>-0.4844804121085402</v>
      </c>
      <c r="P53" s="1">
        <f t="shared" si="5"/>
        <v>-0.64822985796120924</v>
      </c>
      <c r="Q53" s="1">
        <f t="shared" si="6"/>
        <v>0.63245553203367577</v>
      </c>
    </row>
    <row r="54" spans="1:17" x14ac:dyDescent="0.45">
      <c r="A54" t="s">
        <v>1</v>
      </c>
      <c r="B54">
        <v>38</v>
      </c>
      <c r="C54">
        <v>2</v>
      </c>
      <c r="D54">
        <v>4</v>
      </c>
      <c r="E54">
        <v>0</v>
      </c>
      <c r="G54" s="1" t="str">
        <f t="shared" si="7"/>
        <v>female</v>
      </c>
      <c r="H54" s="1">
        <f t="shared" si="1"/>
        <v>38</v>
      </c>
      <c r="I54" s="1">
        <f t="shared" si="2"/>
        <v>2</v>
      </c>
      <c r="J54" s="1">
        <f t="shared" si="3"/>
        <v>4</v>
      </c>
      <c r="K54" s="1">
        <f t="shared" si="4"/>
        <v>0</v>
      </c>
      <c r="M54" s="1">
        <f>IF(G54="male", 0, 1)</f>
        <v>1</v>
      </c>
      <c r="N54" s="1">
        <f>(H54-H$4)/H$5</f>
        <v>-0.4088137488833854</v>
      </c>
      <c r="O54" s="1">
        <f>(I54-I$4)/I$5</f>
        <v>-0.4844804121085402</v>
      </c>
      <c r="P54" s="1">
        <f t="shared" si="5"/>
        <v>-0.21112073355617364</v>
      </c>
      <c r="Q54" s="1">
        <f t="shared" si="6"/>
        <v>0.63245553203367577</v>
      </c>
    </row>
    <row r="55" spans="1:17" x14ac:dyDescent="0.45">
      <c r="A55" t="s">
        <v>0</v>
      </c>
      <c r="B55">
        <v>51</v>
      </c>
      <c r="C55">
        <v>2</v>
      </c>
      <c r="D55">
        <v>9</v>
      </c>
      <c r="E55">
        <v>0</v>
      </c>
      <c r="G55" s="1" t="str">
        <f t="shared" si="7"/>
        <v>male</v>
      </c>
      <c r="H55" s="1">
        <f t="shared" si="1"/>
        <v>51</v>
      </c>
      <c r="I55" s="1">
        <f t="shared" si="2"/>
        <v>2</v>
      </c>
      <c r="J55" s="1">
        <f t="shared" si="3"/>
        <v>9</v>
      </c>
      <c r="K55" s="1">
        <f t="shared" si="4"/>
        <v>0</v>
      </c>
      <c r="M55" s="1">
        <f>IF(G55="male", 0, 1)</f>
        <v>0</v>
      </c>
      <c r="N55" s="1">
        <f>(H55-H$4)/H$5</f>
        <v>0.43875128948509756</v>
      </c>
      <c r="O55" s="1">
        <f>(I55-I$4)/I$5</f>
        <v>-0.4844804121085402</v>
      </c>
      <c r="P55" s="1">
        <f t="shared" si="5"/>
        <v>0.51739447378555226</v>
      </c>
      <c r="Q55" s="1">
        <f t="shared" si="6"/>
        <v>0.63245553203367577</v>
      </c>
    </row>
    <row r="56" spans="1:17" x14ac:dyDescent="0.45">
      <c r="A56" t="s">
        <v>0</v>
      </c>
      <c r="B56">
        <v>56</v>
      </c>
      <c r="C56">
        <v>0</v>
      </c>
      <c r="D56" t="s">
        <v>2</v>
      </c>
      <c r="E56" t="s">
        <v>2</v>
      </c>
      <c r="G56" s="1" t="str">
        <f t="shared" si="7"/>
        <v>male</v>
      </c>
      <c r="H56" s="1">
        <f t="shared" si="1"/>
        <v>56</v>
      </c>
      <c r="I56" s="1">
        <f t="shared" si="2"/>
        <v>0</v>
      </c>
      <c r="J56" s="1">
        <f t="shared" si="3"/>
        <v>-1</v>
      </c>
      <c r="K56" s="1">
        <f t="shared" si="4"/>
        <v>-1</v>
      </c>
      <c r="M56" s="1">
        <f>IF(G56="male", 0, 1)</f>
        <v>0</v>
      </c>
      <c r="N56" s="1">
        <f>(H56-H$4)/H$5</f>
        <v>0.7647378427037449</v>
      </c>
      <c r="O56" s="1">
        <f>(I56-I$4)/I$5</f>
        <v>-0.74607314151149851</v>
      </c>
      <c r="P56" s="1">
        <f t="shared" si="5"/>
        <v>-0.93963594089789959</v>
      </c>
      <c r="Q56" s="1">
        <f t="shared" si="6"/>
        <v>-1.5811388300841895</v>
      </c>
    </row>
    <row r="57" spans="1:17" x14ac:dyDescent="0.45">
      <c r="A57" t="s">
        <v>1</v>
      </c>
      <c r="B57">
        <v>62</v>
      </c>
      <c r="C57">
        <v>0</v>
      </c>
      <c r="D57">
        <v>0</v>
      </c>
      <c r="E57">
        <v>0</v>
      </c>
      <c r="G57" s="1" t="str">
        <f t="shared" si="7"/>
        <v>female</v>
      </c>
      <c r="H57" s="1">
        <f t="shared" si="1"/>
        <v>62</v>
      </c>
      <c r="I57" s="1">
        <f t="shared" si="2"/>
        <v>0</v>
      </c>
      <c r="J57" s="1">
        <f t="shared" si="3"/>
        <v>0</v>
      </c>
      <c r="K57" s="1">
        <f t="shared" si="4"/>
        <v>0</v>
      </c>
      <c r="M57" s="1">
        <f>IF(G57="male", 0, 1)</f>
        <v>1</v>
      </c>
      <c r="N57" s="1">
        <f>(H57-H$4)/H$5</f>
        <v>1.1559217065661216</v>
      </c>
      <c r="O57" s="1">
        <f>(I57-I$4)/I$5</f>
        <v>-0.74607314151149851</v>
      </c>
      <c r="P57" s="1">
        <f t="shared" si="5"/>
        <v>-0.79393289942955436</v>
      </c>
      <c r="Q57" s="1">
        <f t="shared" si="6"/>
        <v>0.63245553203367577</v>
      </c>
    </row>
    <row r="58" spans="1:17" x14ac:dyDescent="0.45">
      <c r="A58" t="s">
        <v>1</v>
      </c>
      <c r="B58">
        <v>42</v>
      </c>
      <c r="C58">
        <v>4</v>
      </c>
      <c r="D58">
        <v>10</v>
      </c>
      <c r="E58">
        <v>0</v>
      </c>
      <c r="G58" s="1" t="str">
        <f t="shared" si="7"/>
        <v>female</v>
      </c>
      <c r="H58" s="1">
        <f t="shared" si="1"/>
        <v>42</v>
      </c>
      <c r="I58" s="1">
        <f t="shared" si="2"/>
        <v>4</v>
      </c>
      <c r="J58" s="1">
        <f t="shared" si="3"/>
        <v>10</v>
      </c>
      <c r="K58" s="1">
        <f t="shared" si="4"/>
        <v>0</v>
      </c>
      <c r="M58" s="1">
        <f>IF(G58="male", 0, 1)</f>
        <v>1</v>
      </c>
      <c r="N58" s="1">
        <f>(H58-H$4)/H$5</f>
        <v>-0.14802450630846756</v>
      </c>
      <c r="O58" s="1">
        <f>(I58-I$4)/I$5</f>
        <v>-0.22288768270558182</v>
      </c>
      <c r="P58" s="1">
        <f t="shared" si="5"/>
        <v>0.66309751525389748</v>
      </c>
      <c r="Q58" s="1">
        <f t="shared" si="6"/>
        <v>0.63245553203367577</v>
      </c>
    </row>
    <row r="59" spans="1:17" x14ac:dyDescent="0.45">
      <c r="A59" t="s">
        <v>0</v>
      </c>
      <c r="B59">
        <v>37</v>
      </c>
      <c r="C59">
        <v>5</v>
      </c>
      <c r="D59">
        <v>8</v>
      </c>
      <c r="E59">
        <v>0</v>
      </c>
      <c r="G59" s="1" t="str">
        <f t="shared" si="7"/>
        <v>male</v>
      </c>
      <c r="H59" s="1">
        <f t="shared" si="1"/>
        <v>37</v>
      </c>
      <c r="I59" s="1">
        <f t="shared" si="2"/>
        <v>5</v>
      </c>
      <c r="J59" s="1">
        <f t="shared" si="3"/>
        <v>8</v>
      </c>
      <c r="K59" s="1">
        <f t="shared" si="4"/>
        <v>0</v>
      </c>
      <c r="M59" s="1">
        <f>IF(G59="male", 0, 1)</f>
        <v>0</v>
      </c>
      <c r="N59" s="1">
        <f>(H59-H$4)/H$5</f>
        <v>-0.47401105952711481</v>
      </c>
      <c r="O59" s="1">
        <f>(I59-I$4)/I$5</f>
        <v>-9.2091318004102654E-2</v>
      </c>
      <c r="P59" s="1">
        <f t="shared" si="5"/>
        <v>0.37169143231720708</v>
      </c>
      <c r="Q59" s="1">
        <f t="shared" si="6"/>
        <v>0.63245553203367577</v>
      </c>
    </row>
    <row r="60" spans="1:17" x14ac:dyDescent="0.45">
      <c r="A60" t="s">
        <v>0</v>
      </c>
      <c r="B60">
        <v>36</v>
      </c>
      <c r="C60">
        <v>5</v>
      </c>
      <c r="D60" t="s">
        <v>2</v>
      </c>
      <c r="E60" t="s">
        <v>2</v>
      </c>
      <c r="G60" s="1" t="str">
        <f t="shared" si="7"/>
        <v>male</v>
      </c>
      <c r="H60" s="1">
        <f t="shared" si="1"/>
        <v>36</v>
      </c>
      <c r="I60" s="1">
        <f t="shared" si="2"/>
        <v>5</v>
      </c>
      <c r="J60" s="1">
        <f t="shared" si="3"/>
        <v>-1</v>
      </c>
      <c r="K60" s="1">
        <f t="shared" si="4"/>
        <v>-1</v>
      </c>
      <c r="M60" s="1">
        <f>IF(G60="male", 0, 1)</f>
        <v>0</v>
      </c>
      <c r="N60" s="1">
        <f>(H60-H$4)/H$5</f>
        <v>-0.53920837017084433</v>
      </c>
      <c r="O60" s="1">
        <f>(I60-I$4)/I$5</f>
        <v>-9.2091318004102654E-2</v>
      </c>
      <c r="P60" s="1">
        <f t="shared" si="5"/>
        <v>-0.93963594089789959</v>
      </c>
      <c r="Q60" s="1">
        <f t="shared" si="6"/>
        <v>-1.5811388300841895</v>
      </c>
    </row>
    <row r="61" spans="1:17" x14ac:dyDescent="0.45">
      <c r="A61" t="s">
        <v>1</v>
      </c>
      <c r="B61">
        <v>50</v>
      </c>
      <c r="C61">
        <v>2</v>
      </c>
      <c r="D61">
        <v>9</v>
      </c>
      <c r="E61">
        <v>0</v>
      </c>
      <c r="G61" s="1" t="str">
        <f t="shared" si="7"/>
        <v>female</v>
      </c>
      <c r="H61" s="1">
        <f t="shared" si="1"/>
        <v>50</v>
      </c>
      <c r="I61" s="1">
        <f t="shared" si="2"/>
        <v>2</v>
      </c>
      <c r="J61" s="1">
        <f t="shared" si="3"/>
        <v>9</v>
      </c>
      <c r="K61" s="1">
        <f t="shared" si="4"/>
        <v>0</v>
      </c>
      <c r="M61" s="1">
        <f>IF(G61="male", 0, 1)</f>
        <v>1</v>
      </c>
      <c r="N61" s="1">
        <f>(H61-H$4)/H$5</f>
        <v>0.3735539788413681</v>
      </c>
      <c r="O61" s="1">
        <f>(I61-I$4)/I$5</f>
        <v>-0.4844804121085402</v>
      </c>
      <c r="P61" s="1">
        <f t="shared" si="5"/>
        <v>0.51739447378555226</v>
      </c>
      <c r="Q61" s="1">
        <f t="shared" si="6"/>
        <v>0.63245553203367577</v>
      </c>
    </row>
    <row r="62" spans="1:17" x14ac:dyDescent="0.45">
      <c r="A62" t="s">
        <v>0</v>
      </c>
      <c r="B62">
        <v>35</v>
      </c>
      <c r="C62">
        <v>0</v>
      </c>
      <c r="D62">
        <v>1</v>
      </c>
      <c r="E62">
        <v>0</v>
      </c>
      <c r="G62" s="1" t="str">
        <f t="shared" si="7"/>
        <v>male</v>
      </c>
      <c r="H62" s="1">
        <f t="shared" si="1"/>
        <v>35</v>
      </c>
      <c r="I62" s="1">
        <f t="shared" si="2"/>
        <v>0</v>
      </c>
      <c r="J62" s="1">
        <f t="shared" si="3"/>
        <v>1</v>
      </c>
      <c r="K62" s="1">
        <f t="shared" si="4"/>
        <v>0</v>
      </c>
      <c r="M62" s="1">
        <f>IF(G62="male", 0, 1)</f>
        <v>0</v>
      </c>
      <c r="N62" s="1">
        <f>(H62-H$4)/H$5</f>
        <v>-0.6044056808145738</v>
      </c>
      <c r="O62" s="1">
        <f>(I62-I$4)/I$5</f>
        <v>-0.74607314151149851</v>
      </c>
      <c r="P62" s="1">
        <f t="shared" si="5"/>
        <v>-0.64822985796120924</v>
      </c>
      <c r="Q62" s="1">
        <f t="shared" si="6"/>
        <v>0.63245553203367577</v>
      </c>
    </row>
    <row r="63" spans="1:17" x14ac:dyDescent="0.45">
      <c r="A63" t="s">
        <v>1</v>
      </c>
      <c r="B63">
        <v>65</v>
      </c>
      <c r="C63">
        <v>0</v>
      </c>
      <c r="D63" t="s">
        <v>2</v>
      </c>
      <c r="E63" t="s">
        <v>2</v>
      </c>
      <c r="G63" s="1" t="str">
        <f t="shared" si="7"/>
        <v>female</v>
      </c>
      <c r="H63" s="1">
        <f t="shared" si="1"/>
        <v>65</v>
      </c>
      <c r="I63" s="1">
        <f t="shared" si="2"/>
        <v>0</v>
      </c>
      <c r="J63" s="1">
        <f t="shared" si="3"/>
        <v>-1</v>
      </c>
      <c r="K63" s="1">
        <f t="shared" si="4"/>
        <v>-1</v>
      </c>
      <c r="M63" s="1">
        <f>IF(G63="male", 0, 1)</f>
        <v>1</v>
      </c>
      <c r="N63" s="1">
        <f>(H63-H$4)/H$5</f>
        <v>1.3515136384973099</v>
      </c>
      <c r="O63" s="1">
        <f>(I63-I$4)/I$5</f>
        <v>-0.74607314151149851</v>
      </c>
      <c r="P63" s="1">
        <f t="shared" si="5"/>
        <v>-0.93963594089789959</v>
      </c>
      <c r="Q63" s="1">
        <f t="shared" si="6"/>
        <v>-1.5811388300841895</v>
      </c>
    </row>
    <row r="64" spans="1:17" x14ac:dyDescent="0.45">
      <c r="A64" t="s">
        <v>1</v>
      </c>
      <c r="B64">
        <v>35</v>
      </c>
      <c r="C64">
        <v>5</v>
      </c>
      <c r="D64" t="s">
        <v>2</v>
      </c>
      <c r="E64" t="s">
        <v>2</v>
      </c>
      <c r="G64" s="1" t="str">
        <f t="shared" si="7"/>
        <v>female</v>
      </c>
      <c r="H64" s="1">
        <f t="shared" si="1"/>
        <v>35</v>
      </c>
      <c r="I64" s="1">
        <f t="shared" si="2"/>
        <v>5</v>
      </c>
      <c r="J64" s="1">
        <f t="shared" si="3"/>
        <v>-1</v>
      </c>
      <c r="K64" s="1">
        <f t="shared" si="4"/>
        <v>-1</v>
      </c>
      <c r="M64" s="1">
        <f>IF(G64="male", 0, 1)</f>
        <v>1</v>
      </c>
      <c r="N64" s="1">
        <f>(H64-H$4)/H$5</f>
        <v>-0.6044056808145738</v>
      </c>
      <c r="O64" s="1">
        <f>(I64-I$4)/I$5</f>
        <v>-9.2091318004102654E-2</v>
      </c>
      <c r="P64" s="1">
        <f t="shared" si="5"/>
        <v>-0.93963594089789959</v>
      </c>
      <c r="Q64" s="1">
        <f t="shared" si="6"/>
        <v>-1.5811388300841895</v>
      </c>
    </row>
    <row r="65" spans="1:17" x14ac:dyDescent="0.45">
      <c r="A65" t="s">
        <v>0</v>
      </c>
      <c r="B65">
        <v>35</v>
      </c>
      <c r="C65">
        <v>5</v>
      </c>
      <c r="D65">
        <v>8</v>
      </c>
      <c r="E65">
        <v>0</v>
      </c>
      <c r="G65" s="1" t="str">
        <f t="shared" si="7"/>
        <v>male</v>
      </c>
      <c r="H65" s="1">
        <f t="shared" si="1"/>
        <v>35</v>
      </c>
      <c r="I65" s="1">
        <f t="shared" si="2"/>
        <v>5</v>
      </c>
      <c r="J65" s="1">
        <f t="shared" si="3"/>
        <v>8</v>
      </c>
      <c r="K65" s="1">
        <f t="shared" si="4"/>
        <v>0</v>
      </c>
      <c r="M65" s="1">
        <f>IF(G65="male", 0, 1)</f>
        <v>0</v>
      </c>
      <c r="N65" s="1">
        <f>(H65-H$4)/H$5</f>
        <v>-0.6044056808145738</v>
      </c>
      <c r="O65" s="1">
        <f>(I65-I$4)/I$5</f>
        <v>-9.2091318004102654E-2</v>
      </c>
      <c r="P65" s="1">
        <f t="shared" si="5"/>
        <v>0.37169143231720708</v>
      </c>
      <c r="Q65" s="1">
        <f t="shared" si="6"/>
        <v>0.63245553203367577</v>
      </c>
    </row>
    <row r="66" spans="1:17" x14ac:dyDescent="0.45">
      <c r="A66" t="s">
        <v>0</v>
      </c>
      <c r="B66">
        <v>57</v>
      </c>
      <c r="C66">
        <v>6</v>
      </c>
      <c r="D66">
        <v>7</v>
      </c>
      <c r="E66">
        <v>0</v>
      </c>
      <c r="G66" s="1" t="str">
        <f t="shared" si="7"/>
        <v>male</v>
      </c>
      <c r="H66" s="1">
        <f t="shared" si="1"/>
        <v>57</v>
      </c>
      <c r="I66" s="1">
        <f t="shared" si="2"/>
        <v>6</v>
      </c>
      <c r="J66" s="1">
        <f t="shared" si="3"/>
        <v>7</v>
      </c>
      <c r="K66" s="1">
        <f t="shared" si="4"/>
        <v>0</v>
      </c>
      <c r="M66" s="1">
        <f>IF(G66="male", 0, 1)</f>
        <v>0</v>
      </c>
      <c r="N66" s="1">
        <f>(H66-H$4)/H$5</f>
        <v>0.82993515334747425</v>
      </c>
      <c r="O66" s="1">
        <f>(I66-I$4)/I$5</f>
        <v>3.8705046697376518E-2</v>
      </c>
      <c r="P66" s="1">
        <f t="shared" si="5"/>
        <v>0.22598839084886191</v>
      </c>
      <c r="Q66" s="1">
        <f t="shared" si="6"/>
        <v>0.63245553203367577</v>
      </c>
    </row>
    <row r="67" spans="1:17" x14ac:dyDescent="0.45">
      <c r="A67" t="s">
        <v>1</v>
      </c>
      <c r="B67">
        <v>42</v>
      </c>
      <c r="C67">
        <v>6</v>
      </c>
      <c r="D67">
        <v>9</v>
      </c>
      <c r="E67">
        <v>0</v>
      </c>
      <c r="G67" s="1" t="str">
        <f t="shared" si="7"/>
        <v>female</v>
      </c>
      <c r="H67" s="1">
        <f t="shared" si="1"/>
        <v>42</v>
      </c>
      <c r="I67" s="1">
        <f t="shared" si="2"/>
        <v>6</v>
      </c>
      <c r="J67" s="1">
        <f t="shared" si="3"/>
        <v>9</v>
      </c>
      <c r="K67" s="1">
        <f t="shared" si="4"/>
        <v>0</v>
      </c>
      <c r="M67" s="1">
        <f>IF(G67="male", 0, 1)</f>
        <v>1</v>
      </c>
      <c r="N67" s="1">
        <f>(H67-H$4)/H$5</f>
        <v>-0.14802450630846756</v>
      </c>
      <c r="O67" s="1">
        <f>(I67-I$4)/I$5</f>
        <v>3.8705046697376518E-2</v>
      </c>
      <c r="P67" s="1">
        <f t="shared" si="5"/>
        <v>0.51739447378555226</v>
      </c>
      <c r="Q67" s="1">
        <f t="shared" si="6"/>
        <v>0.63245553203367577</v>
      </c>
    </row>
    <row r="68" spans="1:17" x14ac:dyDescent="0.45">
      <c r="A68" t="s">
        <v>1</v>
      </c>
      <c r="B68">
        <v>55</v>
      </c>
      <c r="C68">
        <v>0</v>
      </c>
      <c r="D68">
        <v>5</v>
      </c>
      <c r="E68">
        <v>0</v>
      </c>
      <c r="G68" s="1" t="str">
        <f t="shared" si="7"/>
        <v>female</v>
      </c>
      <c r="H68" s="1">
        <f t="shared" si="1"/>
        <v>55</v>
      </c>
      <c r="I68" s="1">
        <f t="shared" si="2"/>
        <v>0</v>
      </c>
      <c r="J68" s="1">
        <f t="shared" si="3"/>
        <v>5</v>
      </c>
      <c r="K68" s="1">
        <f t="shared" si="4"/>
        <v>0</v>
      </c>
      <c r="M68" s="1">
        <f>IF(G68="male", 0, 1)</f>
        <v>1</v>
      </c>
      <c r="N68" s="1">
        <f>(H68-H$4)/H$5</f>
        <v>0.69954053206001543</v>
      </c>
      <c r="O68" s="1">
        <f>(I68-I$4)/I$5</f>
        <v>-0.74607314151149851</v>
      </c>
      <c r="P68" s="1">
        <f t="shared" si="5"/>
        <v>-6.5417692087828452E-2</v>
      </c>
      <c r="Q68" s="1">
        <f t="shared" si="6"/>
        <v>0.63245553203367577</v>
      </c>
    </row>
    <row r="69" spans="1:17" x14ac:dyDescent="0.45">
      <c r="A69" t="s">
        <v>0</v>
      </c>
      <c r="B69">
        <v>33</v>
      </c>
      <c r="C69">
        <v>1</v>
      </c>
      <c r="D69">
        <v>4</v>
      </c>
      <c r="E69">
        <v>0</v>
      </c>
      <c r="G69" s="1" t="str">
        <f t="shared" si="7"/>
        <v>male</v>
      </c>
      <c r="H69" s="1">
        <f t="shared" si="1"/>
        <v>33</v>
      </c>
      <c r="I69" s="1">
        <f t="shared" si="2"/>
        <v>1</v>
      </c>
      <c r="J69" s="1">
        <f t="shared" si="3"/>
        <v>4</v>
      </c>
      <c r="K69" s="1">
        <f t="shared" si="4"/>
        <v>0</v>
      </c>
      <c r="M69" s="1">
        <f>IF(G69="male", 0, 1)</f>
        <v>0</v>
      </c>
      <c r="N69" s="1">
        <f>(H69-H$4)/H$5</f>
        <v>-0.73480030210203262</v>
      </c>
      <c r="O69" s="1">
        <f>(I69-I$4)/I$5</f>
        <v>-0.61527677681001935</v>
      </c>
      <c r="P69" s="1">
        <f t="shared" si="5"/>
        <v>-0.21112073355617364</v>
      </c>
      <c r="Q69" s="1">
        <f t="shared" si="6"/>
        <v>0.63245553203367577</v>
      </c>
    </row>
    <row r="70" spans="1:17" x14ac:dyDescent="0.45">
      <c r="A70" t="s">
        <v>0</v>
      </c>
      <c r="B70">
        <v>41</v>
      </c>
      <c r="C70">
        <v>0</v>
      </c>
      <c r="D70">
        <v>5</v>
      </c>
      <c r="E70">
        <v>0</v>
      </c>
      <c r="G70" s="1" t="str">
        <f t="shared" si="7"/>
        <v>male</v>
      </c>
      <c r="H70" s="1">
        <f t="shared" ref="H70:H103" si="8">IF(B70="NA", -1, B70)</f>
        <v>41</v>
      </c>
      <c r="I70" s="1">
        <f t="shared" ref="I70:K103" si="9">IF(C70="NA", -1, C70)</f>
        <v>0</v>
      </c>
      <c r="J70" s="1">
        <f t="shared" ref="J70:K103" si="10">IF(D70="NA", -1, D70)</f>
        <v>5</v>
      </c>
      <c r="K70" s="1">
        <f t="shared" ref="K70:K103" si="11">IF(E70="NA", -1, E70)</f>
        <v>0</v>
      </c>
      <c r="M70" s="1">
        <f>IF(G70="male", 0, 1)</f>
        <v>0</v>
      </c>
      <c r="N70" s="1">
        <f>(H70-H$4)/H$5</f>
        <v>-0.213221816952197</v>
      </c>
      <c r="O70" s="1">
        <f>(I70-I$4)/I$5</f>
        <v>-0.74607314151149851</v>
      </c>
      <c r="P70" s="1">
        <f t="shared" ref="P70:P103" si="12">(J70-J$4)/J$5</f>
        <v>-6.5417692087828452E-2</v>
      </c>
      <c r="Q70" s="1">
        <f t="shared" ref="Q70:Q103" si="13">(K70-K$4)/K$5</f>
        <v>0.63245553203367577</v>
      </c>
    </row>
    <row r="71" spans="1:17" x14ac:dyDescent="0.45">
      <c r="A71" t="s">
        <v>0</v>
      </c>
      <c r="B71">
        <v>32</v>
      </c>
      <c r="C71">
        <v>0</v>
      </c>
      <c r="D71">
        <v>2</v>
      </c>
      <c r="E71">
        <v>0</v>
      </c>
      <c r="G71" s="1" t="str">
        <f t="shared" ref="G71:G103" si="14">IF(A71="NA", -1, A71)</f>
        <v>male</v>
      </c>
      <c r="H71" s="1">
        <f t="shared" si="8"/>
        <v>32</v>
      </c>
      <c r="I71" s="1">
        <f t="shared" si="9"/>
        <v>0</v>
      </c>
      <c r="J71" s="1">
        <f t="shared" si="10"/>
        <v>2</v>
      </c>
      <c r="K71" s="1">
        <f t="shared" si="11"/>
        <v>0</v>
      </c>
      <c r="M71" s="1">
        <f>IF(G71="male", 0, 1)</f>
        <v>0</v>
      </c>
      <c r="N71" s="1">
        <f>(H71-H$4)/H$5</f>
        <v>-0.79999761274576209</v>
      </c>
      <c r="O71" s="1">
        <f>(I71-I$4)/I$5</f>
        <v>-0.74607314151149851</v>
      </c>
      <c r="P71" s="1">
        <f t="shared" si="12"/>
        <v>-0.50252681649286401</v>
      </c>
      <c r="Q71" s="1">
        <f t="shared" si="13"/>
        <v>0.63245553203367577</v>
      </c>
    </row>
    <row r="72" spans="1:17" x14ac:dyDescent="0.45">
      <c r="A72" t="s">
        <v>0</v>
      </c>
      <c r="B72">
        <v>56</v>
      </c>
      <c r="C72">
        <v>9</v>
      </c>
      <c r="D72">
        <v>8</v>
      </c>
      <c r="E72">
        <v>0</v>
      </c>
      <c r="G72" s="1" t="str">
        <f t="shared" si="14"/>
        <v>male</v>
      </c>
      <c r="H72" s="1">
        <f t="shared" si="8"/>
        <v>56</v>
      </c>
      <c r="I72" s="1">
        <f t="shared" si="9"/>
        <v>9</v>
      </c>
      <c r="J72" s="1">
        <f t="shared" si="10"/>
        <v>8</v>
      </c>
      <c r="K72" s="1">
        <f t="shared" si="11"/>
        <v>0</v>
      </c>
      <c r="M72" s="1">
        <f>IF(G72="male", 0, 1)</f>
        <v>0</v>
      </c>
      <c r="N72" s="1">
        <f>(H72-H$4)/H$5</f>
        <v>0.7647378427037449</v>
      </c>
      <c r="O72" s="1">
        <f>(I72-I$4)/I$5</f>
        <v>0.43109414080181402</v>
      </c>
      <c r="P72" s="1">
        <f t="shared" si="12"/>
        <v>0.37169143231720708</v>
      </c>
      <c r="Q72" s="1">
        <f t="shared" si="13"/>
        <v>0.63245553203367577</v>
      </c>
    </row>
    <row r="73" spans="1:17" x14ac:dyDescent="0.45">
      <c r="A73" t="s">
        <v>1</v>
      </c>
      <c r="B73">
        <v>37</v>
      </c>
      <c r="C73">
        <v>6</v>
      </c>
      <c r="D73">
        <v>6</v>
      </c>
      <c r="E73">
        <v>0</v>
      </c>
      <c r="G73" s="1" t="str">
        <f t="shared" si="14"/>
        <v>female</v>
      </c>
      <c r="H73" s="1">
        <f t="shared" si="8"/>
        <v>37</v>
      </c>
      <c r="I73" s="1">
        <f t="shared" si="9"/>
        <v>6</v>
      </c>
      <c r="J73" s="1">
        <f t="shared" si="10"/>
        <v>6</v>
      </c>
      <c r="K73" s="1">
        <f t="shared" si="11"/>
        <v>0</v>
      </c>
      <c r="M73" s="1">
        <f>IF(G73="male", 0, 1)</f>
        <v>1</v>
      </c>
      <c r="N73" s="1">
        <f>(H73-H$4)/H$5</f>
        <v>-0.47401105952711481</v>
      </c>
      <c r="O73" s="1">
        <f>(I73-I$4)/I$5</f>
        <v>3.8705046697376518E-2</v>
      </c>
      <c r="P73" s="1">
        <f t="shared" si="12"/>
        <v>8.0285349380516721E-2</v>
      </c>
      <c r="Q73" s="1">
        <f t="shared" si="13"/>
        <v>0.63245553203367577</v>
      </c>
    </row>
    <row r="74" spans="1:17" x14ac:dyDescent="0.45">
      <c r="A74" t="s">
        <v>0</v>
      </c>
      <c r="B74">
        <v>39</v>
      </c>
      <c r="C74">
        <v>2</v>
      </c>
      <c r="D74">
        <v>10</v>
      </c>
      <c r="E74">
        <v>0</v>
      </c>
      <c r="G74" s="1" t="str">
        <f t="shared" si="14"/>
        <v>male</v>
      </c>
      <c r="H74" s="1">
        <f t="shared" si="8"/>
        <v>39</v>
      </c>
      <c r="I74" s="1">
        <f t="shared" si="9"/>
        <v>2</v>
      </c>
      <c r="J74" s="1">
        <f t="shared" si="10"/>
        <v>10</v>
      </c>
      <c r="K74" s="1">
        <f t="shared" si="11"/>
        <v>0</v>
      </c>
      <c r="M74" s="1">
        <f>IF(G74="male", 0, 1)</f>
        <v>0</v>
      </c>
      <c r="N74" s="1">
        <f>(H74-H$4)/H$5</f>
        <v>-0.34361643823965593</v>
      </c>
      <c r="O74" s="1">
        <f>(I74-I$4)/I$5</f>
        <v>-0.4844804121085402</v>
      </c>
      <c r="P74" s="1">
        <f t="shared" si="12"/>
        <v>0.66309751525389748</v>
      </c>
      <c r="Q74" s="1">
        <f t="shared" si="13"/>
        <v>0.63245553203367577</v>
      </c>
    </row>
    <row r="75" spans="1:17" x14ac:dyDescent="0.45">
      <c r="A75" t="s">
        <v>0</v>
      </c>
      <c r="B75">
        <v>80</v>
      </c>
      <c r="C75">
        <v>0</v>
      </c>
      <c r="D75">
        <v>9</v>
      </c>
      <c r="E75">
        <v>0</v>
      </c>
      <c r="G75" s="1" t="str">
        <f t="shared" si="14"/>
        <v>male</v>
      </c>
      <c r="H75" s="1">
        <f t="shared" si="8"/>
        <v>80</v>
      </c>
      <c r="I75" s="1">
        <f t="shared" si="9"/>
        <v>0</v>
      </c>
      <c r="J75" s="1">
        <f t="shared" si="10"/>
        <v>9</v>
      </c>
      <c r="K75" s="1">
        <f t="shared" si="11"/>
        <v>0</v>
      </c>
      <c r="M75" s="1">
        <f>IF(G75="male", 0, 1)</f>
        <v>0</v>
      </c>
      <c r="N75" s="1">
        <f>(H75-H$4)/H$5</f>
        <v>2.329473298153252</v>
      </c>
      <c r="O75" s="1">
        <f>(I75-I$4)/I$5</f>
        <v>-0.74607314151149851</v>
      </c>
      <c r="P75" s="1">
        <f t="shared" si="12"/>
        <v>0.51739447378555226</v>
      </c>
      <c r="Q75" s="1">
        <f t="shared" si="13"/>
        <v>0.63245553203367577</v>
      </c>
    </row>
    <row r="76" spans="1:17" x14ac:dyDescent="0.45">
      <c r="A76" t="s">
        <v>1</v>
      </c>
      <c r="B76">
        <v>72</v>
      </c>
      <c r="C76">
        <v>8</v>
      </c>
      <c r="D76">
        <v>9</v>
      </c>
      <c r="E76">
        <v>0</v>
      </c>
      <c r="G76" s="1" t="str">
        <f t="shared" si="14"/>
        <v>female</v>
      </c>
      <c r="H76" s="1">
        <f t="shared" si="8"/>
        <v>72</v>
      </c>
      <c r="I76" s="1">
        <f t="shared" si="9"/>
        <v>8</v>
      </c>
      <c r="J76" s="1">
        <f t="shared" si="10"/>
        <v>9</v>
      </c>
      <c r="K76" s="1">
        <f t="shared" si="11"/>
        <v>0</v>
      </c>
      <c r="M76" s="1">
        <f>IF(G76="male", 0, 1)</f>
        <v>1</v>
      </c>
      <c r="N76" s="1">
        <f>(H76-H$4)/H$5</f>
        <v>1.8078948130034163</v>
      </c>
      <c r="O76" s="1">
        <f>(I76-I$4)/I$5</f>
        <v>0.30029777610033487</v>
      </c>
      <c r="P76" s="1">
        <f t="shared" si="12"/>
        <v>0.51739447378555226</v>
      </c>
      <c r="Q76" s="1">
        <f t="shared" si="13"/>
        <v>0.63245553203367577</v>
      </c>
    </row>
    <row r="77" spans="1:17" x14ac:dyDescent="0.45">
      <c r="A77" t="s">
        <v>0</v>
      </c>
      <c r="B77">
        <v>42</v>
      </c>
      <c r="C77">
        <v>11</v>
      </c>
      <c r="D77">
        <v>12</v>
      </c>
      <c r="E77">
        <v>0</v>
      </c>
      <c r="G77" s="1" t="str">
        <f t="shared" si="14"/>
        <v>male</v>
      </c>
      <c r="H77" s="1">
        <f t="shared" si="8"/>
        <v>42</v>
      </c>
      <c r="I77" s="1">
        <f t="shared" si="9"/>
        <v>11</v>
      </c>
      <c r="J77" s="1">
        <f t="shared" si="10"/>
        <v>12</v>
      </c>
      <c r="K77" s="1">
        <f t="shared" si="11"/>
        <v>0</v>
      </c>
      <c r="M77" s="1">
        <f>IF(G77="male", 0, 1)</f>
        <v>0</v>
      </c>
      <c r="N77" s="1">
        <f>(H77-H$4)/H$5</f>
        <v>-0.14802450630846756</v>
      </c>
      <c r="O77" s="1">
        <f>(I77-I$4)/I$5</f>
        <v>0.69268687020477238</v>
      </c>
      <c r="P77" s="1">
        <f t="shared" si="12"/>
        <v>0.95450359819058783</v>
      </c>
      <c r="Q77" s="1">
        <f t="shared" si="13"/>
        <v>0.63245553203367577</v>
      </c>
    </row>
    <row r="78" spans="1:17" x14ac:dyDescent="0.45">
      <c r="A78" t="s">
        <v>0</v>
      </c>
      <c r="B78">
        <v>68</v>
      </c>
      <c r="C78">
        <v>0</v>
      </c>
      <c r="D78" t="s">
        <v>2</v>
      </c>
      <c r="E78" t="s">
        <v>2</v>
      </c>
      <c r="G78" s="1" t="str">
        <f t="shared" si="14"/>
        <v>male</v>
      </c>
      <c r="H78" s="1">
        <f t="shared" si="8"/>
        <v>68</v>
      </c>
      <c r="I78" s="1">
        <f t="shared" si="9"/>
        <v>0</v>
      </c>
      <c r="J78" s="1">
        <f t="shared" si="10"/>
        <v>-1</v>
      </c>
      <c r="K78" s="1">
        <f t="shared" si="11"/>
        <v>-1</v>
      </c>
      <c r="M78" s="1">
        <f>IF(G78="male", 0, 1)</f>
        <v>0</v>
      </c>
      <c r="N78" s="1">
        <f>(H78-H$4)/H$5</f>
        <v>1.5471055704284984</v>
      </c>
      <c r="O78" s="1">
        <f>(I78-I$4)/I$5</f>
        <v>-0.74607314151149851</v>
      </c>
      <c r="P78" s="1">
        <f t="shared" si="12"/>
        <v>-0.93963594089789959</v>
      </c>
      <c r="Q78" s="1">
        <f t="shared" si="13"/>
        <v>-1.5811388300841895</v>
      </c>
    </row>
    <row r="79" spans="1:17" x14ac:dyDescent="0.45">
      <c r="A79" t="s">
        <v>1</v>
      </c>
      <c r="B79">
        <v>57</v>
      </c>
      <c r="C79">
        <v>0</v>
      </c>
      <c r="D79" t="s">
        <v>2</v>
      </c>
      <c r="E79" t="s">
        <v>2</v>
      </c>
      <c r="G79" s="1" t="str">
        <f t="shared" si="14"/>
        <v>female</v>
      </c>
      <c r="H79" s="1">
        <f t="shared" si="8"/>
        <v>57</v>
      </c>
      <c r="I79" s="1">
        <f t="shared" si="9"/>
        <v>0</v>
      </c>
      <c r="J79" s="1">
        <f t="shared" si="10"/>
        <v>-1</v>
      </c>
      <c r="K79" s="1">
        <f t="shared" si="11"/>
        <v>-1</v>
      </c>
      <c r="M79" s="1">
        <f>IF(G79="male", 0, 1)</f>
        <v>1</v>
      </c>
      <c r="N79" s="1">
        <f>(H79-H$4)/H$5</f>
        <v>0.82993515334747425</v>
      </c>
      <c r="O79" s="1">
        <f>(I79-I$4)/I$5</f>
        <v>-0.74607314151149851</v>
      </c>
      <c r="P79" s="1">
        <f t="shared" si="12"/>
        <v>-0.93963594089789959</v>
      </c>
      <c r="Q79" s="1">
        <f t="shared" si="13"/>
        <v>-1.5811388300841895</v>
      </c>
    </row>
    <row r="80" spans="1:17" x14ac:dyDescent="0.45">
      <c r="A80" t="s">
        <v>1</v>
      </c>
      <c r="B80">
        <v>91</v>
      </c>
      <c r="C80">
        <v>0</v>
      </c>
      <c r="D80" t="s">
        <v>2</v>
      </c>
      <c r="E80" t="s">
        <v>2</v>
      </c>
      <c r="G80" s="1" t="str">
        <f t="shared" si="14"/>
        <v>female</v>
      </c>
      <c r="H80" s="1">
        <f t="shared" si="8"/>
        <v>91</v>
      </c>
      <c r="I80" s="1">
        <f t="shared" si="9"/>
        <v>0</v>
      </c>
      <c r="J80" s="1">
        <f t="shared" si="10"/>
        <v>-1</v>
      </c>
      <c r="K80" s="1">
        <f t="shared" si="11"/>
        <v>-1</v>
      </c>
      <c r="M80" s="1">
        <f>IF(G80="male", 0, 1)</f>
        <v>1</v>
      </c>
      <c r="N80" s="1">
        <f>(H80-H$4)/H$5</f>
        <v>3.0466437152342758</v>
      </c>
      <c r="O80" s="1">
        <f>(I80-I$4)/I$5</f>
        <v>-0.74607314151149851</v>
      </c>
      <c r="P80" s="1">
        <f t="shared" si="12"/>
        <v>-0.93963594089789959</v>
      </c>
      <c r="Q80" s="1">
        <f t="shared" si="13"/>
        <v>-1.5811388300841895</v>
      </c>
    </row>
    <row r="81" spans="1:17" x14ac:dyDescent="0.45">
      <c r="A81" t="s">
        <v>1</v>
      </c>
      <c r="B81">
        <v>51</v>
      </c>
      <c r="C81">
        <v>0</v>
      </c>
      <c r="D81" t="s">
        <v>2</v>
      </c>
      <c r="E81" t="s">
        <v>2</v>
      </c>
      <c r="G81" s="1" t="str">
        <f t="shared" si="14"/>
        <v>female</v>
      </c>
      <c r="H81" s="1">
        <f t="shared" si="8"/>
        <v>51</v>
      </c>
      <c r="I81" s="1">
        <f t="shared" si="9"/>
        <v>0</v>
      </c>
      <c r="J81" s="1">
        <f t="shared" si="10"/>
        <v>-1</v>
      </c>
      <c r="K81" s="1">
        <f t="shared" si="11"/>
        <v>-1</v>
      </c>
      <c r="M81" s="1">
        <f>IF(G81="male", 0, 1)</f>
        <v>1</v>
      </c>
      <c r="N81" s="1">
        <f>(H81-H$4)/H$5</f>
        <v>0.43875128948509756</v>
      </c>
      <c r="O81" s="1">
        <f>(I81-I$4)/I$5</f>
        <v>-0.74607314151149851</v>
      </c>
      <c r="P81" s="1">
        <f t="shared" si="12"/>
        <v>-0.93963594089789959</v>
      </c>
      <c r="Q81" s="1">
        <f t="shared" si="13"/>
        <v>-1.5811388300841895</v>
      </c>
    </row>
    <row r="82" spans="1:17" x14ac:dyDescent="0.45">
      <c r="A82" t="s">
        <v>1</v>
      </c>
      <c r="B82">
        <v>25</v>
      </c>
      <c r="C82">
        <v>0</v>
      </c>
      <c r="D82" t="s">
        <v>2</v>
      </c>
      <c r="E82" t="s">
        <v>2</v>
      </c>
      <c r="G82" s="1" t="str">
        <f t="shared" si="14"/>
        <v>female</v>
      </c>
      <c r="H82" s="1">
        <f t="shared" si="8"/>
        <v>25</v>
      </c>
      <c r="I82" s="1">
        <f t="shared" si="9"/>
        <v>0</v>
      </c>
      <c r="J82" s="1">
        <f t="shared" si="10"/>
        <v>-1</v>
      </c>
      <c r="K82" s="1">
        <f t="shared" si="11"/>
        <v>-1</v>
      </c>
      <c r="M82" s="1">
        <f>IF(G82="male", 0, 1)</f>
        <v>1</v>
      </c>
      <c r="N82" s="1">
        <f>(H82-H$4)/H$5</f>
        <v>-1.2563787872518684</v>
      </c>
      <c r="O82" s="1">
        <f>(I82-I$4)/I$5</f>
        <v>-0.74607314151149851</v>
      </c>
      <c r="P82" s="1">
        <f t="shared" si="12"/>
        <v>-0.93963594089789959</v>
      </c>
      <c r="Q82" s="1">
        <f t="shared" si="13"/>
        <v>-1.5811388300841895</v>
      </c>
    </row>
    <row r="83" spans="1:17" x14ac:dyDescent="0.45">
      <c r="A83" t="s">
        <v>0</v>
      </c>
      <c r="B83">
        <v>22</v>
      </c>
      <c r="C83">
        <v>0</v>
      </c>
      <c r="D83" t="s">
        <v>2</v>
      </c>
      <c r="E83" t="s">
        <v>2</v>
      </c>
      <c r="G83" s="1" t="str">
        <f t="shared" si="14"/>
        <v>male</v>
      </c>
      <c r="H83" s="1">
        <f t="shared" si="8"/>
        <v>22</v>
      </c>
      <c r="I83" s="1">
        <f t="shared" si="9"/>
        <v>0</v>
      </c>
      <c r="J83" s="1">
        <f t="shared" si="10"/>
        <v>-1</v>
      </c>
      <c r="K83" s="1">
        <f t="shared" si="11"/>
        <v>-1</v>
      </c>
      <c r="M83" s="1">
        <f>IF(G83="male", 0, 1)</f>
        <v>0</v>
      </c>
      <c r="N83" s="1">
        <f>(H83-H$4)/H$5</f>
        <v>-1.4519707191830566</v>
      </c>
      <c r="O83" s="1">
        <f>(I83-I$4)/I$5</f>
        <v>-0.74607314151149851</v>
      </c>
      <c r="P83" s="1">
        <f t="shared" si="12"/>
        <v>-0.93963594089789959</v>
      </c>
      <c r="Q83" s="1">
        <f t="shared" si="13"/>
        <v>-1.5811388300841895</v>
      </c>
    </row>
    <row r="84" spans="1:17" x14ac:dyDescent="0.45">
      <c r="A84" t="s">
        <v>1</v>
      </c>
      <c r="B84">
        <v>50</v>
      </c>
      <c r="C84">
        <v>0</v>
      </c>
      <c r="D84" t="s">
        <v>2</v>
      </c>
      <c r="E84" t="s">
        <v>2</v>
      </c>
      <c r="G84" s="1" t="str">
        <f t="shared" si="14"/>
        <v>female</v>
      </c>
      <c r="H84" s="1">
        <f t="shared" si="8"/>
        <v>50</v>
      </c>
      <c r="I84" s="1">
        <f t="shared" si="9"/>
        <v>0</v>
      </c>
      <c r="J84" s="1">
        <f t="shared" si="10"/>
        <v>-1</v>
      </c>
      <c r="K84" s="1">
        <f t="shared" si="11"/>
        <v>-1</v>
      </c>
      <c r="M84" s="1">
        <f>IF(G84="male", 0, 1)</f>
        <v>1</v>
      </c>
      <c r="N84" s="1">
        <f>(H84-H$4)/H$5</f>
        <v>0.3735539788413681</v>
      </c>
      <c r="O84" s="1">
        <f>(I84-I$4)/I$5</f>
        <v>-0.74607314151149851</v>
      </c>
      <c r="P84" s="1">
        <f t="shared" si="12"/>
        <v>-0.93963594089789959</v>
      </c>
      <c r="Q84" s="1">
        <f t="shared" si="13"/>
        <v>-1.5811388300841895</v>
      </c>
    </row>
    <row r="85" spans="1:17" x14ac:dyDescent="0.45">
      <c r="A85" t="s">
        <v>0</v>
      </c>
      <c r="B85">
        <v>23</v>
      </c>
      <c r="C85">
        <v>0</v>
      </c>
      <c r="D85" t="s">
        <v>2</v>
      </c>
      <c r="E85" t="s">
        <v>2</v>
      </c>
      <c r="G85" s="1" t="str">
        <f t="shared" si="14"/>
        <v>male</v>
      </c>
      <c r="H85" s="1">
        <f t="shared" si="8"/>
        <v>23</v>
      </c>
      <c r="I85" s="1">
        <f t="shared" si="9"/>
        <v>0</v>
      </c>
      <c r="J85" s="1">
        <f t="shared" si="10"/>
        <v>-1</v>
      </c>
      <c r="K85" s="1">
        <f t="shared" si="11"/>
        <v>-1</v>
      </c>
      <c r="M85" s="1">
        <f>IF(G85="male", 0, 1)</f>
        <v>0</v>
      </c>
      <c r="N85" s="1">
        <f>(H85-H$4)/H$5</f>
        <v>-1.3867734085393273</v>
      </c>
      <c r="O85" s="1">
        <f>(I85-I$4)/I$5</f>
        <v>-0.74607314151149851</v>
      </c>
      <c r="P85" s="1">
        <f t="shared" si="12"/>
        <v>-0.93963594089789959</v>
      </c>
      <c r="Q85" s="1">
        <f t="shared" si="13"/>
        <v>-1.5811388300841895</v>
      </c>
    </row>
    <row r="86" spans="1:17" x14ac:dyDescent="0.45">
      <c r="A86" t="s">
        <v>1</v>
      </c>
      <c r="B86">
        <v>55</v>
      </c>
      <c r="C86">
        <v>0</v>
      </c>
      <c r="D86">
        <v>4</v>
      </c>
      <c r="E86">
        <v>0</v>
      </c>
      <c r="G86" s="1" t="str">
        <f t="shared" si="14"/>
        <v>female</v>
      </c>
      <c r="H86" s="1">
        <f t="shared" si="8"/>
        <v>55</v>
      </c>
      <c r="I86" s="1">
        <f t="shared" si="9"/>
        <v>0</v>
      </c>
      <c r="J86" s="1">
        <f t="shared" si="10"/>
        <v>4</v>
      </c>
      <c r="K86" s="1">
        <f t="shared" si="11"/>
        <v>0</v>
      </c>
      <c r="M86" s="1">
        <f>IF(G86="male", 0, 1)</f>
        <v>1</v>
      </c>
      <c r="N86" s="1">
        <f>(H86-H$4)/H$5</f>
        <v>0.69954053206001543</v>
      </c>
      <c r="O86" s="1">
        <f>(I86-I$4)/I$5</f>
        <v>-0.74607314151149851</v>
      </c>
      <c r="P86" s="1">
        <f t="shared" si="12"/>
        <v>-0.21112073355617364</v>
      </c>
      <c r="Q86" s="1">
        <f t="shared" si="13"/>
        <v>0.63245553203367577</v>
      </c>
    </row>
    <row r="87" spans="1:17" x14ac:dyDescent="0.45">
      <c r="A87" t="s">
        <v>0</v>
      </c>
      <c r="B87">
        <v>52</v>
      </c>
      <c r="C87">
        <v>0</v>
      </c>
      <c r="D87">
        <v>13</v>
      </c>
      <c r="E87">
        <v>0</v>
      </c>
      <c r="G87" s="1" t="str">
        <f t="shared" si="14"/>
        <v>male</v>
      </c>
      <c r="H87" s="1">
        <f t="shared" si="8"/>
        <v>52</v>
      </c>
      <c r="I87" s="1">
        <f t="shared" si="9"/>
        <v>0</v>
      </c>
      <c r="J87" s="1">
        <f t="shared" si="10"/>
        <v>13</v>
      </c>
      <c r="K87" s="1">
        <f t="shared" si="11"/>
        <v>0</v>
      </c>
      <c r="M87" s="1">
        <f>IF(G87="male", 0, 1)</f>
        <v>0</v>
      </c>
      <c r="N87" s="1">
        <f>(H87-H$4)/H$5</f>
        <v>0.50394860012882703</v>
      </c>
      <c r="O87" s="1">
        <f>(I87-I$4)/I$5</f>
        <v>-0.74607314151149851</v>
      </c>
      <c r="P87" s="1">
        <f t="shared" si="12"/>
        <v>1.1002066396589329</v>
      </c>
      <c r="Q87" s="1">
        <f t="shared" si="13"/>
        <v>0.63245553203367577</v>
      </c>
    </row>
    <row r="88" spans="1:17" x14ac:dyDescent="0.45">
      <c r="A88" t="s">
        <v>0</v>
      </c>
      <c r="B88">
        <v>43</v>
      </c>
      <c r="C88">
        <v>0</v>
      </c>
      <c r="D88">
        <v>-1</v>
      </c>
      <c r="E88">
        <v>0</v>
      </c>
      <c r="G88" s="1" t="str">
        <f t="shared" si="14"/>
        <v>male</v>
      </c>
      <c r="H88" s="1">
        <f t="shared" si="8"/>
        <v>43</v>
      </c>
      <c r="I88" s="1">
        <f t="shared" si="9"/>
        <v>0</v>
      </c>
      <c r="J88" s="1">
        <f t="shared" si="10"/>
        <v>-1</v>
      </c>
      <c r="K88" s="1">
        <f t="shared" si="11"/>
        <v>0</v>
      </c>
      <c r="M88" s="1">
        <f>IF(G88="male", 0, 1)</f>
        <v>0</v>
      </c>
      <c r="N88" s="1">
        <f>(H88-H$4)/H$5</f>
        <v>-8.282719566473809E-2</v>
      </c>
      <c r="O88" s="1">
        <f>(I88-I$4)/I$5</f>
        <v>-0.74607314151149851</v>
      </c>
      <c r="P88" s="1">
        <f t="shared" si="12"/>
        <v>-0.93963594089789959</v>
      </c>
      <c r="Q88" s="1">
        <f t="shared" si="13"/>
        <v>0.63245553203367577</v>
      </c>
    </row>
    <row r="89" spans="1:17" x14ac:dyDescent="0.45">
      <c r="A89" t="s">
        <v>1</v>
      </c>
      <c r="B89">
        <v>67</v>
      </c>
      <c r="C89">
        <v>0</v>
      </c>
      <c r="D89">
        <v>5</v>
      </c>
      <c r="E89">
        <v>0</v>
      </c>
      <c r="G89" s="1" t="str">
        <f t="shared" si="14"/>
        <v>female</v>
      </c>
      <c r="H89" s="1">
        <f t="shared" si="8"/>
        <v>67</v>
      </c>
      <c r="I89" s="1">
        <f t="shared" si="9"/>
        <v>0</v>
      </c>
      <c r="J89" s="1">
        <f t="shared" si="10"/>
        <v>5</v>
      </c>
      <c r="K89" s="1">
        <f t="shared" si="11"/>
        <v>0</v>
      </c>
      <c r="M89" s="1">
        <f>IF(G89="male", 0, 1)</f>
        <v>1</v>
      </c>
      <c r="N89" s="1">
        <f>(H89-H$4)/H$5</f>
        <v>1.4819082597847688</v>
      </c>
      <c r="O89" s="1">
        <f>(I89-I$4)/I$5</f>
        <v>-0.74607314151149851</v>
      </c>
      <c r="P89" s="1">
        <f t="shared" si="12"/>
        <v>-6.5417692087828452E-2</v>
      </c>
      <c r="Q89" s="1">
        <f t="shared" si="13"/>
        <v>0.63245553203367577</v>
      </c>
    </row>
    <row r="90" spans="1:17" x14ac:dyDescent="0.45">
      <c r="A90" t="s">
        <v>0</v>
      </c>
      <c r="B90">
        <v>37</v>
      </c>
      <c r="C90">
        <v>0</v>
      </c>
      <c r="D90">
        <v>13</v>
      </c>
      <c r="E90">
        <v>0</v>
      </c>
      <c r="G90" s="1" t="str">
        <f t="shared" si="14"/>
        <v>male</v>
      </c>
      <c r="H90" s="1">
        <f t="shared" si="8"/>
        <v>37</v>
      </c>
      <c r="I90" s="1">
        <f t="shared" si="9"/>
        <v>0</v>
      </c>
      <c r="J90" s="1">
        <f t="shared" si="10"/>
        <v>13</v>
      </c>
      <c r="K90" s="1">
        <f t="shared" si="11"/>
        <v>0</v>
      </c>
      <c r="M90" s="1">
        <f>IF(G90="male", 0, 1)</f>
        <v>0</v>
      </c>
      <c r="N90" s="1">
        <f>(H90-H$4)/H$5</f>
        <v>-0.47401105952711481</v>
      </c>
      <c r="O90" s="1">
        <f>(I90-I$4)/I$5</f>
        <v>-0.74607314151149851</v>
      </c>
      <c r="P90" s="1">
        <f t="shared" si="12"/>
        <v>1.1002066396589329</v>
      </c>
      <c r="Q90" s="1">
        <f t="shared" si="13"/>
        <v>0.63245553203367577</v>
      </c>
    </row>
    <row r="91" spans="1:17" x14ac:dyDescent="0.45">
      <c r="A91" t="s">
        <v>1</v>
      </c>
      <c r="B91">
        <v>41</v>
      </c>
      <c r="C91">
        <v>0</v>
      </c>
      <c r="D91" t="s">
        <v>2</v>
      </c>
      <c r="E91" t="s">
        <v>2</v>
      </c>
      <c r="G91" s="1" t="str">
        <f t="shared" si="14"/>
        <v>female</v>
      </c>
      <c r="H91" s="1">
        <f t="shared" si="8"/>
        <v>41</v>
      </c>
      <c r="I91" s="1">
        <f t="shared" si="9"/>
        <v>0</v>
      </c>
      <c r="J91" s="1">
        <f t="shared" si="10"/>
        <v>-1</v>
      </c>
      <c r="K91" s="1">
        <f t="shared" si="11"/>
        <v>-1</v>
      </c>
      <c r="M91" s="1">
        <f>IF(G91="male", 0, 1)</f>
        <v>1</v>
      </c>
      <c r="N91" s="1">
        <f>(H91-H$4)/H$5</f>
        <v>-0.213221816952197</v>
      </c>
      <c r="O91" s="1">
        <f>(I91-I$4)/I$5</f>
        <v>-0.74607314151149851</v>
      </c>
      <c r="P91" s="1">
        <f t="shared" si="12"/>
        <v>-0.93963594089789959</v>
      </c>
      <c r="Q91" s="1">
        <f t="shared" si="13"/>
        <v>-1.5811388300841895</v>
      </c>
    </row>
    <row r="92" spans="1:17" x14ac:dyDescent="0.45">
      <c r="A92" t="s">
        <v>0</v>
      </c>
      <c r="B92">
        <v>68</v>
      </c>
      <c r="C92">
        <v>26</v>
      </c>
      <c r="D92">
        <v>26</v>
      </c>
      <c r="E92">
        <v>0</v>
      </c>
      <c r="G92" s="1" t="str">
        <f t="shared" si="14"/>
        <v>male</v>
      </c>
      <c r="H92" s="1">
        <f t="shared" si="8"/>
        <v>68</v>
      </c>
      <c r="I92" s="1">
        <f t="shared" si="9"/>
        <v>26</v>
      </c>
      <c r="J92" s="1">
        <f t="shared" si="10"/>
        <v>26</v>
      </c>
      <c r="K92" s="1">
        <f t="shared" si="11"/>
        <v>0</v>
      </c>
      <c r="M92" s="1">
        <f>IF(G92="male", 0, 1)</f>
        <v>0</v>
      </c>
      <c r="N92" s="1">
        <f>(H92-H$4)/H$5</f>
        <v>1.5471055704284984</v>
      </c>
      <c r="O92" s="1">
        <f>(I92-I$4)/I$5</f>
        <v>2.6546323407269599</v>
      </c>
      <c r="P92" s="1">
        <f t="shared" si="12"/>
        <v>2.9943461787474202</v>
      </c>
      <c r="Q92" s="1">
        <f t="shared" si="13"/>
        <v>0.63245553203367577</v>
      </c>
    </row>
    <row r="93" spans="1:17" x14ac:dyDescent="0.45">
      <c r="A93" t="s">
        <v>1</v>
      </c>
      <c r="B93">
        <v>59</v>
      </c>
      <c r="C93">
        <v>27</v>
      </c>
      <c r="D93">
        <v>30</v>
      </c>
      <c r="E93">
        <v>0</v>
      </c>
      <c r="G93" s="1" t="str">
        <f t="shared" si="14"/>
        <v>female</v>
      </c>
      <c r="H93" s="1">
        <f t="shared" si="8"/>
        <v>59</v>
      </c>
      <c r="I93" s="1">
        <f t="shared" si="9"/>
        <v>27</v>
      </c>
      <c r="J93" s="1">
        <f t="shared" si="10"/>
        <v>30</v>
      </c>
      <c r="K93" s="1">
        <f t="shared" si="11"/>
        <v>0</v>
      </c>
      <c r="M93" s="1">
        <f>IF(G93="male", 0, 1)</f>
        <v>1</v>
      </c>
      <c r="N93" s="1">
        <f>(H93-H$4)/H$5</f>
        <v>0.96032977463493319</v>
      </c>
      <c r="O93" s="1">
        <f>(I93-I$4)/I$5</f>
        <v>2.7854287054284392</v>
      </c>
      <c r="P93" s="1">
        <f t="shared" si="12"/>
        <v>3.5771583446208011</v>
      </c>
      <c r="Q93" s="1">
        <f t="shared" si="13"/>
        <v>0.63245553203367577</v>
      </c>
    </row>
    <row r="94" spans="1:17" x14ac:dyDescent="0.45">
      <c r="A94" t="s">
        <v>1</v>
      </c>
      <c r="B94">
        <v>58</v>
      </c>
      <c r="C94">
        <v>27</v>
      </c>
      <c r="D94">
        <v>10</v>
      </c>
      <c r="E94">
        <v>0</v>
      </c>
      <c r="G94" s="1" t="str">
        <f t="shared" si="14"/>
        <v>female</v>
      </c>
      <c r="H94" s="1">
        <f t="shared" si="8"/>
        <v>58</v>
      </c>
      <c r="I94" s="1">
        <f t="shared" si="9"/>
        <v>27</v>
      </c>
      <c r="J94" s="1">
        <f t="shared" si="10"/>
        <v>10</v>
      </c>
      <c r="K94" s="1">
        <f t="shared" si="11"/>
        <v>0</v>
      </c>
      <c r="M94" s="1">
        <f>IF(G94="male", 0, 1)</f>
        <v>1</v>
      </c>
      <c r="N94" s="1">
        <f>(H94-H$4)/H$5</f>
        <v>0.89513246399120372</v>
      </c>
      <c r="O94" s="1">
        <f>(I94-I$4)/I$5</f>
        <v>2.7854287054284392</v>
      </c>
      <c r="P94" s="1">
        <f t="shared" si="12"/>
        <v>0.66309751525389748</v>
      </c>
      <c r="Q94" s="1">
        <f t="shared" si="13"/>
        <v>0.63245553203367577</v>
      </c>
    </row>
    <row r="95" spans="1:17" x14ac:dyDescent="0.45">
      <c r="A95" t="s">
        <v>0</v>
      </c>
      <c r="B95">
        <v>57</v>
      </c>
      <c r="C95">
        <v>27</v>
      </c>
      <c r="D95" t="s">
        <v>2</v>
      </c>
      <c r="E95" t="s">
        <v>2</v>
      </c>
      <c r="G95" s="1" t="str">
        <f t="shared" si="14"/>
        <v>male</v>
      </c>
      <c r="H95" s="1">
        <f t="shared" si="8"/>
        <v>57</v>
      </c>
      <c r="I95" s="1">
        <f t="shared" si="9"/>
        <v>27</v>
      </c>
      <c r="J95" s="1">
        <f t="shared" si="10"/>
        <v>-1</v>
      </c>
      <c r="K95" s="1">
        <f t="shared" si="11"/>
        <v>-1</v>
      </c>
      <c r="M95" s="1">
        <f>IF(G95="male", 0, 1)</f>
        <v>0</v>
      </c>
      <c r="N95" s="1">
        <f>(H95-H$4)/H$5</f>
        <v>0.82993515334747425</v>
      </c>
      <c r="O95" s="1">
        <f>(I95-I$4)/I$5</f>
        <v>2.7854287054284392</v>
      </c>
      <c r="P95" s="1">
        <f t="shared" si="12"/>
        <v>-0.93963594089789959</v>
      </c>
      <c r="Q95" s="1">
        <f t="shared" si="13"/>
        <v>-1.5811388300841895</v>
      </c>
    </row>
    <row r="96" spans="1:17" x14ac:dyDescent="0.45">
      <c r="A96" t="s">
        <v>1</v>
      </c>
      <c r="B96">
        <v>57</v>
      </c>
      <c r="C96">
        <v>27</v>
      </c>
      <c r="D96" t="s">
        <v>2</v>
      </c>
      <c r="E96" t="s">
        <v>2</v>
      </c>
      <c r="G96" s="1" t="str">
        <f t="shared" si="14"/>
        <v>female</v>
      </c>
      <c r="H96" s="1">
        <f t="shared" si="8"/>
        <v>57</v>
      </c>
      <c r="I96" s="1">
        <f t="shared" si="9"/>
        <v>27</v>
      </c>
      <c r="J96" s="1">
        <f t="shared" si="10"/>
        <v>-1</v>
      </c>
      <c r="K96" s="1">
        <f t="shared" si="11"/>
        <v>-1</v>
      </c>
      <c r="M96" s="1">
        <f>IF(G96="male", 0, 1)</f>
        <v>1</v>
      </c>
      <c r="N96" s="1">
        <f>(H96-H$4)/H$5</f>
        <v>0.82993515334747425</v>
      </c>
      <c r="O96" s="1">
        <f>(I96-I$4)/I$5</f>
        <v>2.7854287054284392</v>
      </c>
      <c r="P96" s="1">
        <f t="shared" si="12"/>
        <v>-0.93963594089789959</v>
      </c>
      <c r="Q96" s="1">
        <f t="shared" si="13"/>
        <v>-1.5811388300841895</v>
      </c>
    </row>
    <row r="97" spans="1:17" x14ac:dyDescent="0.45">
      <c r="A97" t="s">
        <v>1</v>
      </c>
      <c r="B97">
        <v>21</v>
      </c>
      <c r="C97">
        <v>28</v>
      </c>
      <c r="D97">
        <v>18</v>
      </c>
      <c r="E97">
        <v>0</v>
      </c>
      <c r="G97" s="1" t="str">
        <f t="shared" si="14"/>
        <v>female</v>
      </c>
      <c r="H97" s="1">
        <f t="shared" si="8"/>
        <v>21</v>
      </c>
      <c r="I97" s="1">
        <f t="shared" si="9"/>
        <v>28</v>
      </c>
      <c r="J97" s="1">
        <f t="shared" si="10"/>
        <v>18</v>
      </c>
      <c r="K97" s="1">
        <f t="shared" si="11"/>
        <v>0</v>
      </c>
      <c r="M97" s="1">
        <f>IF(G97="male", 0, 1)</f>
        <v>1</v>
      </c>
      <c r="N97" s="1">
        <f>(H97-H$4)/H$5</f>
        <v>-1.5171680298267862</v>
      </c>
      <c r="O97" s="1">
        <f>(I97-I$4)/I$5</f>
        <v>2.9162250701299182</v>
      </c>
      <c r="P97" s="1">
        <f t="shared" si="12"/>
        <v>1.8287218470006588</v>
      </c>
      <c r="Q97" s="1">
        <f t="shared" si="13"/>
        <v>0.63245553203367577</v>
      </c>
    </row>
    <row r="98" spans="1:17" x14ac:dyDescent="0.45">
      <c r="A98" t="s">
        <v>0</v>
      </c>
      <c r="B98">
        <v>16</v>
      </c>
      <c r="C98">
        <v>28</v>
      </c>
      <c r="D98">
        <v>23</v>
      </c>
      <c r="E98">
        <v>0</v>
      </c>
      <c r="G98" s="1" t="str">
        <f t="shared" si="14"/>
        <v>male</v>
      </c>
      <c r="H98" s="1">
        <f t="shared" si="8"/>
        <v>16</v>
      </c>
      <c r="I98" s="1">
        <f t="shared" si="9"/>
        <v>28</v>
      </c>
      <c r="J98" s="1">
        <f t="shared" si="10"/>
        <v>23</v>
      </c>
      <c r="K98" s="1">
        <f t="shared" si="11"/>
        <v>0</v>
      </c>
      <c r="M98" s="1">
        <f>IF(G98="male", 0, 1)</f>
        <v>0</v>
      </c>
      <c r="N98" s="1">
        <f>(H98-H$4)/H$5</f>
        <v>-1.8431545830454334</v>
      </c>
      <c r="O98" s="1">
        <f>(I98-I$4)/I$5</f>
        <v>2.9162250701299182</v>
      </c>
      <c r="P98" s="1">
        <f t="shared" si="12"/>
        <v>2.5572370543423846</v>
      </c>
      <c r="Q98" s="1">
        <f t="shared" si="13"/>
        <v>0.63245553203367577</v>
      </c>
    </row>
    <row r="99" spans="1:17" x14ac:dyDescent="0.45">
      <c r="A99" t="s">
        <v>0</v>
      </c>
      <c r="B99">
        <v>53</v>
      </c>
      <c r="C99">
        <v>2</v>
      </c>
      <c r="D99" t="s">
        <v>2</v>
      </c>
      <c r="E99" t="s">
        <v>2</v>
      </c>
      <c r="G99" s="1" t="str">
        <f t="shared" si="14"/>
        <v>male</v>
      </c>
      <c r="H99" s="1">
        <f t="shared" si="8"/>
        <v>53</v>
      </c>
      <c r="I99" s="1">
        <f t="shared" si="9"/>
        <v>2</v>
      </c>
      <c r="J99" s="1">
        <f t="shared" si="10"/>
        <v>-1</v>
      </c>
      <c r="K99" s="1">
        <f t="shared" si="11"/>
        <v>-1</v>
      </c>
      <c r="M99" s="1">
        <f>IF(G99="male", 0, 1)</f>
        <v>0</v>
      </c>
      <c r="N99" s="1">
        <f>(H99-H$4)/H$5</f>
        <v>0.5691459107725565</v>
      </c>
      <c r="O99" s="1">
        <f>(I99-I$4)/I$5</f>
        <v>-0.4844804121085402</v>
      </c>
      <c r="P99" s="1">
        <f t="shared" si="12"/>
        <v>-0.93963594089789959</v>
      </c>
      <c r="Q99" s="1">
        <f t="shared" si="13"/>
        <v>-1.5811388300841895</v>
      </c>
    </row>
    <row r="100" spans="1:17" x14ac:dyDescent="0.45">
      <c r="A100" t="s">
        <v>1</v>
      </c>
      <c r="B100">
        <v>36</v>
      </c>
      <c r="C100">
        <v>10</v>
      </c>
      <c r="D100" t="s">
        <v>2</v>
      </c>
      <c r="E100" t="s">
        <v>2</v>
      </c>
      <c r="G100" s="1" t="str">
        <f t="shared" si="14"/>
        <v>female</v>
      </c>
      <c r="H100" s="1">
        <f t="shared" si="8"/>
        <v>36</v>
      </c>
      <c r="I100" s="1">
        <f t="shared" si="9"/>
        <v>10</v>
      </c>
      <c r="J100" s="1">
        <f t="shared" si="10"/>
        <v>-1</v>
      </c>
      <c r="K100" s="1">
        <f t="shared" si="11"/>
        <v>-1</v>
      </c>
      <c r="M100" s="1">
        <f>IF(G100="male", 0, 1)</f>
        <v>1</v>
      </c>
      <c r="N100" s="1">
        <f>(H100-H$4)/H$5</f>
        <v>-0.53920837017084433</v>
      </c>
      <c r="O100" s="1">
        <f>(I100-I$4)/I$5</f>
        <v>0.56189050550329322</v>
      </c>
      <c r="P100" s="1">
        <f t="shared" si="12"/>
        <v>-0.93963594089789959</v>
      </c>
      <c r="Q100" s="1">
        <f t="shared" si="13"/>
        <v>-1.5811388300841895</v>
      </c>
    </row>
    <row r="101" spans="1:17" x14ac:dyDescent="0.45">
      <c r="A101" t="s">
        <v>0</v>
      </c>
      <c r="B101">
        <v>44</v>
      </c>
      <c r="C101">
        <v>0</v>
      </c>
      <c r="D101" t="s">
        <v>2</v>
      </c>
      <c r="E101" t="s">
        <v>2</v>
      </c>
      <c r="G101" s="1" t="str">
        <f t="shared" si="14"/>
        <v>male</v>
      </c>
      <c r="H101" s="1">
        <f t="shared" si="8"/>
        <v>44</v>
      </c>
      <c r="I101" s="1">
        <f t="shared" si="9"/>
        <v>0</v>
      </c>
      <c r="J101" s="1">
        <f t="shared" si="10"/>
        <v>-1</v>
      </c>
      <c r="K101" s="1">
        <f t="shared" si="11"/>
        <v>-1</v>
      </c>
      <c r="M101" s="1">
        <f>IF(G101="male", 0, 1)</f>
        <v>0</v>
      </c>
      <c r="N101" s="1">
        <f>(H101-H$4)/H$5</f>
        <v>-1.7629885021008637E-2</v>
      </c>
      <c r="O101" s="1">
        <f>(I101-I$4)/I$5</f>
        <v>-0.74607314151149851</v>
      </c>
      <c r="P101" s="1">
        <f t="shared" si="12"/>
        <v>-0.93963594089789959</v>
      </c>
      <c r="Q101" s="1">
        <f t="shared" si="13"/>
        <v>-1.5811388300841895</v>
      </c>
    </row>
    <row r="102" spans="1:17" x14ac:dyDescent="0.45">
      <c r="A102" t="s">
        <v>1</v>
      </c>
      <c r="B102">
        <v>22</v>
      </c>
      <c r="C102">
        <v>6</v>
      </c>
      <c r="D102" t="s">
        <v>2</v>
      </c>
      <c r="E102" t="s">
        <v>2</v>
      </c>
      <c r="G102" s="1" t="str">
        <f t="shared" si="14"/>
        <v>female</v>
      </c>
      <c r="H102" s="1">
        <f t="shared" si="8"/>
        <v>22</v>
      </c>
      <c r="I102" s="1">
        <f t="shared" si="9"/>
        <v>6</v>
      </c>
      <c r="J102" s="1">
        <f t="shared" si="10"/>
        <v>-1</v>
      </c>
      <c r="K102" s="1">
        <f t="shared" si="11"/>
        <v>-1</v>
      </c>
      <c r="M102" s="1">
        <f>IF(G102="male", 0, 1)</f>
        <v>1</v>
      </c>
      <c r="N102" s="1">
        <f>(H102-H$4)/H$5</f>
        <v>-1.4519707191830566</v>
      </c>
      <c r="O102" s="1">
        <f>(I102-I$4)/I$5</f>
        <v>3.8705046697376518E-2</v>
      </c>
      <c r="P102" s="1">
        <f t="shared" si="12"/>
        <v>-0.93963594089789959</v>
      </c>
      <c r="Q102" s="1">
        <f t="shared" si="13"/>
        <v>-1.5811388300841895</v>
      </c>
    </row>
    <row r="103" spans="1:17" x14ac:dyDescent="0.45">
      <c r="A103" t="s">
        <v>0</v>
      </c>
      <c r="B103">
        <v>70</v>
      </c>
      <c r="C103">
        <v>0</v>
      </c>
      <c r="D103">
        <v>2</v>
      </c>
      <c r="E103">
        <v>0</v>
      </c>
      <c r="G103" s="1" t="str">
        <f t="shared" si="14"/>
        <v>male</v>
      </c>
      <c r="H103" s="1">
        <f t="shared" si="8"/>
        <v>70</v>
      </c>
      <c r="I103" s="1">
        <f t="shared" si="9"/>
        <v>0</v>
      </c>
      <c r="J103" s="1">
        <f t="shared" si="10"/>
        <v>2</v>
      </c>
      <c r="K103" s="1">
        <f t="shared" si="11"/>
        <v>0</v>
      </c>
      <c r="M103" s="1">
        <f>IF(G103="male", 0, 1)</f>
        <v>0</v>
      </c>
      <c r="N103" s="1">
        <f>(H103-H$4)/H$5</f>
        <v>1.6775001917159573</v>
      </c>
      <c r="O103" s="1">
        <f>(I103-I$4)/I$5</f>
        <v>-0.74607314151149851</v>
      </c>
      <c r="P103" s="1">
        <f t="shared" si="12"/>
        <v>-0.50252681649286401</v>
      </c>
      <c r="Q103" s="1">
        <f t="shared" si="13"/>
        <v>0.63245553203367577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2020-03-25T04:52:46Z</dcterms:modified>
</cp:coreProperties>
</file>