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Dissertation\"/>
    </mc:Choice>
  </mc:AlternateContent>
  <xr:revisionPtr revIDLastSave="0" documentId="13_ncr:1_{80C6F19F-08C1-4EBF-BD81-A37C116AB050}" xr6:coauthVersionLast="32" xr6:coauthVersionMax="32" xr10:uidLastSave="{00000000-0000-0000-0000-000000000000}"/>
  <bookViews>
    <workbookView xWindow="0" yWindow="0" windowWidth="21570" windowHeight="808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1" i="1" l="1"/>
  <c r="BL12" i="1"/>
  <c r="BL13" i="1"/>
  <c r="BL14" i="1"/>
  <c r="BL15" i="1"/>
  <c r="BL16" i="1"/>
  <c r="BL17" i="1"/>
  <c r="BL18" i="1"/>
  <c r="BL10" i="1"/>
  <c r="BL9" i="1"/>
  <c r="BH9" i="1"/>
  <c r="BI9" i="1" s="1"/>
  <c r="BH11" i="1"/>
  <c r="BK11" i="1" s="1"/>
  <c r="BH12" i="1"/>
  <c r="BK12" i="1" s="1"/>
  <c r="BH13" i="1"/>
  <c r="BK13" i="1" s="1"/>
  <c r="BH14" i="1"/>
  <c r="BK14" i="1" s="1"/>
  <c r="BH15" i="1"/>
  <c r="BJ15" i="1" s="1"/>
  <c r="BH16" i="1"/>
  <c r="BK16" i="1" s="1"/>
  <c r="BH17" i="1"/>
  <c r="BJ17" i="1" s="1"/>
  <c r="BH18" i="1"/>
  <c r="BJ18" i="1" s="1"/>
  <c r="BH10" i="1"/>
  <c r="BI10" i="1" s="1"/>
  <c r="BJ9" i="1" l="1"/>
  <c r="BK9" i="1"/>
  <c r="BJ14" i="1"/>
  <c r="BJ13" i="1"/>
  <c r="BJ12" i="1"/>
  <c r="BI14" i="1"/>
  <c r="BK18" i="1"/>
  <c r="BK17" i="1"/>
  <c r="BI18" i="1"/>
  <c r="BI13" i="1"/>
  <c r="BI12" i="1"/>
  <c r="BJ10" i="1"/>
  <c r="BK10" i="1"/>
  <c r="BI17" i="1"/>
  <c r="BI11" i="1"/>
  <c r="BJ11" i="1"/>
  <c r="BI16" i="1"/>
  <c r="BJ16" i="1"/>
  <c r="BK15" i="1"/>
  <c r="BI15" i="1"/>
  <c r="AV64" i="1"/>
  <c r="J289" i="1" l="1"/>
  <c r="J288" i="1"/>
  <c r="J287" i="1"/>
  <c r="J286" i="1"/>
  <c r="J49" i="1"/>
  <c r="J50" i="1"/>
  <c r="J51" i="1"/>
  <c r="J52" i="1"/>
  <c r="J53" i="1"/>
  <c r="J54" i="1"/>
  <c r="K54" i="1" s="1"/>
  <c r="J55" i="1"/>
  <c r="J56" i="1"/>
  <c r="K56" i="1" s="1"/>
  <c r="J57" i="1"/>
  <c r="K57" i="1" s="1"/>
  <c r="J58" i="1"/>
  <c r="J59" i="1"/>
  <c r="J60" i="1"/>
  <c r="K60" i="1" s="1"/>
  <c r="J61" i="1"/>
  <c r="K61" i="1" s="1"/>
  <c r="J62" i="1"/>
  <c r="J63" i="1"/>
  <c r="K63" i="1" s="1"/>
  <c r="J64" i="1"/>
  <c r="J65" i="1"/>
  <c r="J66" i="1"/>
  <c r="K66" i="1" s="1"/>
  <c r="J67" i="1"/>
  <c r="K67" i="1" s="1"/>
  <c r="J68" i="1"/>
  <c r="K68" i="1" s="1"/>
  <c r="J69" i="1"/>
  <c r="K69" i="1" s="1"/>
  <c r="J70" i="1"/>
  <c r="J71" i="1"/>
  <c r="J72" i="1"/>
  <c r="K72" i="1" s="1"/>
  <c r="J73" i="1"/>
  <c r="K73" i="1" s="1"/>
  <c r="J74" i="1"/>
  <c r="J75" i="1"/>
  <c r="K75" i="1" s="1"/>
  <c r="J76" i="1"/>
  <c r="J77" i="1"/>
  <c r="J78" i="1"/>
  <c r="K78" i="1" s="1"/>
  <c r="J79" i="1"/>
  <c r="J80" i="1"/>
  <c r="K80" i="1" s="1"/>
  <c r="J81" i="1"/>
  <c r="K81" i="1" s="1"/>
  <c r="J82" i="1"/>
  <c r="J83" i="1"/>
  <c r="J84" i="1"/>
  <c r="K84" i="1" s="1"/>
  <c r="J85" i="1"/>
  <c r="K85" i="1" s="1"/>
  <c r="J86" i="1"/>
  <c r="J87" i="1"/>
  <c r="K87" i="1" s="1"/>
  <c r="J88" i="1"/>
  <c r="J89" i="1"/>
  <c r="J90" i="1"/>
  <c r="K90" i="1" s="1"/>
  <c r="J91" i="1"/>
  <c r="J92" i="1"/>
  <c r="K92" i="1" s="1"/>
  <c r="J93" i="1"/>
  <c r="K93" i="1" s="1"/>
  <c r="J94" i="1"/>
  <c r="J95" i="1"/>
  <c r="J96" i="1"/>
  <c r="K96" i="1" s="1"/>
  <c r="J97" i="1"/>
  <c r="K97" i="1" s="1"/>
  <c r="J98" i="1"/>
  <c r="J99" i="1"/>
  <c r="K99" i="1" s="1"/>
  <c r="J100" i="1"/>
  <c r="J101" i="1"/>
  <c r="J102" i="1"/>
  <c r="K102" i="1" s="1"/>
  <c r="J103" i="1"/>
  <c r="J104" i="1"/>
  <c r="K104" i="1" s="1"/>
  <c r="J105" i="1"/>
  <c r="K105" i="1" s="1"/>
  <c r="J106" i="1"/>
  <c r="J107" i="1"/>
  <c r="J108" i="1"/>
  <c r="K108" i="1" s="1"/>
  <c r="J109" i="1"/>
  <c r="K109" i="1" s="1"/>
  <c r="J110" i="1"/>
  <c r="J111" i="1"/>
  <c r="K111" i="1" s="1"/>
  <c r="J112" i="1"/>
  <c r="J113" i="1"/>
  <c r="J114" i="1"/>
  <c r="K114" i="1" s="1"/>
  <c r="J115" i="1"/>
  <c r="J116" i="1"/>
  <c r="K116" i="1" s="1"/>
  <c r="J117" i="1"/>
  <c r="K117" i="1" s="1"/>
  <c r="J118" i="1"/>
  <c r="J119" i="1"/>
  <c r="J120" i="1"/>
  <c r="K120" i="1" s="1"/>
  <c r="J121" i="1"/>
  <c r="K121" i="1" s="1"/>
  <c r="J122" i="1"/>
  <c r="J123" i="1"/>
  <c r="K123" i="1" s="1"/>
  <c r="J124" i="1"/>
  <c r="J125" i="1"/>
  <c r="J126" i="1"/>
  <c r="K126" i="1" s="1"/>
  <c r="J127" i="1"/>
  <c r="J128" i="1"/>
  <c r="K128" i="1" s="1"/>
  <c r="J129" i="1"/>
  <c r="K129" i="1" s="1"/>
  <c r="J130" i="1"/>
  <c r="J131" i="1"/>
  <c r="K131" i="1" s="1"/>
  <c r="J132" i="1"/>
  <c r="K132" i="1" s="1"/>
  <c r="J133" i="1"/>
  <c r="K133" i="1" s="1"/>
  <c r="J134" i="1"/>
  <c r="J135" i="1"/>
  <c r="K135" i="1" s="1"/>
  <c r="J136" i="1"/>
  <c r="J137" i="1"/>
  <c r="J138" i="1"/>
  <c r="K138" i="1" s="1"/>
  <c r="J139" i="1"/>
  <c r="K139" i="1" s="1"/>
  <c r="J140" i="1"/>
  <c r="K140" i="1" s="1"/>
  <c r="J141" i="1"/>
  <c r="K141" i="1" s="1"/>
  <c r="J142" i="1"/>
  <c r="J143" i="1"/>
  <c r="J144" i="1"/>
  <c r="K144" i="1" s="1"/>
  <c r="J145" i="1"/>
  <c r="K145" i="1" s="1"/>
  <c r="J146" i="1"/>
  <c r="J147" i="1"/>
  <c r="K147" i="1" s="1"/>
  <c r="J148" i="1"/>
  <c r="J149" i="1"/>
  <c r="J150" i="1"/>
  <c r="K150" i="1" s="1"/>
  <c r="J151" i="1"/>
  <c r="J152" i="1"/>
  <c r="K152" i="1" s="1"/>
  <c r="J153" i="1"/>
  <c r="K153" i="1" s="1"/>
  <c r="J154" i="1"/>
  <c r="J155" i="1"/>
  <c r="J156" i="1"/>
  <c r="K156" i="1" s="1"/>
  <c r="J157" i="1"/>
  <c r="K157" i="1" s="1"/>
  <c r="J158" i="1"/>
  <c r="J159" i="1"/>
  <c r="K159" i="1" s="1"/>
  <c r="J160" i="1"/>
  <c r="J161" i="1"/>
  <c r="K161" i="1" s="1"/>
  <c r="J162" i="1"/>
  <c r="K162" i="1" s="1"/>
  <c r="J163" i="1"/>
  <c r="J164" i="1"/>
  <c r="K164" i="1" s="1"/>
  <c r="J165" i="1"/>
  <c r="K165" i="1" s="1"/>
  <c r="J166" i="1"/>
  <c r="J167" i="1"/>
  <c r="K167" i="1" s="1"/>
  <c r="J168" i="1"/>
  <c r="K168" i="1" s="1"/>
  <c r="J169" i="1"/>
  <c r="K169" i="1" s="1"/>
  <c r="J170" i="1"/>
  <c r="J171" i="1"/>
  <c r="K171" i="1" s="1"/>
  <c r="J172" i="1"/>
  <c r="J173" i="1"/>
  <c r="K173" i="1" s="1"/>
  <c r="J174" i="1"/>
  <c r="K174" i="1" s="1"/>
  <c r="J175" i="1"/>
  <c r="J176" i="1"/>
  <c r="K176" i="1" s="1"/>
  <c r="J177" i="1"/>
  <c r="K177" i="1" s="1"/>
  <c r="J178" i="1"/>
  <c r="J179" i="1"/>
  <c r="J180" i="1"/>
  <c r="K180" i="1" s="1"/>
  <c r="J181" i="1"/>
  <c r="K181" i="1" s="1"/>
  <c r="J182" i="1"/>
  <c r="J183" i="1"/>
  <c r="K183" i="1" s="1"/>
  <c r="J184" i="1"/>
  <c r="J185" i="1"/>
  <c r="J186" i="1"/>
  <c r="K186" i="1" s="1"/>
  <c r="J187" i="1"/>
  <c r="J188" i="1"/>
  <c r="K188" i="1" s="1"/>
  <c r="J189" i="1"/>
  <c r="J190" i="1"/>
  <c r="J191" i="1"/>
  <c r="J192" i="1"/>
  <c r="K192" i="1" s="1"/>
  <c r="J193" i="1"/>
  <c r="K193" i="1" s="1"/>
  <c r="J194" i="1"/>
  <c r="J195" i="1"/>
  <c r="K195" i="1" s="1"/>
  <c r="J196" i="1"/>
  <c r="J197" i="1"/>
  <c r="K197" i="1" s="1"/>
  <c r="J198" i="1"/>
  <c r="K198" i="1" s="1"/>
  <c r="J199" i="1"/>
  <c r="J200" i="1"/>
  <c r="K200" i="1" s="1"/>
  <c r="J201" i="1"/>
  <c r="K201" i="1" s="1"/>
  <c r="J202" i="1"/>
  <c r="J203" i="1"/>
  <c r="K203" i="1" s="1"/>
  <c r="J204" i="1"/>
  <c r="K204" i="1" s="1"/>
  <c r="J205" i="1"/>
  <c r="K205" i="1" s="1"/>
  <c r="J206" i="1"/>
  <c r="J207" i="1"/>
  <c r="K207" i="1" s="1"/>
  <c r="J208" i="1"/>
  <c r="J209" i="1"/>
  <c r="K209" i="1" s="1"/>
  <c r="J210" i="1"/>
  <c r="K210" i="1" s="1"/>
  <c r="J211" i="1"/>
  <c r="J212" i="1"/>
  <c r="K212" i="1" s="1"/>
  <c r="J213" i="1"/>
  <c r="K213" i="1" s="1"/>
  <c r="J214" i="1"/>
  <c r="J215" i="1"/>
  <c r="J216" i="1"/>
  <c r="K216" i="1" s="1"/>
  <c r="J217" i="1"/>
  <c r="K217" i="1" s="1"/>
  <c r="J218" i="1"/>
  <c r="J219" i="1"/>
  <c r="K219" i="1" s="1"/>
  <c r="J220" i="1"/>
  <c r="J221" i="1"/>
  <c r="J222" i="1"/>
  <c r="K222" i="1" s="1"/>
  <c r="J223" i="1"/>
  <c r="J224" i="1"/>
  <c r="K224" i="1" s="1"/>
  <c r="J225" i="1"/>
  <c r="K225" i="1" s="1"/>
  <c r="J226" i="1"/>
  <c r="J227" i="1"/>
  <c r="J228" i="1"/>
  <c r="K228" i="1" s="1"/>
  <c r="J229" i="1"/>
  <c r="K229" i="1" s="1"/>
  <c r="J230" i="1"/>
  <c r="J231" i="1"/>
  <c r="K231" i="1" s="1"/>
  <c r="J232" i="1"/>
  <c r="J233" i="1"/>
  <c r="K233" i="1" s="1"/>
  <c r="J234" i="1"/>
  <c r="K234" i="1" s="1"/>
  <c r="J235" i="1"/>
  <c r="J236" i="1"/>
  <c r="K236" i="1" s="1"/>
  <c r="J237" i="1"/>
  <c r="K237" i="1" s="1"/>
  <c r="J238" i="1"/>
  <c r="J239" i="1"/>
  <c r="K239" i="1" s="1"/>
  <c r="J240" i="1"/>
  <c r="K240" i="1" s="1"/>
  <c r="J241" i="1"/>
  <c r="K241" i="1" s="1"/>
  <c r="J242" i="1"/>
  <c r="J243" i="1"/>
  <c r="K243" i="1" s="1"/>
  <c r="J244" i="1"/>
  <c r="J245" i="1"/>
  <c r="K245" i="1" s="1"/>
  <c r="J246" i="1"/>
  <c r="K246" i="1" s="1"/>
  <c r="J247" i="1"/>
  <c r="J248" i="1"/>
  <c r="K248" i="1" s="1"/>
  <c r="J249" i="1"/>
  <c r="K249" i="1" s="1"/>
  <c r="J250" i="1"/>
  <c r="J251" i="1"/>
  <c r="J252" i="1"/>
  <c r="K252" i="1" s="1"/>
  <c r="J253" i="1"/>
  <c r="K253" i="1" s="1"/>
  <c r="J254" i="1"/>
  <c r="J255" i="1"/>
  <c r="K255" i="1" s="1"/>
  <c r="J256" i="1"/>
  <c r="J257" i="1"/>
  <c r="J258" i="1"/>
  <c r="K258" i="1" s="1"/>
  <c r="J259" i="1"/>
  <c r="J260" i="1"/>
  <c r="K260" i="1" s="1"/>
  <c r="J261" i="1"/>
  <c r="K261" i="1" s="1"/>
  <c r="J262" i="1"/>
  <c r="J263" i="1"/>
  <c r="J264" i="1"/>
  <c r="K264" i="1" s="1"/>
  <c r="J265" i="1"/>
  <c r="K265" i="1" s="1"/>
  <c r="J266" i="1"/>
  <c r="J267" i="1"/>
  <c r="K267" i="1" s="1"/>
  <c r="J268" i="1"/>
  <c r="J269" i="1"/>
  <c r="K269" i="1" s="1"/>
  <c r="J270" i="1"/>
  <c r="K270" i="1" s="1"/>
  <c r="J271" i="1"/>
  <c r="J272" i="1"/>
  <c r="K272" i="1" s="1"/>
  <c r="J273" i="1"/>
  <c r="K273" i="1" s="1"/>
  <c r="J274" i="1"/>
  <c r="J275" i="1"/>
  <c r="J276" i="1"/>
  <c r="K276" i="1" s="1"/>
  <c r="J277" i="1"/>
  <c r="K277" i="1" s="1"/>
  <c r="J278" i="1"/>
  <c r="J279" i="1"/>
  <c r="K279" i="1" s="1"/>
  <c r="J280" i="1"/>
  <c r="J281" i="1"/>
  <c r="K281" i="1" s="1"/>
  <c r="J282" i="1"/>
  <c r="K282" i="1" s="1"/>
  <c r="J283" i="1"/>
  <c r="J284" i="1"/>
  <c r="K284" i="1" s="1"/>
  <c r="J285" i="1"/>
  <c r="K285" i="1" s="1"/>
  <c r="K286" i="1" l="1"/>
  <c r="K275" i="1"/>
  <c r="K95" i="1"/>
  <c r="K274" i="1"/>
  <c r="K250" i="1"/>
  <c r="K238" i="1"/>
  <c r="K202" i="1"/>
  <c r="K178" i="1"/>
  <c r="K166" i="1"/>
  <c r="K142" i="1"/>
  <c r="K130" i="1"/>
  <c r="K94" i="1"/>
  <c r="K58" i="1"/>
  <c r="K189" i="1"/>
  <c r="K137" i="1"/>
  <c r="K125" i="1"/>
  <c r="K101" i="1"/>
  <c r="K89" i="1"/>
  <c r="K65" i="1"/>
  <c r="K287" i="1"/>
  <c r="K247" i="1"/>
  <c r="K263" i="1"/>
  <c r="K119" i="1"/>
  <c r="K83" i="1"/>
  <c r="K211" i="1"/>
  <c r="K271" i="1"/>
  <c r="K259" i="1"/>
  <c r="K235" i="1"/>
  <c r="K223" i="1"/>
  <c r="K199" i="1"/>
  <c r="K187" i="1"/>
  <c r="K163" i="1"/>
  <c r="K151" i="1"/>
  <c r="K127" i="1"/>
  <c r="K115" i="1"/>
  <c r="K91" i="1"/>
  <c r="K79" i="1"/>
  <c r="K55" i="1"/>
  <c r="K227" i="1"/>
  <c r="K191" i="1"/>
  <c r="K107" i="1"/>
  <c r="K71" i="1"/>
  <c r="K288" i="1"/>
  <c r="K283" i="1"/>
  <c r="K103" i="1"/>
  <c r="K257" i="1"/>
  <c r="K221" i="1"/>
  <c r="K185" i="1"/>
  <c r="K149" i="1"/>
  <c r="K113" i="1"/>
  <c r="K77" i="1"/>
  <c r="K64" i="1"/>
  <c r="K53" i="1"/>
  <c r="K215" i="1"/>
  <c r="K155" i="1"/>
  <c r="K175" i="1"/>
  <c r="K278" i="1"/>
  <c r="K266" i="1"/>
  <c r="K254" i="1"/>
  <c r="K242" i="1"/>
  <c r="K230" i="1"/>
  <c r="K218" i="1"/>
  <c r="K206" i="1"/>
  <c r="K194" i="1"/>
  <c r="K182" i="1"/>
  <c r="K170" i="1"/>
  <c r="K158" i="1"/>
  <c r="K146" i="1"/>
  <c r="K134" i="1"/>
  <c r="K122" i="1"/>
  <c r="K110" i="1"/>
  <c r="K98" i="1"/>
  <c r="K86" i="1"/>
  <c r="K74" i="1"/>
  <c r="K62" i="1"/>
  <c r="K50" i="1"/>
  <c r="K262" i="1"/>
  <c r="K82" i="1"/>
  <c r="K226" i="1"/>
  <c r="K190" i="1"/>
  <c r="K154" i="1"/>
  <c r="K118" i="1"/>
  <c r="K289" i="1"/>
  <c r="K59" i="1"/>
  <c r="K251" i="1"/>
  <c r="K179" i="1"/>
  <c r="K143" i="1"/>
  <c r="K214" i="1"/>
  <c r="K106" i="1"/>
  <c r="K70" i="1"/>
  <c r="K52" i="1"/>
  <c r="K51" i="1"/>
  <c r="K280" i="1"/>
  <c r="K268" i="1"/>
  <c r="K256" i="1"/>
  <c r="K244" i="1"/>
  <c r="K232" i="1"/>
  <c r="K220" i="1"/>
  <c r="K208" i="1"/>
  <c r="K196" i="1"/>
  <c r="K184" i="1"/>
  <c r="K172" i="1"/>
  <c r="K160" i="1"/>
  <c r="K148" i="1"/>
  <c r="K136" i="1"/>
  <c r="K124" i="1"/>
  <c r="K112" i="1"/>
  <c r="K100" i="1"/>
  <c r="K88" i="1"/>
  <c r="K76" i="1"/>
  <c r="K290" i="1"/>
  <c r="AF8" i="1"/>
  <c r="AD6" i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U6" i="1" l="1"/>
  <c r="T2" i="1" s="1"/>
  <c r="B11" i="1"/>
  <c r="T4" i="1" l="1"/>
  <c r="T3" i="1"/>
  <c r="T6" i="1" s="1"/>
</calcChain>
</file>

<file path=xl/sharedStrings.xml><?xml version="1.0" encoding="utf-8"?>
<sst xmlns="http://schemas.openxmlformats.org/spreadsheetml/2006/main" count="72" uniqueCount="42">
  <si>
    <t>cumulative</t>
  </si>
  <si>
    <t xml:space="preserve">block arive in minuite </t>
  </si>
  <si>
    <t>number of blocks in 10 mins</t>
  </si>
  <si>
    <t xml:space="preserve">Probability </t>
  </si>
  <si>
    <t>Gb per year</t>
  </si>
  <si>
    <t>blocksize mb</t>
  </si>
  <si>
    <t xml:space="preserve">bandwidth kbs </t>
  </si>
  <si>
    <t>tps</t>
  </si>
  <si>
    <t>Block interval seconds</t>
  </si>
  <si>
    <t>Block reward</t>
  </si>
  <si>
    <t>Block number</t>
  </si>
  <si>
    <t xml:space="preserve">6 months = 262800mins </t>
  </si>
  <si>
    <t>BlockPropergation around 20mins</t>
  </si>
  <si>
    <t>Block reward change</t>
  </si>
  <si>
    <t>6 months</t>
  </si>
  <si>
    <t>262800 mins</t>
  </si>
  <si>
    <t>average propegation time</t>
  </si>
  <si>
    <t>20 mins</t>
  </si>
  <si>
    <t>block number reward change interval</t>
  </si>
  <si>
    <t>Year</t>
  </si>
  <si>
    <t>x</t>
  </si>
  <si>
    <t>N squared</t>
  </si>
  <si>
    <t>N</t>
  </si>
  <si>
    <t>a</t>
  </si>
  <si>
    <t>Date</t>
  </si>
  <si>
    <t>Minutes</t>
  </si>
  <si>
    <t>total</t>
  </si>
  <si>
    <t>started</t>
  </si>
  <si>
    <t>changed idea</t>
  </si>
  <si>
    <t>meeting</t>
  </si>
  <si>
    <t>second meeting</t>
  </si>
  <si>
    <t>proposal submited</t>
  </si>
  <si>
    <t>holiday</t>
  </si>
  <si>
    <t>Ethics submited</t>
  </si>
  <si>
    <t>Experiment</t>
  </si>
  <si>
    <t>BLOCK FLOOD</t>
  </si>
  <si>
    <t>percentage</t>
  </si>
  <si>
    <t>block flood</t>
  </si>
  <si>
    <t>Ah</t>
  </si>
  <si>
    <t>Th</t>
  </si>
  <si>
    <t>a/h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</si>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</sst>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3" borderId="0" xfId="0" applyFill="1"/>
    <xf numFmtId="10" fontId="0" fillId="3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P(x)</a:t>
            </a:r>
          </a:p>
        </c:rich>
      </c:tx>
      <c:layout>
        <c:manualLayout>
          <c:xMode val="edge"/>
          <c:yMode val="edge"/>
          <c:x val="0.4437845581802275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5555555555555558E-3"/>
                  <c:y val="-0.36111111111111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8C-4384-AB03-30EC79895B0D}"/>
                </c:ext>
              </c:extLst>
            </c:dLbl>
            <c:dLbl>
              <c:idx val="1"/>
              <c:layout>
                <c:manualLayout>
                  <c:x val="8.3333333333333332E-3"/>
                  <c:y val="-0.30555555555555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8C-4384-AB03-30EC79895B0D}"/>
                </c:ext>
              </c:extLst>
            </c:dLbl>
            <c:dLbl>
              <c:idx val="2"/>
              <c:layout>
                <c:manualLayout>
                  <c:x val="5.5555555555555558E-3"/>
                  <c:y val="-0.19444444444444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8C-4384-AB03-30EC79895B0D}"/>
                </c:ext>
              </c:extLst>
            </c:dLbl>
            <c:dLbl>
              <c:idx val="3"/>
              <c:layout>
                <c:manualLayout>
                  <c:x val="0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8C-4384-AB03-30EC79895B0D}"/>
                </c:ext>
              </c:extLst>
            </c:dLbl>
            <c:dLbl>
              <c:idx val="4"/>
              <c:layout>
                <c:manualLayout>
                  <c:x val="2.7777777777777779E-3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8C-4384-AB03-30EC79895B0D}"/>
                </c:ext>
              </c:extLst>
            </c:dLbl>
            <c:dLbl>
              <c:idx val="5"/>
              <c:layout>
                <c:manualLayout>
                  <c:x val="0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8C-4384-AB03-30EC79895B0D}"/>
                </c:ext>
              </c:extLst>
            </c:dLbl>
            <c:dLbl>
              <c:idx val="6"/>
              <c:layout>
                <c:manualLayout>
                  <c:x val="-1.0185067526415994E-16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B8C-4384-AB03-30EC79895B0D}"/>
                </c:ext>
              </c:extLst>
            </c:dLbl>
            <c:dLbl>
              <c:idx val="7"/>
              <c:layout>
                <c:manualLayout>
                  <c:x val="1.111111111111111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8C-4384-AB03-30EC79895B0D}"/>
                </c:ext>
              </c:extLst>
            </c:dLbl>
            <c:dLbl>
              <c:idx val="8"/>
              <c:layout>
                <c:manualLayout>
                  <c:x val="1.3888888888888888E-2"/>
                  <c:y val="-6.0185185185185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B8C-4384-AB03-30EC79895B0D}"/>
                </c:ext>
              </c:extLst>
            </c:dLbl>
            <c:dLbl>
              <c:idx val="9"/>
              <c:layout>
                <c:manualLayout>
                  <c:x val="1.666666666666656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B8C-4384-AB03-30EC79895B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Sheet1!$B$1:$B$10</c:f>
              <c:numCache>
                <c:formatCode>0.00%</c:formatCode>
                <c:ptCount val="10"/>
                <c:pt idx="0">
                  <c:v>0.367879441171442</c:v>
                </c:pt>
                <c:pt idx="1">
                  <c:v>0.27067056647322502</c:v>
                </c:pt>
                <c:pt idx="2">
                  <c:v>0.14936120510359099</c:v>
                </c:pt>
                <c:pt idx="3">
                  <c:v>7.3262555554936701E-2</c:v>
                </c:pt>
                <c:pt idx="4">
                  <c:v>3.3689734995427302E-2</c:v>
                </c:pt>
                <c:pt idx="5">
                  <c:v>1.4872513059998101E-2</c:v>
                </c:pt>
                <c:pt idx="6">
                  <c:v>6.3831737588816101E-3</c:v>
                </c:pt>
                <c:pt idx="7">
                  <c:v>2.6837010232200901E-3</c:v>
                </c:pt>
                <c:pt idx="8">
                  <c:v>1.1106882367801099E-3</c:v>
                </c:pt>
                <c:pt idx="9">
                  <c:v>4.5399929762484801E-4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C-4384-AB03-30EC79895B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57986600"/>
        <c:axId val="757980040"/>
        <c:axId val="0"/>
      </c:bar3DChart>
      <c:catAx>
        <c:axId val="75798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80040"/>
        <c:crosses val="autoZero"/>
        <c:auto val="1"/>
        <c:lblAlgn val="ctr"/>
        <c:lblOffset val="100"/>
        <c:noMultiLvlLbl val="0"/>
      </c:catAx>
      <c:valAx>
        <c:axId val="7579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8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Generating 3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Sheet1!$BH$9:$BH$18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Sheet1!$BI$9:$BI$18</c:f>
              <c:numCache>
                <c:formatCode>General</c:formatCode>
                <c:ptCount val="10"/>
                <c:pt idx="0">
                  <c:v>1.0000000000000002E-6</c:v>
                </c:pt>
                <c:pt idx="1">
                  <c:v>8.0000000000000013E-6</c:v>
                </c:pt>
                <c:pt idx="2">
                  <c:v>2.6999999999999999E-5</c:v>
                </c:pt>
                <c:pt idx="3">
                  <c:v>6.4000000000000011E-5</c:v>
                </c:pt>
                <c:pt idx="4">
                  <c:v>1.2500000000000003E-4</c:v>
                </c:pt>
                <c:pt idx="5">
                  <c:v>2.1599999999999999E-4</c:v>
                </c:pt>
                <c:pt idx="6">
                  <c:v>3.430000000000001E-4</c:v>
                </c:pt>
                <c:pt idx="7">
                  <c:v>5.1200000000000009E-4</c:v>
                </c:pt>
                <c:pt idx="8">
                  <c:v>7.2899999999999994E-4</c:v>
                </c:pt>
                <c:pt idx="9">
                  <c:v>1.0000000000000002E-3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4-4E63-951F-551B381A10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5389960"/>
        <c:axId val="765390944"/>
      </c:scatterChart>
      <c:valAx>
        <c:axId val="765389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attacker</a:t>
                </a:r>
                <a:r>
                  <a:rPr lang="en-GB" baseline="0"/>
                  <a:t> hashing power (%/100)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0944"/>
        <c:crosses val="max"/>
        <c:crossBetween val="midCat"/>
      </c:valAx>
      <c:valAx>
        <c:axId val="76539094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8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Generating 4 blocks</a:t>
            </a:r>
          </a:p>
        </c:rich>
      </c:tx>
      <c:layout>
        <c:manualLayout>
          <c:xMode val="edge"/>
          <c:yMode val="edge"/>
          <c:x val="0.44636739014171012"/>
          <c:y val="2.2463132604706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Sheet1!$BH$9:$BH$18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Sheet1!$BJ$9:$BJ$18</c:f>
              <c:numCache>
                <c:formatCode>General</c:formatCode>
                <c:ptCount val="10"/>
                <c:pt idx="0">
                  <c:v>1E-8</c:v>
                </c:pt>
                <c:pt idx="1">
                  <c:v>1.6E-7</c:v>
                </c:pt>
                <c:pt idx="2">
                  <c:v>8.0999999999999997E-7</c:v>
                </c:pt>
                <c:pt idx="3">
                  <c:v>2.5600000000000001E-6</c:v>
                </c:pt>
                <c:pt idx="4">
                  <c:v>6.2500000000000028E-6</c:v>
                </c:pt>
                <c:pt idx="5">
                  <c:v>1.296E-5</c:v>
                </c:pt>
                <c:pt idx="6">
                  <c:v>2.4010000000000006E-5</c:v>
                </c:pt>
                <c:pt idx="7">
                  <c:v>4.0960000000000001E-5</c:v>
                </c:pt>
                <c:pt idx="8">
                  <c:v>6.560999999999999E-5</c:v>
                </c:pt>
                <c:pt idx="9">
                  <c:v>1.0000000000000005E-4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2-4106-9AFD-024FE8605D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5219504"/>
        <c:axId val="785218520"/>
      </c:scatterChart>
      <c:valAx>
        <c:axId val="785219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attacker hashing power (%/100) 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18520"/>
        <c:crosses val="max"/>
        <c:crossBetween val="midCat"/>
      </c:valAx>
      <c:valAx>
        <c:axId val="785218520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Probablity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Generating 5 blocks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Sheet1!$BH$9:$BH$18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Sheet1!$BK$9:$BK$18</c:f>
              <c:numCache>
                <c:formatCode>General</c:formatCode>
                <c:ptCount val="10"/>
                <c:pt idx="0">
                  <c:v>1E-10</c:v>
                </c:pt>
                <c:pt idx="1">
                  <c:v>3.2000000000000001E-9</c:v>
                </c:pt>
                <c:pt idx="2">
                  <c:v>2.4299999999999999E-8</c:v>
                </c:pt>
                <c:pt idx="3">
                  <c:v>1.024E-7</c:v>
                </c:pt>
                <c:pt idx="4">
                  <c:v>3.1250000000000018E-7</c:v>
                </c:pt>
                <c:pt idx="5">
                  <c:v>7.7759999999999997E-7</c:v>
                </c:pt>
                <c:pt idx="6">
                  <c:v>1.6807000000000005E-6</c:v>
                </c:pt>
                <c:pt idx="7">
                  <c:v>3.2768000000000001E-6</c:v>
                </c:pt>
                <c:pt idx="8">
                  <c:v>5.9048999999999991E-6</c:v>
                </c:pt>
                <c:pt idx="9">
                  <c:v>1.0000000000000006E-5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A-4ABA-812D-FB4BD7C168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92193232"/>
        <c:axId val="792191920"/>
      </c:scatterChart>
      <c:valAx>
        <c:axId val="792193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attacker hashing power (%/100) 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91920"/>
        <c:crosses val="max"/>
        <c:crossBetween val="midCat"/>
      </c:valAx>
      <c:valAx>
        <c:axId val="792191920"/>
        <c:scaling>
          <c:logBase val="6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Generating 6 blocks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Sheet1!$BH$9:$BH$18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Sheet1!$BL$9:$BL$18</c:f>
              <c:numCache>
                <c:formatCode>General</c:formatCode>
                <c:ptCount val="10"/>
                <c:pt idx="0">
                  <c:v>9.9999999999999998E-13</c:v>
                </c:pt>
                <c:pt idx="1">
                  <c:v>6.3999999999999999E-11</c:v>
                </c:pt>
                <c:pt idx="2">
                  <c:v>7.2899999999999996E-10</c:v>
                </c:pt>
                <c:pt idx="3">
                  <c:v>4.0959999999999999E-9</c:v>
                </c:pt>
                <c:pt idx="4">
                  <c:v>1.5625000000000009E-8</c:v>
                </c:pt>
                <c:pt idx="5">
                  <c:v>4.6655999999999998E-8</c:v>
                </c:pt>
                <c:pt idx="6">
                  <c:v>1.1764900000000005E-7</c:v>
                </c:pt>
                <c:pt idx="7">
                  <c:v>2.6214399999999999E-7</c:v>
                </c:pt>
                <c:pt idx="8">
                  <c:v>5.3144099999999987E-7</c:v>
                </c:pt>
                <c:pt idx="9">
                  <c:v>1.0000000000000006E-6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E-434F-AB61-E91AF4B69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5343056"/>
        <c:axId val="765342728"/>
      </c:scatterChart>
      <c:valAx>
        <c:axId val="765343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42728"/>
        <c:crosses val="max"/>
        <c:crossBetween val="midCat"/>
      </c:valAx>
      <c:valAx>
        <c:axId val="765342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Probablity</a:t>
                </a:r>
              </a:p>
            </c:rich>
          </c:tx>
          <c:layout>
            <c:manualLayout>
              <c:xMode val="edge"/>
              <c:yMode val="edge"/>
              <c:x val="1.0096091165999726E-2"/>
              <c:y val="0.75614770949333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cumulative block arrive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Sheet1!$P$2:$P$417</c:f>
              <c:numCache>
                <c:formatCode>General</c:formatCode>
                <c:ptCount val="4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30</c:v>
                </c:pt>
                <c:pt idx="338">
                  <c:v>30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3-4D1B-86EA-0245BFBFD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5978584"/>
        <c:axId val="785979240"/>
      </c:barChart>
      <c:catAx>
        <c:axId val="78597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79240"/>
        <c:crosses val="autoZero"/>
        <c:auto val="1"/>
        <c:lblAlgn val="ctr"/>
        <c:lblOffset val="100"/>
        <c:noMultiLvlLbl val="0"/>
      </c:catAx>
      <c:valAx>
        <c:axId val="7859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7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j-lt"/>
                <a:ea typeface="+mj-ea"/>
                <a:cs typeface="+mj-cs"/>
              </a:defRPr>
            </a:pPr>
            <a:r>
              <a:rPr lang="en-GB" sz="1600">
                <a:latin typeface="Times New Roman" panose="02020603050405020304" pitchFamily="18" charset="0"/>
                <a:cs typeface="Times New Roman" panose="02020603050405020304" pitchFamily="18" charset="0"/>
              </a:rPr>
              <a:t>Chance of creating </a:t>
            </a:r>
            <a:r>
              <a:rPr lang="en-GB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en-GB" sz="1600">
                <a:latin typeface="Times New Roman" panose="02020603050405020304" pitchFamily="18" charset="0"/>
                <a:cs typeface="Times New Roman" panose="02020603050405020304" pitchFamily="18" charset="0"/>
              </a:rPr>
              <a:t> blocks over 10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Sheet1!$T$2:$T$5</c:f>
              <c:numCache>
                <c:formatCode>0.00%</c:formatCode>
                <c:ptCount val="4"/>
                <c:pt idx="0">
                  <c:v>0.58333333333333337</c:v>
                </c:pt>
                <c:pt idx="1">
                  <c:v>0.33333333333333331</c:v>
                </c:pt>
                <c:pt idx="2">
                  <c:v>8.3333333333333329E-2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9-4F43-9968-8C18F0D8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274680"/>
        <c:axId val="235276976"/>
        <c:axId val="0"/>
      </c:bar3DChart>
      <c:catAx>
        <c:axId val="23527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76976"/>
        <c:crosses val="autoZero"/>
        <c:auto val="1"/>
        <c:lblAlgn val="ctr"/>
        <c:lblOffset val="100"/>
        <c:noMultiLvlLbl val="0"/>
      </c:catAx>
      <c:valAx>
        <c:axId val="2352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7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Mining reward based on block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Block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Sheet1!$AB$5:$AB$50</c:f>
              <c:numCache>
                <c:formatCode>General</c:formatCode>
                <c:ptCount val="46"/>
                <c:pt idx="0">
                  <c:v>3000</c:v>
                </c:pt>
                <c:pt idx="1">
                  <c:v>2400</c:v>
                </c:pt>
                <c:pt idx="2">
                  <c:v>1920</c:v>
                </c:pt>
                <c:pt idx="3">
                  <c:v>1536</c:v>
                </c:pt>
                <c:pt idx="4">
                  <c:v>1228.8</c:v>
                </c:pt>
                <c:pt idx="5">
                  <c:v>983.04</c:v>
                </c:pt>
                <c:pt idx="6">
                  <c:v>786.43200000000002</c:v>
                </c:pt>
                <c:pt idx="7">
                  <c:v>629.14560000000006</c:v>
                </c:pt>
                <c:pt idx="8">
                  <c:v>503.31648000000007</c:v>
                </c:pt>
                <c:pt idx="9">
                  <c:v>402.65318400000007</c:v>
                </c:pt>
                <c:pt idx="10">
                  <c:v>322.12254720000004</c:v>
                </c:pt>
                <c:pt idx="11">
                  <c:v>257.69803776000003</c:v>
                </c:pt>
                <c:pt idx="12">
                  <c:v>206.15843020800003</c:v>
                </c:pt>
                <c:pt idx="13">
                  <c:v>164.92674416640003</c:v>
                </c:pt>
                <c:pt idx="14">
                  <c:v>131.94139533312003</c:v>
                </c:pt>
                <c:pt idx="15">
                  <c:v>105.55311626649602</c:v>
                </c:pt>
                <c:pt idx="16">
                  <c:v>84.44249301319681</c:v>
                </c:pt>
                <c:pt idx="17">
                  <c:v>67.553994410557451</c:v>
                </c:pt>
                <c:pt idx="18">
                  <c:v>54.043195528445963</c:v>
                </c:pt>
                <c:pt idx="19">
                  <c:v>43.234556422756768</c:v>
                </c:pt>
                <c:pt idx="20">
                  <c:v>34.587645138205417</c:v>
                </c:pt>
                <c:pt idx="21">
                  <c:v>27.670116110564333</c:v>
                </c:pt>
                <c:pt idx="22">
                  <c:v>22.136092888451465</c:v>
                </c:pt>
                <c:pt idx="23">
                  <c:v>17.708874310761171</c:v>
                </c:pt>
                <c:pt idx="24">
                  <c:v>14.167099448608937</c:v>
                </c:pt>
                <c:pt idx="25">
                  <c:v>11.33367955888715</c:v>
                </c:pt>
                <c:pt idx="26">
                  <c:v>9.0669436471097207</c:v>
                </c:pt>
                <c:pt idx="27">
                  <c:v>7.2535549176877767</c:v>
                </c:pt>
                <c:pt idx="28">
                  <c:v>5.8028439341502214</c:v>
                </c:pt>
                <c:pt idx="29">
                  <c:v>4.6422751473201771</c:v>
                </c:pt>
                <c:pt idx="30">
                  <c:v>3.7138201178561419</c:v>
                </c:pt>
                <c:pt idx="31">
                  <c:v>2.9710560942849136</c:v>
                </c:pt>
                <c:pt idx="32">
                  <c:v>2.3768448754279308</c:v>
                </c:pt>
                <c:pt idx="33">
                  <c:v>1.9014759003423447</c:v>
                </c:pt>
                <c:pt idx="34">
                  <c:v>1.5211807202738759</c:v>
                </c:pt>
                <c:pt idx="35">
                  <c:v>1.2169445762191007</c:v>
                </c:pt>
                <c:pt idx="36">
                  <c:v>0.97355566097528057</c:v>
                </c:pt>
                <c:pt idx="37">
                  <c:v>0.77884452878022448</c:v>
                </c:pt>
                <c:pt idx="38">
                  <c:v>0.62307562302417963</c:v>
                </c:pt>
                <c:pt idx="39">
                  <c:v>0.4984604984193437</c:v>
                </c:pt>
                <c:pt idx="40">
                  <c:v>0.39876839873547498</c:v>
                </c:pt>
                <c:pt idx="41">
                  <c:v>0.31901471898837996</c:v>
                </c:pt>
                <c:pt idx="42">
                  <c:v>0.25521177519070398</c:v>
                </c:pt>
                <c:pt idx="43">
                  <c:v>0.20416942015256317</c:v>
                </c:pt>
                <c:pt idx="44">
                  <c:v>0.16333553612205054</c:v>
                </c:pt>
                <c:pt idx="45">
                  <c:v>0.13066842889764044</c:v>
                </c:pt>
              </c:numCache>
            </c:numRef>
          </c:xVal>
          <c:yVal>
            <c:numRef>
              <c:f>Sheet1!$AA$5:$AA$50</c:f>
              <c:numCache>
                <c:formatCode>General</c:formatCode>
                <c:ptCount val="46"/>
                <c:pt idx="0">
                  <c:v>0</c:v>
                </c:pt>
                <c:pt idx="1">
                  <c:v>13140</c:v>
                </c:pt>
                <c:pt idx="2">
                  <c:v>26280</c:v>
                </c:pt>
                <c:pt idx="3">
                  <c:v>39420</c:v>
                </c:pt>
                <c:pt idx="4">
                  <c:v>52560</c:v>
                </c:pt>
                <c:pt idx="5">
                  <c:v>65700</c:v>
                </c:pt>
                <c:pt idx="6">
                  <c:v>78840</c:v>
                </c:pt>
                <c:pt idx="7">
                  <c:v>91980</c:v>
                </c:pt>
                <c:pt idx="8">
                  <c:v>105120</c:v>
                </c:pt>
                <c:pt idx="9">
                  <c:v>118260</c:v>
                </c:pt>
                <c:pt idx="10">
                  <c:v>131400</c:v>
                </c:pt>
                <c:pt idx="11">
                  <c:v>144540</c:v>
                </c:pt>
                <c:pt idx="12">
                  <c:v>157680</c:v>
                </c:pt>
                <c:pt idx="13">
                  <c:v>170820</c:v>
                </c:pt>
                <c:pt idx="14">
                  <c:v>183960</c:v>
                </c:pt>
                <c:pt idx="15">
                  <c:v>197100</c:v>
                </c:pt>
                <c:pt idx="16">
                  <c:v>210240</c:v>
                </c:pt>
                <c:pt idx="17">
                  <c:v>223380</c:v>
                </c:pt>
                <c:pt idx="18">
                  <c:v>236520</c:v>
                </c:pt>
                <c:pt idx="19">
                  <c:v>249660</c:v>
                </c:pt>
                <c:pt idx="20">
                  <c:v>262800</c:v>
                </c:pt>
                <c:pt idx="21">
                  <c:v>275940</c:v>
                </c:pt>
                <c:pt idx="22">
                  <c:v>289080</c:v>
                </c:pt>
                <c:pt idx="23">
                  <c:v>302220</c:v>
                </c:pt>
                <c:pt idx="24">
                  <c:v>315360</c:v>
                </c:pt>
                <c:pt idx="25">
                  <c:v>328500</c:v>
                </c:pt>
                <c:pt idx="26">
                  <c:v>341640</c:v>
                </c:pt>
                <c:pt idx="27">
                  <c:v>354780</c:v>
                </c:pt>
                <c:pt idx="28">
                  <c:v>367920</c:v>
                </c:pt>
                <c:pt idx="29">
                  <c:v>381060</c:v>
                </c:pt>
                <c:pt idx="30">
                  <c:v>394200</c:v>
                </c:pt>
                <c:pt idx="31">
                  <c:v>407340</c:v>
                </c:pt>
                <c:pt idx="32">
                  <c:v>420480</c:v>
                </c:pt>
                <c:pt idx="33">
                  <c:v>433620</c:v>
                </c:pt>
                <c:pt idx="34">
                  <c:v>446760</c:v>
                </c:pt>
                <c:pt idx="35">
                  <c:v>459900</c:v>
                </c:pt>
                <c:pt idx="36">
                  <c:v>473040</c:v>
                </c:pt>
                <c:pt idx="37">
                  <c:v>486180</c:v>
                </c:pt>
                <c:pt idx="38">
                  <c:v>499320</c:v>
                </c:pt>
                <c:pt idx="39">
                  <c:v>512460</c:v>
                </c:pt>
                <c:pt idx="40">
                  <c:v>525600</c:v>
                </c:pt>
                <c:pt idx="41">
                  <c:v>538740</c:v>
                </c:pt>
                <c:pt idx="42">
                  <c:v>551880</c:v>
                </c:pt>
                <c:pt idx="43">
                  <c:v>565020</c:v>
                </c:pt>
                <c:pt idx="44">
                  <c:v>578160</c:v>
                </c:pt>
                <c:pt idx="45">
                  <c:v>591300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6-4FDE-918A-3D2A0219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37448"/>
        <c:axId val="775440072"/>
      </c:scatterChart>
      <c:valAx>
        <c:axId val="77543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40072"/>
        <c:crosses val="autoZero"/>
        <c:crossBetween val="midCat"/>
      </c:valAx>
      <c:valAx>
        <c:axId val="77544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3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reward based on</a:t>
            </a:r>
            <a:r>
              <a:rPr lang="en-US" baseline="0"/>
              <a:t> block number with logarithmic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8560185185185185"/>
          <c:w val="0.81862729658792655"/>
          <c:h val="0.5469061679790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Sheet1!$AB$4</c:f>
              <c:strCache>
                <c:ptCount val="1"/>
                <c:pt idx="0">
                  <c:v>Block reward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Sheet1!$AA$5:$AA$41</c:f>
              <c:numCache>
                <c:formatCode>General</c:formatCode>
                <c:ptCount val="37"/>
                <c:pt idx="0">
                  <c:v>0</c:v>
                </c:pt>
                <c:pt idx="1">
                  <c:v>13140</c:v>
                </c:pt>
                <c:pt idx="2">
                  <c:v>26280</c:v>
                </c:pt>
                <c:pt idx="3">
                  <c:v>39420</c:v>
                </c:pt>
                <c:pt idx="4">
                  <c:v>52560</c:v>
                </c:pt>
                <c:pt idx="5">
                  <c:v>65700</c:v>
                </c:pt>
                <c:pt idx="6">
                  <c:v>78840</c:v>
                </c:pt>
                <c:pt idx="7">
                  <c:v>91980</c:v>
                </c:pt>
                <c:pt idx="8">
                  <c:v>105120</c:v>
                </c:pt>
                <c:pt idx="9">
                  <c:v>118260</c:v>
                </c:pt>
                <c:pt idx="10">
                  <c:v>131400</c:v>
                </c:pt>
                <c:pt idx="11">
                  <c:v>144540</c:v>
                </c:pt>
                <c:pt idx="12">
                  <c:v>157680</c:v>
                </c:pt>
                <c:pt idx="13">
                  <c:v>170820</c:v>
                </c:pt>
                <c:pt idx="14">
                  <c:v>183960</c:v>
                </c:pt>
                <c:pt idx="15">
                  <c:v>197100</c:v>
                </c:pt>
                <c:pt idx="16">
                  <c:v>210240</c:v>
                </c:pt>
                <c:pt idx="17">
                  <c:v>223380</c:v>
                </c:pt>
                <c:pt idx="18">
                  <c:v>236520</c:v>
                </c:pt>
                <c:pt idx="19">
                  <c:v>249660</c:v>
                </c:pt>
                <c:pt idx="20">
                  <c:v>262800</c:v>
                </c:pt>
                <c:pt idx="21">
                  <c:v>275940</c:v>
                </c:pt>
                <c:pt idx="22">
                  <c:v>289080</c:v>
                </c:pt>
                <c:pt idx="23">
                  <c:v>302220</c:v>
                </c:pt>
                <c:pt idx="24">
                  <c:v>315360</c:v>
                </c:pt>
                <c:pt idx="25">
                  <c:v>328500</c:v>
                </c:pt>
                <c:pt idx="26">
                  <c:v>341640</c:v>
                </c:pt>
                <c:pt idx="27">
                  <c:v>354780</c:v>
                </c:pt>
                <c:pt idx="28">
                  <c:v>367920</c:v>
                </c:pt>
                <c:pt idx="29">
                  <c:v>381060</c:v>
                </c:pt>
                <c:pt idx="30">
                  <c:v>394200</c:v>
                </c:pt>
                <c:pt idx="31">
                  <c:v>407340</c:v>
                </c:pt>
                <c:pt idx="32">
                  <c:v>420480</c:v>
                </c:pt>
                <c:pt idx="33">
                  <c:v>433620</c:v>
                </c:pt>
                <c:pt idx="34">
                  <c:v>446760</c:v>
                </c:pt>
                <c:pt idx="35">
                  <c:v>459900</c:v>
                </c:pt>
                <c:pt idx="36">
                  <c:v>473040</c:v>
                </c:pt>
              </c:numCache>
            </c:numRef>
          </c:cat>
          <c:val>
            <c:numRef>
              <c:f>Sheet1!$AB$5:$AB$41</c:f>
              <c:numCache>
                <c:formatCode>General</c:formatCode>
                <c:ptCount val="37"/>
                <c:pt idx="0">
                  <c:v>3000</c:v>
                </c:pt>
                <c:pt idx="1">
                  <c:v>2400</c:v>
                </c:pt>
                <c:pt idx="2">
                  <c:v>1920</c:v>
                </c:pt>
                <c:pt idx="3">
                  <c:v>1536</c:v>
                </c:pt>
                <c:pt idx="4">
                  <c:v>1228.8</c:v>
                </c:pt>
                <c:pt idx="5">
                  <c:v>983.04</c:v>
                </c:pt>
                <c:pt idx="6">
                  <c:v>786.43200000000002</c:v>
                </c:pt>
                <c:pt idx="7">
                  <c:v>629.14560000000006</c:v>
                </c:pt>
                <c:pt idx="8">
                  <c:v>503.31648000000007</c:v>
                </c:pt>
                <c:pt idx="9">
                  <c:v>402.65318400000007</c:v>
                </c:pt>
                <c:pt idx="10">
                  <c:v>322.12254720000004</c:v>
                </c:pt>
                <c:pt idx="11">
                  <c:v>257.69803776000003</c:v>
                </c:pt>
                <c:pt idx="12">
                  <c:v>206.15843020800003</c:v>
                </c:pt>
                <c:pt idx="13">
                  <c:v>164.92674416640003</c:v>
                </c:pt>
                <c:pt idx="14">
                  <c:v>131.94139533312003</c:v>
                </c:pt>
                <c:pt idx="15">
                  <c:v>105.55311626649602</c:v>
                </c:pt>
                <c:pt idx="16">
                  <c:v>84.44249301319681</c:v>
                </c:pt>
                <c:pt idx="17">
                  <c:v>67.553994410557451</c:v>
                </c:pt>
                <c:pt idx="18">
                  <c:v>54.043195528445963</c:v>
                </c:pt>
                <c:pt idx="19">
                  <c:v>43.234556422756768</c:v>
                </c:pt>
                <c:pt idx="20">
                  <c:v>34.587645138205417</c:v>
                </c:pt>
                <c:pt idx="21">
                  <c:v>27.670116110564333</c:v>
                </c:pt>
                <c:pt idx="22">
                  <c:v>22.136092888451465</c:v>
                </c:pt>
                <c:pt idx="23">
                  <c:v>17.708874310761171</c:v>
                </c:pt>
                <c:pt idx="24">
                  <c:v>14.167099448608937</c:v>
                </c:pt>
                <c:pt idx="25">
                  <c:v>11.33367955888715</c:v>
                </c:pt>
                <c:pt idx="26">
                  <c:v>9.0669436471097207</c:v>
                </c:pt>
                <c:pt idx="27">
                  <c:v>7.2535549176877767</c:v>
                </c:pt>
                <c:pt idx="28">
                  <c:v>5.8028439341502214</c:v>
                </c:pt>
                <c:pt idx="29">
                  <c:v>4.6422751473201771</c:v>
                </c:pt>
                <c:pt idx="30">
                  <c:v>3.7138201178561419</c:v>
                </c:pt>
                <c:pt idx="31">
                  <c:v>2.9710560942849136</c:v>
                </c:pt>
                <c:pt idx="32">
                  <c:v>2.3768448754279308</c:v>
                </c:pt>
                <c:pt idx="33">
                  <c:v>1.9014759003423447</c:v>
                </c:pt>
                <c:pt idx="34">
                  <c:v>1.5211807202738759</c:v>
                </c:pt>
                <c:pt idx="35">
                  <c:v>1.2169445762191007</c:v>
                </c:pt>
                <c:pt idx="36">
                  <c:v>0.97355566097528057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A-4CCE-8EFA-F7248BC0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55936"/>
        <c:axId val="852056264"/>
      </c:barChart>
      <c:catAx>
        <c:axId val="8520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56264"/>
        <c:crosses val="autoZero"/>
        <c:auto val="1"/>
        <c:lblAlgn val="ctr"/>
        <c:lblOffset val="100"/>
        <c:tickMarkSkip val="10"/>
        <c:noMultiLvlLbl val="0"/>
      </c:catAx>
      <c:valAx>
        <c:axId val="8520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Reward</a:t>
                </a:r>
                <a:r>
                  <a:rPr lang="en-GB" baseline="0"/>
                  <a:t> per block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Sheet1!$J$49:$J$288</c:f>
              <c:numCache>
                <c:formatCode>General</c:formatCode>
                <c:ptCount val="24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1B0-AE28-672365F7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14480"/>
        <c:axId val="471418744"/>
      </c:barChart>
      <c:catAx>
        <c:axId val="47141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8744"/>
        <c:crosses val="autoZero"/>
        <c:auto val="1"/>
        <c:lblAlgn val="ctr"/>
        <c:lblOffset val="100"/>
        <c:noMultiLvlLbl val="0"/>
      </c:catAx>
      <c:valAx>
        <c:axId val="4714187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squared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714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Sheet1!$K$50:$K$288</c:f>
              <c:numCache>
                <c:formatCode>General</c:formatCode>
                <c:ptCount val="23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  <c:pt idx="44">
                  <c:v>91</c:v>
                </c:pt>
                <c:pt idx="45">
                  <c:v>93</c:v>
                </c:pt>
                <c:pt idx="46">
                  <c:v>95</c:v>
                </c:pt>
                <c:pt idx="47">
                  <c:v>97</c:v>
                </c:pt>
                <c:pt idx="48">
                  <c:v>99</c:v>
                </c:pt>
                <c:pt idx="49">
                  <c:v>101</c:v>
                </c:pt>
                <c:pt idx="50">
                  <c:v>103</c:v>
                </c:pt>
                <c:pt idx="51">
                  <c:v>105</c:v>
                </c:pt>
                <c:pt idx="52">
                  <c:v>107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155</c:v>
                </c:pt>
                <c:pt idx="77">
                  <c:v>157</c:v>
                </c:pt>
                <c:pt idx="78">
                  <c:v>159</c:v>
                </c:pt>
                <c:pt idx="79">
                  <c:v>161</c:v>
                </c:pt>
                <c:pt idx="80">
                  <c:v>163</c:v>
                </c:pt>
                <c:pt idx="81">
                  <c:v>165</c:v>
                </c:pt>
                <c:pt idx="82">
                  <c:v>167</c:v>
                </c:pt>
                <c:pt idx="83">
                  <c:v>169</c:v>
                </c:pt>
                <c:pt idx="84">
                  <c:v>171</c:v>
                </c:pt>
                <c:pt idx="85">
                  <c:v>173</c:v>
                </c:pt>
                <c:pt idx="86">
                  <c:v>175</c:v>
                </c:pt>
                <c:pt idx="87">
                  <c:v>177</c:v>
                </c:pt>
                <c:pt idx="88">
                  <c:v>179</c:v>
                </c:pt>
                <c:pt idx="89">
                  <c:v>181</c:v>
                </c:pt>
                <c:pt idx="90">
                  <c:v>183</c:v>
                </c:pt>
                <c:pt idx="91">
                  <c:v>185</c:v>
                </c:pt>
                <c:pt idx="92">
                  <c:v>187</c:v>
                </c:pt>
                <c:pt idx="93">
                  <c:v>189</c:v>
                </c:pt>
                <c:pt idx="94">
                  <c:v>191</c:v>
                </c:pt>
                <c:pt idx="95">
                  <c:v>193</c:v>
                </c:pt>
                <c:pt idx="96">
                  <c:v>195</c:v>
                </c:pt>
                <c:pt idx="97">
                  <c:v>197</c:v>
                </c:pt>
                <c:pt idx="98">
                  <c:v>199</c:v>
                </c:pt>
                <c:pt idx="99">
                  <c:v>201</c:v>
                </c:pt>
                <c:pt idx="100">
                  <c:v>203</c:v>
                </c:pt>
                <c:pt idx="101">
                  <c:v>205</c:v>
                </c:pt>
                <c:pt idx="102">
                  <c:v>207</c:v>
                </c:pt>
                <c:pt idx="103">
                  <c:v>209</c:v>
                </c:pt>
                <c:pt idx="104">
                  <c:v>211</c:v>
                </c:pt>
                <c:pt idx="105">
                  <c:v>213</c:v>
                </c:pt>
                <c:pt idx="106">
                  <c:v>215</c:v>
                </c:pt>
                <c:pt idx="107">
                  <c:v>217</c:v>
                </c:pt>
                <c:pt idx="108">
                  <c:v>219</c:v>
                </c:pt>
                <c:pt idx="109">
                  <c:v>221</c:v>
                </c:pt>
                <c:pt idx="110">
                  <c:v>223</c:v>
                </c:pt>
                <c:pt idx="111">
                  <c:v>225</c:v>
                </c:pt>
                <c:pt idx="112">
                  <c:v>227</c:v>
                </c:pt>
                <c:pt idx="113">
                  <c:v>229</c:v>
                </c:pt>
                <c:pt idx="114">
                  <c:v>231</c:v>
                </c:pt>
                <c:pt idx="115">
                  <c:v>233</c:v>
                </c:pt>
                <c:pt idx="116">
                  <c:v>235</c:v>
                </c:pt>
                <c:pt idx="117">
                  <c:v>237</c:v>
                </c:pt>
                <c:pt idx="118">
                  <c:v>239</c:v>
                </c:pt>
                <c:pt idx="119">
                  <c:v>241</c:v>
                </c:pt>
                <c:pt idx="120">
                  <c:v>243</c:v>
                </c:pt>
                <c:pt idx="121">
                  <c:v>245</c:v>
                </c:pt>
                <c:pt idx="122">
                  <c:v>247</c:v>
                </c:pt>
                <c:pt idx="123">
                  <c:v>249</c:v>
                </c:pt>
                <c:pt idx="124">
                  <c:v>251</c:v>
                </c:pt>
                <c:pt idx="125">
                  <c:v>253</c:v>
                </c:pt>
                <c:pt idx="126">
                  <c:v>255</c:v>
                </c:pt>
                <c:pt idx="127">
                  <c:v>257</c:v>
                </c:pt>
                <c:pt idx="128">
                  <c:v>259</c:v>
                </c:pt>
                <c:pt idx="129">
                  <c:v>261</c:v>
                </c:pt>
                <c:pt idx="130">
                  <c:v>263</c:v>
                </c:pt>
                <c:pt idx="131">
                  <c:v>265</c:v>
                </c:pt>
                <c:pt idx="132">
                  <c:v>267</c:v>
                </c:pt>
                <c:pt idx="133">
                  <c:v>269</c:v>
                </c:pt>
                <c:pt idx="134">
                  <c:v>271</c:v>
                </c:pt>
                <c:pt idx="135">
                  <c:v>273</c:v>
                </c:pt>
                <c:pt idx="136">
                  <c:v>275</c:v>
                </c:pt>
                <c:pt idx="137">
                  <c:v>277</c:v>
                </c:pt>
                <c:pt idx="138">
                  <c:v>279</c:v>
                </c:pt>
                <c:pt idx="139">
                  <c:v>281</c:v>
                </c:pt>
                <c:pt idx="140">
                  <c:v>283</c:v>
                </c:pt>
                <c:pt idx="141">
                  <c:v>285</c:v>
                </c:pt>
                <c:pt idx="142">
                  <c:v>287</c:v>
                </c:pt>
                <c:pt idx="143">
                  <c:v>289</c:v>
                </c:pt>
                <c:pt idx="144">
                  <c:v>291</c:v>
                </c:pt>
                <c:pt idx="145">
                  <c:v>293</c:v>
                </c:pt>
                <c:pt idx="146">
                  <c:v>295</c:v>
                </c:pt>
                <c:pt idx="147">
                  <c:v>297</c:v>
                </c:pt>
                <c:pt idx="148">
                  <c:v>299</c:v>
                </c:pt>
                <c:pt idx="149">
                  <c:v>301</c:v>
                </c:pt>
                <c:pt idx="150">
                  <c:v>303</c:v>
                </c:pt>
                <c:pt idx="151">
                  <c:v>305</c:v>
                </c:pt>
                <c:pt idx="152">
                  <c:v>307</c:v>
                </c:pt>
                <c:pt idx="153">
                  <c:v>309</c:v>
                </c:pt>
                <c:pt idx="154">
                  <c:v>311</c:v>
                </c:pt>
                <c:pt idx="155">
                  <c:v>313</c:v>
                </c:pt>
                <c:pt idx="156">
                  <c:v>315</c:v>
                </c:pt>
                <c:pt idx="157">
                  <c:v>317</c:v>
                </c:pt>
                <c:pt idx="158">
                  <c:v>319</c:v>
                </c:pt>
                <c:pt idx="159">
                  <c:v>321</c:v>
                </c:pt>
                <c:pt idx="160">
                  <c:v>323</c:v>
                </c:pt>
                <c:pt idx="161">
                  <c:v>325</c:v>
                </c:pt>
                <c:pt idx="162">
                  <c:v>327</c:v>
                </c:pt>
                <c:pt idx="163">
                  <c:v>329</c:v>
                </c:pt>
                <c:pt idx="164">
                  <c:v>331</c:v>
                </c:pt>
                <c:pt idx="165">
                  <c:v>333</c:v>
                </c:pt>
                <c:pt idx="166">
                  <c:v>335</c:v>
                </c:pt>
                <c:pt idx="167">
                  <c:v>337</c:v>
                </c:pt>
                <c:pt idx="168">
                  <c:v>339</c:v>
                </c:pt>
                <c:pt idx="169">
                  <c:v>341</c:v>
                </c:pt>
                <c:pt idx="170">
                  <c:v>343</c:v>
                </c:pt>
                <c:pt idx="171">
                  <c:v>345</c:v>
                </c:pt>
                <c:pt idx="172">
                  <c:v>347</c:v>
                </c:pt>
                <c:pt idx="173">
                  <c:v>349</c:v>
                </c:pt>
                <c:pt idx="174">
                  <c:v>351</c:v>
                </c:pt>
                <c:pt idx="175">
                  <c:v>353</c:v>
                </c:pt>
                <c:pt idx="176">
                  <c:v>355</c:v>
                </c:pt>
                <c:pt idx="177">
                  <c:v>357</c:v>
                </c:pt>
                <c:pt idx="178">
                  <c:v>359</c:v>
                </c:pt>
                <c:pt idx="179">
                  <c:v>361</c:v>
                </c:pt>
                <c:pt idx="180">
                  <c:v>363</c:v>
                </c:pt>
                <c:pt idx="181">
                  <c:v>365</c:v>
                </c:pt>
                <c:pt idx="182">
                  <c:v>367</c:v>
                </c:pt>
                <c:pt idx="183">
                  <c:v>369</c:v>
                </c:pt>
                <c:pt idx="184">
                  <c:v>371</c:v>
                </c:pt>
                <c:pt idx="185">
                  <c:v>373</c:v>
                </c:pt>
                <c:pt idx="186">
                  <c:v>375</c:v>
                </c:pt>
                <c:pt idx="187">
                  <c:v>377</c:v>
                </c:pt>
                <c:pt idx="188">
                  <c:v>379</c:v>
                </c:pt>
                <c:pt idx="189">
                  <c:v>381</c:v>
                </c:pt>
                <c:pt idx="190">
                  <c:v>383</c:v>
                </c:pt>
                <c:pt idx="191">
                  <c:v>385</c:v>
                </c:pt>
                <c:pt idx="192">
                  <c:v>387</c:v>
                </c:pt>
                <c:pt idx="193">
                  <c:v>389</c:v>
                </c:pt>
                <c:pt idx="194">
                  <c:v>391</c:v>
                </c:pt>
                <c:pt idx="195">
                  <c:v>393</c:v>
                </c:pt>
                <c:pt idx="196">
                  <c:v>395</c:v>
                </c:pt>
                <c:pt idx="197">
                  <c:v>397</c:v>
                </c:pt>
                <c:pt idx="198">
                  <c:v>399</c:v>
                </c:pt>
                <c:pt idx="199">
                  <c:v>401</c:v>
                </c:pt>
                <c:pt idx="200">
                  <c:v>403</c:v>
                </c:pt>
                <c:pt idx="201">
                  <c:v>405</c:v>
                </c:pt>
                <c:pt idx="202">
                  <c:v>407</c:v>
                </c:pt>
                <c:pt idx="203">
                  <c:v>409</c:v>
                </c:pt>
                <c:pt idx="204">
                  <c:v>411</c:v>
                </c:pt>
                <c:pt idx="205">
                  <c:v>413</c:v>
                </c:pt>
                <c:pt idx="206">
                  <c:v>415</c:v>
                </c:pt>
                <c:pt idx="207">
                  <c:v>417</c:v>
                </c:pt>
                <c:pt idx="208">
                  <c:v>419</c:v>
                </c:pt>
                <c:pt idx="209">
                  <c:v>421</c:v>
                </c:pt>
                <c:pt idx="210">
                  <c:v>423</c:v>
                </c:pt>
                <c:pt idx="211">
                  <c:v>425</c:v>
                </c:pt>
                <c:pt idx="212">
                  <c:v>427</c:v>
                </c:pt>
                <c:pt idx="213">
                  <c:v>429</c:v>
                </c:pt>
                <c:pt idx="214">
                  <c:v>431</c:v>
                </c:pt>
                <c:pt idx="215">
                  <c:v>433</c:v>
                </c:pt>
                <c:pt idx="216">
                  <c:v>435</c:v>
                </c:pt>
                <c:pt idx="217">
                  <c:v>437</c:v>
                </c:pt>
                <c:pt idx="218">
                  <c:v>439</c:v>
                </c:pt>
                <c:pt idx="219">
                  <c:v>441</c:v>
                </c:pt>
                <c:pt idx="220">
                  <c:v>443</c:v>
                </c:pt>
                <c:pt idx="221">
                  <c:v>445</c:v>
                </c:pt>
                <c:pt idx="222">
                  <c:v>447</c:v>
                </c:pt>
                <c:pt idx="223">
                  <c:v>449</c:v>
                </c:pt>
                <c:pt idx="224">
                  <c:v>451</c:v>
                </c:pt>
                <c:pt idx="225">
                  <c:v>453</c:v>
                </c:pt>
                <c:pt idx="226">
                  <c:v>455</c:v>
                </c:pt>
                <c:pt idx="227">
                  <c:v>457</c:v>
                </c:pt>
                <c:pt idx="228">
                  <c:v>459</c:v>
                </c:pt>
                <c:pt idx="229">
                  <c:v>461</c:v>
                </c:pt>
                <c:pt idx="230">
                  <c:v>463</c:v>
                </c:pt>
                <c:pt idx="231">
                  <c:v>465</c:v>
                </c:pt>
                <c:pt idx="232">
                  <c:v>467</c:v>
                </c:pt>
                <c:pt idx="233">
                  <c:v>469</c:v>
                </c:pt>
                <c:pt idx="234">
                  <c:v>471</c:v>
                </c:pt>
                <c:pt idx="235">
                  <c:v>473</c:v>
                </c:pt>
                <c:pt idx="236">
                  <c:v>475</c:v>
                </c:pt>
                <c:pt idx="237">
                  <c:v>477</c:v>
                </c:pt>
                <c:pt idx="238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6D0-9A6B-6C54CFFC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930128"/>
        <c:axId val="743928488"/>
      </c:barChart>
      <c:catAx>
        <c:axId val="74393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28488"/>
        <c:crosses val="autoZero"/>
        <c:auto val="1"/>
        <c:lblAlgn val="ctr"/>
        <c:lblOffset val="100"/>
        <c:noMultiLvlLbl val="0"/>
      </c:catAx>
      <c:valAx>
        <c:axId val="7439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confirmations vs the successrate of a double spending attack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591777400552182E-2"/>
          <c:y val="9.2076471728027257E-2"/>
          <c:w val="0.88901854146690829"/>
          <c:h val="0.78871224667415307"/>
        </c:manualLayout>
      </c:layout>
      <c:line3DChart>
        <c:grouping val="standard"/>
        <c:varyColors val="0"/>
        <c:ser>
          <c:idx val="0"/>
          <c:order val="0"/>
          <c:tx>
            <c:v>1%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Sheet1!$AG$24:$AG$28</c:f>
              <c:numCache>
                <c:formatCode>General</c:formatCode>
                <c:ptCount val="5"/>
                <c:pt idx="0">
                  <c:v>2.0049659504318802</c:v>
                </c:pt>
                <c:pt idx="1">
                  <c:v>5.0130282208837799E-2</c:v>
                </c:pt>
                <c:pt idx="2">
                  <c:v>1.3032317209504801E-3</c:v>
                </c:pt>
                <c:pt idx="3">
                  <c:v>3.4413136273947399E-5</c:v>
                </c:pt>
                <c:pt idx="4">
                  <c:v>9.1614249519977801E-7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2-448E-A971-2F73CDAE818D}"/>
            </c:ext>
          </c:extLst>
        </c:ser>
        <c:ser>
          <c:idx val="1"/>
          <c:order val="1"/>
          <c:tx>
            <c:v>2%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Sheet1!$AH$24:$AH$28</c:f>
              <c:numCache>
                <c:formatCode>General</c:formatCode>
                <c:ptCount val="5"/>
                <c:pt idx="0">
                  <c:v>4.0197217449432401</c:v>
                </c:pt>
                <c:pt idx="1">
                  <c:v>0.20101701588703899</c:v>
                </c:pt>
                <c:pt idx="2">
                  <c:v>1.04493410821193E-2</c:v>
                </c:pt>
                <c:pt idx="3">
                  <c:v>5.5170449443364602E-4</c:v>
                </c:pt>
                <c:pt idx="4">
                  <c:v>2.9366965681454299E-5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2-448E-A971-2F73CDAE818D}"/>
            </c:ext>
          </c:extLst>
        </c:ser>
        <c:ser>
          <c:idx val="2"/>
          <c:order val="2"/>
          <c:tx>
            <c:v>3%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Sheet1!$AI$24:$AI$28</c:f>
              <c:numCache>
                <c:formatCode>General</c:formatCode>
                <c:ptCount val="5"/>
                <c:pt idx="0">
                  <c:v>6.0440406711404799</c:v>
                </c:pt>
                <c:pt idx="1">
                  <c:v>0.45334435095021303</c:v>
                </c:pt>
                <c:pt idx="2">
                  <c:v>3.5337426473025499E-2</c:v>
                </c:pt>
                <c:pt idx="3">
                  <c:v>2.7975769960053502E-3</c:v>
                </c:pt>
                <c:pt idx="4">
                  <c:v>2.2328639447399801E-4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2-448E-A971-2F73CDAE818D}"/>
            </c:ext>
          </c:extLst>
        </c:ser>
        <c:ser>
          <c:idx val="3"/>
          <c:order val="3"/>
          <c:tx>
            <c:v>4%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Sheet1!$AJ$24:$AJ$28</c:f>
              <c:numCache>
                <c:formatCode>General</c:formatCode>
                <c:ptCount val="5"/>
                <c:pt idx="0">
                  <c:v>8.0776770270409202</c:v>
                </c:pt>
                <c:pt idx="1">
                  <c:v>0.80771154777609</c:v>
                </c:pt>
                <c:pt idx="2">
                  <c:v>8.3910078104776298E-2</c:v>
                </c:pt>
                <c:pt idx="3">
                  <c:v>8.8529833667028105E-3</c:v>
                </c:pt>
                <c:pt idx="4">
                  <c:v>9.41663450748642E-4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2-448E-A971-2F73CDAE818D}"/>
            </c:ext>
          </c:extLst>
        </c:ser>
        <c:ser>
          <c:idx val="4"/>
          <c:order val="4"/>
          <c:tx>
            <c:v>5%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Sheet1!$AK$24:$AK$28</c:f>
              <c:numCache>
                <c:formatCode>General</c:formatCode>
                <c:ptCount val="5"/>
                <c:pt idx="0">
                  <c:v>10.1203650510743</c:v>
                </c:pt>
                <c:pt idx="1">
                  <c:v>1.26462603991837</c:v>
                </c:pt>
                <c:pt idx="2">
                  <c:v>0.16413210912481399</c:v>
                </c:pt>
                <c:pt idx="3">
                  <c:v>2.16330731251268E-2</c:v>
                </c:pt>
                <c:pt idx="4">
                  <c:v>2.87455187714114E-3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2-448E-A971-2F73CDAE818D}"/>
            </c:ext>
          </c:extLst>
        </c:ser>
        <c:ser>
          <c:idx val="5"/>
          <c:order val="5"/>
          <c:tx>
            <c:v>6%</c:v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val>
            <c:numRef>
              <c:f>Sheet1!$AL$24:$AL$28</c:f>
              <c:numCache>
                <c:formatCode>General</c:formatCode>
                <c:ptCount val="5"/>
                <c:pt idx="0">
                  <c:v>12.171817795780299</c:v>
                </c:pt>
                <c:pt idx="1">
                  <c:v>1.8244961362122201</c:v>
                </c:pt>
                <c:pt idx="2">
                  <c:v>0.28396741153478</c:v>
                </c:pt>
                <c:pt idx="3">
                  <c:v>4.4880844040906497E-2</c:v>
                </c:pt>
                <c:pt idx="4">
                  <c:v>7.1511636419718796E-3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2-448E-A971-2F73CDAE818D}"/>
            </c:ext>
          </c:extLst>
        </c:ser>
        <c:ser>
          <c:idx val="6"/>
          <c:order val="6"/>
          <c:tx>
            <c:v>7%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Sheet1!$AM$24:$AM$28</c:f>
              <c:numCache>
                <c:formatCode>General</c:formatCode>
                <c:ptCount val="5"/>
                <c:pt idx="0">
                  <c:v>14.231725942489801</c:v>
                </c:pt>
                <c:pt idx="1">
                  <c:v>2.4876233525958802</c:v>
                </c:pt>
                <c:pt idx="2">
                  <c:v>0.45135385884795798</c:v>
                </c:pt>
                <c:pt idx="3">
                  <c:v>8.3155012078750506E-2</c:v>
                </c:pt>
                <c:pt idx="4">
                  <c:v>1.5444645705398E-2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2-448E-A971-2F73CDAE818D}"/>
            </c:ext>
          </c:extLst>
        </c:ser>
        <c:ser>
          <c:idx val="7"/>
          <c:order val="7"/>
          <c:tx>
            <c:v>8%</c:v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Sheet1!$AN$24:$AN$28</c:f>
              <c:numCache>
                <c:formatCode>General</c:formatCode>
                <c:ptCount val="5"/>
                <c:pt idx="0">
                  <c:v>16.299756554194701</c:v>
                </c:pt>
                <c:pt idx="1">
                  <c:v>3.2541943648928302</c:v>
                </c:pt>
                <c:pt idx="2">
                  <c:v>0.67417618124441203</c:v>
                </c:pt>
                <c:pt idx="3">
                  <c:v>0.14181160452960601</c:v>
                </c:pt>
                <c:pt idx="4">
                  <c:v>3.0072013979309802E-2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22-448E-A971-2F73CDAE818D}"/>
            </c:ext>
          </c:extLst>
        </c:ser>
        <c:ser>
          <c:idx val="8"/>
          <c:order val="8"/>
          <c:tx>
            <c:v>9%</c:v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Sheet1!$AO$24:$AO$28</c:f>
              <c:numCache>
                <c:formatCode>General</c:formatCode>
                <c:ptCount val="5"/>
                <c:pt idx="0">
                  <c:v>18.375551763724602</c:v>
                </c:pt>
                <c:pt idx="1">
                  <c:v>4.12427257494942</c:v>
                </c:pt>
                <c:pt idx="2">
                  <c:v>0.96023674415120996</c:v>
                </c:pt>
                <c:pt idx="3">
                  <c:v>0.22697877595938501</c:v>
                </c:pt>
                <c:pt idx="4">
                  <c:v>5.4087596168927901E-2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22-448E-A971-2F73CDAE818D}"/>
            </c:ext>
          </c:extLst>
        </c:ser>
        <c:ser>
          <c:idx val="9"/>
          <c:order val="9"/>
          <c:tx>
            <c:v>10%</c:v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Sheet1!$AP$24:$AP$28</c:f>
              <c:numCache>
                <c:formatCode>General</c:formatCode>
                <c:ptCount val="5"/>
                <c:pt idx="0">
                  <c:v>20.458727394278199</c:v>
                </c:pt>
                <c:pt idx="1">
                  <c:v>5.0977892839338601</c:v>
                </c:pt>
                <c:pt idx="2">
                  <c:v>1.3172241678896499</c:v>
                </c:pt>
                <c:pt idx="3">
                  <c:v>0.345524346648518</c:v>
                </c:pt>
                <c:pt idx="4">
                  <c:v>9.1368218792797704E-2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22-448E-A971-2F73CDAE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69640"/>
        <c:axId val="754175872"/>
        <c:axId val="791582040"/>
      </c:line3DChart>
      <c:catAx>
        <c:axId val="754169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75872"/>
        <c:crosses val="autoZero"/>
        <c:auto val="1"/>
        <c:lblAlgn val="ctr"/>
        <c:lblOffset val="100"/>
        <c:noMultiLvlLbl val="0"/>
      </c:catAx>
      <c:valAx>
        <c:axId val="7541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Probablity</a:t>
                </a:r>
                <a:r>
                  <a:rPr lang="en-GB" baseline="0"/>
                  <a:t> of successful attack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518637470723328"/>
              <c:y val="0.2930497375613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9640"/>
        <c:crosses val="autoZero"/>
        <c:crossBetween val="between"/>
      </c:valAx>
      <c:serAx>
        <c:axId val="791582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758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spent on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Sheet1!$AU$13:$AU$63</c:f>
              <c:numCache>
                <c:formatCode>m/d/yyyy</c:formatCode>
                <c:ptCount val="51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</c:numCache>
            </c:numRef>
          </c:cat>
          <c:val>
            <c:numRef>
              <c:f>Sheet1!$AV$13:$AV$63</c:f>
              <c:numCache>
                <c:formatCode>General</c:formatCode>
                <c:ptCount val="51"/>
                <c:pt idx="0">
                  <c:v>350</c:v>
                </c:pt>
                <c:pt idx="1">
                  <c:v>340</c:v>
                </c:pt>
                <c:pt idx="2">
                  <c:v>0</c:v>
                </c:pt>
                <c:pt idx="3">
                  <c:v>30</c:v>
                </c:pt>
                <c:pt idx="4">
                  <c:v>360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120</c:v>
                </c:pt>
                <c:pt idx="9">
                  <c:v>40</c:v>
                </c:pt>
                <c:pt idx="10">
                  <c:v>70</c:v>
                </c:pt>
                <c:pt idx="11">
                  <c:v>110</c:v>
                </c:pt>
                <c:pt idx="12">
                  <c:v>60</c:v>
                </c:pt>
                <c:pt idx="13">
                  <c:v>30</c:v>
                </c:pt>
                <c:pt idx="14">
                  <c:v>120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20</c:v>
                </c:pt>
                <c:pt idx="23">
                  <c:v>150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0</c:v>
                </c:pt>
                <c:pt idx="42">
                  <c:v>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4-499E-BFCE-8EE73DA0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087016"/>
        <c:axId val="777089968"/>
      </c:barChart>
      <c:dateAx>
        <c:axId val="77708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89968"/>
        <c:crosses val="autoZero"/>
        <c:auto val="1"/>
        <c:lblOffset val="100"/>
        <c:baseTimeUnit val="days"/>
      </c:dateAx>
      <c:valAx>
        <c:axId val="777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8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12</xdr:row>
      <xdr:rowOff>28575</xdr:rowOff>
    </xdr:from>
    <xdr:to>
      <xdr:col>8</xdr:col>
      <xdr:colOff>385762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C0B4D-85D0-4059-A9E9-CEF0732E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80962</xdr:colOff>
      <xdr:row>10</xdr:row>
      <xdr:rowOff>114300</xdr:rowOff>
    </xdr:from>
    <xdr:to>
      <xdr:col>23</xdr:col>
      <xdr:colOff>385762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45FFA-7B37-4D26-8374-FD79D1C1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119062</xdr:colOff>
      <xdr:row>27</xdr:row>
      <xdr:rowOff>76200</xdr:rowOff>
    </xdr:from>
    <xdr:to>
      <xdr:col>14</xdr:col>
      <xdr:colOff>1033462</xdr:colOff>
      <xdr:row>41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C4976C-0A6C-4FCC-AC99-21272A930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170088</xdr:colOff>
      <xdr:row>28</xdr:row>
      <xdr:rowOff>91167</xdr:rowOff>
    </xdr:from>
    <xdr:to>
      <xdr:col>25</xdr:col>
      <xdr:colOff>455838</xdr:colOff>
      <xdr:row>42</xdr:row>
      <xdr:rowOff>167367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387A85-E287-4473-AA0B-BA9D02FAD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417128</xdr:colOff>
      <xdr:row>51</xdr:row>
      <xdr:rowOff>60434</xdr:rowOff>
    </xdr:from>
    <xdr:to>
      <xdr:col>26</xdr:col>
      <xdr:colOff>689742</xdr:colOff>
      <xdr:row>69</xdr:row>
      <xdr:rowOff>111672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DE0E83-368F-4714-9972-952BD4DA0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157528</xdr:colOff>
      <xdr:row>49</xdr:row>
      <xdr:rowOff>141409</xdr:rowOff>
    </xdr:from>
    <xdr:to>
      <xdr:col>18</xdr:col>
      <xdr:colOff>113567</xdr:colOff>
      <xdr:row>64</xdr:row>
      <xdr:rowOff>27109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D7C8E-81C7-4D6F-A253-D72252A22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446942</xdr:colOff>
      <xdr:row>32</xdr:row>
      <xdr:rowOff>119428</xdr:rowOff>
    </xdr:from>
    <xdr:to>
      <xdr:col>18</xdr:col>
      <xdr:colOff>402981</xdr:colOff>
      <xdr:row>47</xdr:row>
      <xdr:rowOff>5128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BC151-A696-4BCA-AB75-EC8D89C29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191685</xdr:colOff>
      <xdr:row>29</xdr:row>
      <xdr:rowOff>91848</xdr:rowOff>
    </xdr:from>
    <xdr:to>
      <xdr:col>42</xdr:col>
      <xdr:colOff>30617</xdr:colOff>
      <xdr:row>49</xdr:row>
      <xdr:rowOff>18340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28C063-3E7A-4A1C-986C-1DA0D1C5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367393</xdr:colOff>
      <xdr:row>67</xdr:row>
      <xdr:rowOff>105663</xdr:rowOff>
    </xdr:from>
    <xdr:to>
      <xdr:col>48</xdr:col>
      <xdr:colOff>934160</xdr:colOff>
      <xdr:row>81</xdr:row>
      <xdr:rowOff>181863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BBE9CC-490D-405B-8568-F6A8C1253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564930</xdr:colOff>
      <xdr:row>23</xdr:row>
      <xdr:rowOff>22413</xdr:rowOff>
    </xdr:from>
    <xdr:to>
      <xdr:col>61</xdr:col>
      <xdr:colOff>739588</xdr:colOff>
      <xdr:row>42</xdr:row>
      <xdr:rowOff>11206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493B8B-F975-481D-B538-1CAD22E2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549088</xdr:colOff>
      <xdr:row>42</xdr:row>
      <xdr:rowOff>158001</xdr:rowOff>
    </xdr:from>
    <xdr:to>
      <xdr:col>61</xdr:col>
      <xdr:colOff>750793</xdr:colOff>
      <xdr:row>62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82E03A-97D4-4A2D-A88A-E580F8654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515470</xdr:colOff>
      <xdr:row>65</xdr:row>
      <xdr:rowOff>158002</xdr:rowOff>
    </xdr:from>
    <xdr:to>
      <xdr:col>61</xdr:col>
      <xdr:colOff>717175</xdr:colOff>
      <xdr:row>84</xdr:row>
      <xdr:rowOff>179294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7004114-96C1-4929-82EB-7C5C30018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515470</xdr:colOff>
      <xdr:row>86</xdr:row>
      <xdr:rowOff>124383</xdr:rowOff>
    </xdr:from>
    <xdr:to>
      <xdr:col>62</xdr:col>
      <xdr:colOff>11205</xdr:colOff>
      <xdr:row>106</xdr:row>
      <xdr:rowOff>11207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F947A4-A68C-4AC1-B7A6-613F6B1F1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1"/>
  <sheetViews>
    <sheetView tabSelected="1" topLeftCell="AI25" zoomScale="70" zoomScaleNormal="70" workbookViewId="0">
      <selection activeCell="BR72" sqref="BR72"/>
    </sheetView>
  </sheetViews>
  <sheetFormatPr defaultRowHeight="15" x14ac:dyDescent="0.25"/>
  <cols>
    <col min="2" max="2" width="16.140625" customWidth="1"/>
    <col min="3" max="3" width="21.28515625" customWidth="1"/>
    <col min="4" max="4" width="16.85546875" customWidth="1"/>
    <col min="5" max="5" width="14.140625" customWidth="1"/>
    <col min="15" max="15" width="22.42578125" customWidth="1"/>
    <col min="16" max="16" width="10.28515625" customWidth="1"/>
    <col min="27" max="27" width="16.5703125" customWidth="1"/>
    <col min="28" max="28" width="13.28515625" customWidth="1"/>
    <col min="31" max="31" width="37.5703125" customWidth="1"/>
    <col min="32" max="32" width="10.7109375" customWidth="1"/>
    <col min="46" max="47" width="11.5703125" bestFit="1" customWidth="1"/>
    <col min="49" max="50" width="27.140625" customWidth="1"/>
    <col min="62" max="62" width="11.28515625" bestFit="1" customWidth="1"/>
  </cols>
  <sheetData>
    <row r="1" spans="1:64" x14ac:dyDescent="0.25">
      <c r="A1" s="4">
        <v>1</v>
      </c>
      <c r="B1" s="5">
        <v>0.367879441171442</v>
      </c>
      <c r="C1" s="4">
        <v>6.6666666666666599</v>
      </c>
      <c r="O1" s="4" t="s">
        <v>1</v>
      </c>
      <c r="P1" s="4" t="s">
        <v>0</v>
      </c>
      <c r="S1" s="4" t="s">
        <v>2</v>
      </c>
      <c r="T1" s="4" t="s">
        <v>3</v>
      </c>
      <c r="U1" s="4"/>
    </row>
    <row r="2" spans="1:64" x14ac:dyDescent="0.25">
      <c r="A2" s="4">
        <v>2</v>
      </c>
      <c r="B2" s="5">
        <v>0.27067056647322502</v>
      </c>
      <c r="C2" s="4">
        <v>13.3333333333333</v>
      </c>
      <c r="O2" s="4">
        <v>1</v>
      </c>
      <c r="P2" s="4">
        <v>1</v>
      </c>
      <c r="Q2">
        <v>1</v>
      </c>
      <c r="S2" s="4">
        <v>1</v>
      </c>
      <c r="T2" s="5">
        <f>(U2/U6)</f>
        <v>0.58333333333333337</v>
      </c>
      <c r="U2" s="4">
        <v>14</v>
      </c>
    </row>
    <row r="3" spans="1:64" x14ac:dyDescent="0.25">
      <c r="A3" s="4">
        <v>3</v>
      </c>
      <c r="B3" s="5">
        <v>0.14936120510359099</v>
      </c>
      <c r="C3" s="4">
        <v>20</v>
      </c>
      <c r="O3" s="4">
        <v>0</v>
      </c>
      <c r="P3" s="4">
        <v>1</v>
      </c>
      <c r="Q3">
        <v>1</v>
      </c>
      <c r="S3" s="4">
        <v>2</v>
      </c>
      <c r="T3" s="5">
        <f>(U3/U6)</f>
        <v>0.33333333333333331</v>
      </c>
      <c r="U3" s="4">
        <v>8</v>
      </c>
    </row>
    <row r="4" spans="1:64" x14ac:dyDescent="0.25">
      <c r="A4" s="4">
        <v>4</v>
      </c>
      <c r="B4" s="5">
        <v>7.3262555554936701E-2</v>
      </c>
      <c r="C4" s="4">
        <v>26.6666666666666</v>
      </c>
      <c r="O4" s="4">
        <v>0</v>
      </c>
      <c r="P4" s="4">
        <v>1</v>
      </c>
      <c r="S4" s="4">
        <v>3</v>
      </c>
      <c r="T4" s="5">
        <f>(U4/U6)</f>
        <v>8.3333333333333329E-2</v>
      </c>
      <c r="U4" s="4">
        <v>2</v>
      </c>
      <c r="AA4" s="4" t="s">
        <v>10</v>
      </c>
      <c r="AB4" s="4" t="s">
        <v>9</v>
      </c>
      <c r="AC4" s="4"/>
      <c r="AD4" s="4" t="s">
        <v>19</v>
      </c>
      <c r="AE4" t="s">
        <v>13</v>
      </c>
      <c r="AF4" t="s">
        <v>14</v>
      </c>
    </row>
    <row r="5" spans="1:64" x14ac:dyDescent="0.25">
      <c r="A5" s="4">
        <v>5</v>
      </c>
      <c r="B5" s="5">
        <v>3.3689734995427302E-2</v>
      </c>
      <c r="C5" s="4">
        <v>33.3333333333333</v>
      </c>
      <c r="O5" s="4">
        <v>0</v>
      </c>
      <c r="P5" s="4">
        <v>1</v>
      </c>
      <c r="S5" s="4">
        <v>4</v>
      </c>
      <c r="T5" s="5">
        <v>0</v>
      </c>
      <c r="U5" s="4">
        <v>0</v>
      </c>
      <c r="AA5" s="4">
        <v>0</v>
      </c>
      <c r="AB5" s="4">
        <v>3000</v>
      </c>
      <c r="AC5" s="4"/>
      <c r="AD5" s="4">
        <v>2018</v>
      </c>
      <c r="AF5" t="s">
        <v>15</v>
      </c>
    </row>
    <row r="6" spans="1:64" x14ac:dyDescent="0.25">
      <c r="A6" s="4">
        <v>6</v>
      </c>
      <c r="B6" s="5">
        <v>1.4872513059998101E-2</v>
      </c>
      <c r="C6" s="4">
        <v>40</v>
      </c>
      <c r="O6" s="4">
        <v>1</v>
      </c>
      <c r="P6" s="4">
        <v>2</v>
      </c>
      <c r="T6">
        <f>SUM(T2:T4)</f>
        <v>1</v>
      </c>
      <c r="U6">
        <f>SUM(U2:U5)</f>
        <v>24</v>
      </c>
      <c r="AA6" s="4">
        <v>13140</v>
      </c>
      <c r="AB6" s="4">
        <f>AB5/1.25</f>
        <v>2400</v>
      </c>
      <c r="AC6" s="4"/>
      <c r="AD6" s="4">
        <f>AD5+0.5</f>
        <v>2018.5</v>
      </c>
      <c r="AE6" t="s">
        <v>16</v>
      </c>
      <c r="AF6" t="s">
        <v>17</v>
      </c>
      <c r="BB6" t="s">
        <v>37</v>
      </c>
    </row>
    <row r="7" spans="1:64" x14ac:dyDescent="0.25">
      <c r="A7" s="4">
        <v>7</v>
      </c>
      <c r="B7" s="5">
        <v>6.3831737588816101E-3</v>
      </c>
      <c r="C7" s="4">
        <v>46.6666666666666</v>
      </c>
      <c r="O7" s="4">
        <v>0</v>
      </c>
      <c r="P7" s="4">
        <v>2</v>
      </c>
      <c r="AA7" s="4">
        <f>AA6+13140</f>
        <v>26280</v>
      </c>
      <c r="AB7" s="4">
        <f>AB6/1.25</f>
        <v>1920</v>
      </c>
      <c r="AC7" s="4"/>
      <c r="AD7" s="4">
        <f>AD6+0.5</f>
        <v>2019</v>
      </c>
    </row>
    <row r="8" spans="1:64" x14ac:dyDescent="0.25">
      <c r="A8" s="4">
        <v>8</v>
      </c>
      <c r="B8" s="5">
        <v>2.6837010232200901E-3</v>
      </c>
      <c r="C8" s="4">
        <v>53.3333333333333</v>
      </c>
      <c r="O8" s="4">
        <v>0</v>
      </c>
      <c r="P8" s="4">
        <v>2</v>
      </c>
      <c r="AA8" s="4">
        <f>AA7+13140</f>
        <v>39420</v>
      </c>
      <c r="AB8" s="4">
        <f>AB7/1.25</f>
        <v>1536</v>
      </c>
      <c r="AC8" s="4"/>
      <c r="AD8" s="4">
        <f>AD7+0.5</f>
        <v>2019.5</v>
      </c>
      <c r="AE8" t="s">
        <v>18</v>
      </c>
      <c r="AF8">
        <f>262800/20</f>
        <v>13140</v>
      </c>
      <c r="BB8" t="s">
        <v>38</v>
      </c>
      <c r="BC8" t="s">
        <v>39</v>
      </c>
      <c r="BD8" t="s">
        <v>22</v>
      </c>
      <c r="BH8" t="s">
        <v>40</v>
      </c>
      <c r="BI8" t="s">
        <v>41</v>
      </c>
    </row>
    <row r="9" spans="1:64" x14ac:dyDescent="0.25">
      <c r="A9" s="4">
        <v>9</v>
      </c>
      <c r="B9" s="5">
        <v>1.1106882367801099E-3</v>
      </c>
      <c r="C9" s="4">
        <v>60</v>
      </c>
      <c r="O9" s="4">
        <v>0</v>
      </c>
      <c r="P9" s="4">
        <v>2</v>
      </c>
      <c r="AA9" s="4">
        <f>AA8+13140</f>
        <v>52560</v>
      </c>
      <c r="AB9" s="4">
        <f t="shared" ref="AB9:AB35" si="0">AB8/1.25</f>
        <v>1228.8</v>
      </c>
      <c r="AC9" s="4"/>
      <c r="AD9" s="4">
        <f>AD8+0.5</f>
        <v>2020</v>
      </c>
      <c r="BB9">
        <v>1</v>
      </c>
      <c r="BC9">
        <v>100</v>
      </c>
      <c r="BD9">
        <v>3</v>
      </c>
      <c r="BE9">
        <v>4</v>
      </c>
      <c r="BF9">
        <v>5</v>
      </c>
      <c r="BG9">
        <v>6</v>
      </c>
      <c r="BH9">
        <f t="shared" ref="BH9:BH18" si="1">BB9/BC9</f>
        <v>0.01</v>
      </c>
      <c r="BI9">
        <f t="shared" ref="BI9:BI18" si="2">BH9^BD9</f>
        <v>1.0000000000000002E-6</v>
      </c>
      <c r="BJ9">
        <f t="shared" ref="BJ9:BJ18" si="3">BH9^BE9</f>
        <v>1E-8</v>
      </c>
      <c r="BK9">
        <f t="shared" ref="BK9:BK18" si="4">BH9^BF9</f>
        <v>1E-10</v>
      </c>
      <c r="BL9">
        <f>BH9^BG9</f>
        <v>9.9999999999999998E-13</v>
      </c>
    </row>
    <row r="10" spans="1:64" x14ac:dyDescent="0.25">
      <c r="A10" s="4">
        <v>10</v>
      </c>
      <c r="B10" s="5">
        <v>4.5399929762484801E-4</v>
      </c>
      <c r="C10" s="4">
        <v>66.6666666666666</v>
      </c>
      <c r="O10" s="4">
        <v>0</v>
      </c>
      <c r="P10" s="4">
        <v>2</v>
      </c>
      <c r="AA10" s="4">
        <f t="shared" ref="AA10:AA50" si="5">AA9+13140</f>
        <v>65700</v>
      </c>
      <c r="AB10" s="4">
        <f t="shared" si="0"/>
        <v>983.04</v>
      </c>
      <c r="AC10" s="4"/>
      <c r="AD10" s="4">
        <f t="shared" ref="AD10:AD50" si="6">AD9+0.5</f>
        <v>2020.5</v>
      </c>
      <c r="AF10" t="s">
        <v>11</v>
      </c>
      <c r="BB10">
        <v>2</v>
      </c>
      <c r="BC10">
        <v>100</v>
      </c>
      <c r="BD10">
        <v>3</v>
      </c>
      <c r="BE10">
        <v>4</v>
      </c>
      <c r="BF10">
        <v>5</v>
      </c>
      <c r="BG10">
        <v>6</v>
      </c>
      <c r="BH10">
        <f t="shared" si="1"/>
        <v>0.02</v>
      </c>
      <c r="BI10">
        <f t="shared" si="2"/>
        <v>8.0000000000000013E-6</v>
      </c>
      <c r="BJ10">
        <f t="shared" si="3"/>
        <v>1.6E-7</v>
      </c>
      <c r="BK10">
        <f t="shared" si="4"/>
        <v>3.2000000000000001E-9</v>
      </c>
      <c r="BL10">
        <f>BH10^BG10</f>
        <v>6.3999999999999999E-11</v>
      </c>
    </row>
    <row r="11" spans="1:64" x14ac:dyDescent="0.25">
      <c r="A11" s="4"/>
      <c r="B11" s="5">
        <f>SUM(B1:B10)</f>
        <v>0.92036757867512675</v>
      </c>
      <c r="C11" s="4"/>
      <c r="O11" s="4">
        <v>0</v>
      </c>
      <c r="P11" s="4">
        <v>2</v>
      </c>
      <c r="AA11" s="4">
        <f t="shared" si="5"/>
        <v>78840</v>
      </c>
      <c r="AB11" s="4">
        <f t="shared" si="0"/>
        <v>786.43200000000002</v>
      </c>
      <c r="AC11" s="4"/>
      <c r="AD11" s="4">
        <f t="shared" si="6"/>
        <v>2021</v>
      </c>
      <c r="AF11" t="s">
        <v>12</v>
      </c>
      <c r="BB11">
        <v>3</v>
      </c>
      <c r="BC11">
        <v>100</v>
      </c>
      <c r="BD11">
        <v>3</v>
      </c>
      <c r="BE11">
        <v>4</v>
      </c>
      <c r="BF11">
        <v>5</v>
      </c>
      <c r="BG11">
        <v>6</v>
      </c>
      <c r="BH11">
        <f t="shared" si="1"/>
        <v>0.03</v>
      </c>
      <c r="BI11">
        <f t="shared" si="2"/>
        <v>2.6999999999999999E-5</v>
      </c>
      <c r="BJ11">
        <f t="shared" si="3"/>
        <v>8.0999999999999997E-7</v>
      </c>
      <c r="BK11">
        <f t="shared" si="4"/>
        <v>2.4299999999999999E-8</v>
      </c>
      <c r="BL11">
        <f t="shared" ref="BL11:BL18" si="7">BH11^BG11</f>
        <v>7.2899999999999996E-10</v>
      </c>
    </row>
    <row r="12" spans="1:64" x14ac:dyDescent="0.25">
      <c r="B12" s="1"/>
      <c r="O12" s="4">
        <v>0</v>
      </c>
      <c r="P12" s="4">
        <v>2</v>
      </c>
      <c r="AA12" s="4">
        <f t="shared" si="5"/>
        <v>91980</v>
      </c>
      <c r="AB12" s="4">
        <f t="shared" si="0"/>
        <v>629.14560000000006</v>
      </c>
      <c r="AC12" s="4"/>
      <c r="AD12" s="4">
        <f t="shared" si="6"/>
        <v>2021.5</v>
      </c>
      <c r="AU12" s="4" t="s">
        <v>24</v>
      </c>
      <c r="AV12" s="4" t="s">
        <v>25</v>
      </c>
      <c r="AW12" s="4"/>
      <c r="BB12">
        <v>4</v>
      </c>
      <c r="BC12">
        <v>100</v>
      </c>
      <c r="BD12">
        <v>3</v>
      </c>
      <c r="BE12">
        <v>4</v>
      </c>
      <c r="BF12">
        <v>5</v>
      </c>
      <c r="BG12">
        <v>6</v>
      </c>
      <c r="BH12">
        <f t="shared" si="1"/>
        <v>0.04</v>
      </c>
      <c r="BI12">
        <f t="shared" si="2"/>
        <v>6.4000000000000011E-5</v>
      </c>
      <c r="BJ12">
        <f t="shared" si="3"/>
        <v>2.5600000000000001E-6</v>
      </c>
      <c r="BK12">
        <f t="shared" si="4"/>
        <v>1.024E-7</v>
      </c>
      <c r="BL12">
        <f t="shared" si="7"/>
        <v>4.0959999999999999E-9</v>
      </c>
    </row>
    <row r="13" spans="1:64" x14ac:dyDescent="0.25">
      <c r="B13" s="1"/>
      <c r="O13" s="4">
        <v>1</v>
      </c>
      <c r="P13" s="4">
        <v>3</v>
      </c>
      <c r="AA13" s="4">
        <f t="shared" si="5"/>
        <v>105120</v>
      </c>
      <c r="AB13" s="4">
        <f t="shared" si="0"/>
        <v>503.31648000000007</v>
      </c>
      <c r="AC13" s="4"/>
      <c r="AD13" s="4">
        <f t="shared" si="6"/>
        <v>2022</v>
      </c>
      <c r="AT13" s="3"/>
      <c r="AU13" s="6">
        <v>43125</v>
      </c>
      <c r="AV13" s="4">
        <v>350</v>
      </c>
      <c r="AW13" s="4" t="s">
        <v>27</v>
      </c>
      <c r="BB13">
        <v>5</v>
      </c>
      <c r="BC13">
        <v>100</v>
      </c>
      <c r="BD13">
        <v>3</v>
      </c>
      <c r="BE13">
        <v>4</v>
      </c>
      <c r="BF13">
        <v>5</v>
      </c>
      <c r="BG13">
        <v>6</v>
      </c>
      <c r="BH13">
        <f t="shared" si="1"/>
        <v>0.05</v>
      </c>
      <c r="BI13">
        <f t="shared" si="2"/>
        <v>1.2500000000000003E-4</v>
      </c>
      <c r="BJ13">
        <f t="shared" si="3"/>
        <v>6.2500000000000028E-6</v>
      </c>
      <c r="BK13">
        <f t="shared" si="4"/>
        <v>3.1250000000000018E-7</v>
      </c>
      <c r="BL13">
        <f t="shared" si="7"/>
        <v>1.5625000000000009E-8</v>
      </c>
    </row>
    <row r="14" spans="1:64" x14ac:dyDescent="0.25">
      <c r="B14" s="1"/>
      <c r="O14" s="4">
        <v>0</v>
      </c>
      <c r="P14" s="4">
        <v>3</v>
      </c>
      <c r="AA14" s="4">
        <f t="shared" si="5"/>
        <v>118260</v>
      </c>
      <c r="AB14" s="4">
        <f t="shared" si="0"/>
        <v>402.65318400000007</v>
      </c>
      <c r="AC14" s="4"/>
      <c r="AD14" s="4">
        <f t="shared" si="6"/>
        <v>2022.5</v>
      </c>
      <c r="AT14" s="3"/>
      <c r="AU14" s="6">
        <v>43126</v>
      </c>
      <c r="AV14" s="4">
        <v>340</v>
      </c>
      <c r="AW14" s="4" t="s">
        <v>28</v>
      </c>
      <c r="BB14">
        <v>6</v>
      </c>
      <c r="BC14">
        <v>100</v>
      </c>
      <c r="BD14">
        <v>3</v>
      </c>
      <c r="BE14">
        <v>4</v>
      </c>
      <c r="BF14">
        <v>5</v>
      </c>
      <c r="BG14">
        <v>6</v>
      </c>
      <c r="BH14">
        <f t="shared" si="1"/>
        <v>0.06</v>
      </c>
      <c r="BI14">
        <f t="shared" si="2"/>
        <v>2.1599999999999999E-4</v>
      </c>
      <c r="BJ14">
        <f t="shared" si="3"/>
        <v>1.296E-5</v>
      </c>
      <c r="BK14">
        <f t="shared" si="4"/>
        <v>7.7759999999999997E-7</v>
      </c>
      <c r="BL14">
        <f t="shared" si="7"/>
        <v>4.6655999999999998E-8</v>
      </c>
    </row>
    <row r="15" spans="1:64" x14ac:dyDescent="0.25">
      <c r="B15" s="1"/>
      <c r="O15" s="4">
        <v>0</v>
      </c>
      <c r="P15" s="4">
        <v>3</v>
      </c>
      <c r="AA15" s="4">
        <f t="shared" si="5"/>
        <v>131400</v>
      </c>
      <c r="AB15" s="4">
        <f t="shared" si="0"/>
        <v>322.12254720000004</v>
      </c>
      <c r="AC15" s="4"/>
      <c r="AD15" s="4">
        <f t="shared" si="6"/>
        <v>2023</v>
      </c>
      <c r="AT15" s="3"/>
      <c r="AU15" s="6">
        <v>43127</v>
      </c>
      <c r="AV15" s="4">
        <v>0</v>
      </c>
      <c r="AW15" s="4"/>
      <c r="BB15">
        <v>7</v>
      </c>
      <c r="BC15">
        <v>100</v>
      </c>
      <c r="BD15">
        <v>3</v>
      </c>
      <c r="BE15">
        <v>4</v>
      </c>
      <c r="BF15">
        <v>5</v>
      </c>
      <c r="BG15">
        <v>6</v>
      </c>
      <c r="BH15">
        <f t="shared" si="1"/>
        <v>7.0000000000000007E-2</v>
      </c>
      <c r="BI15">
        <f t="shared" si="2"/>
        <v>3.430000000000001E-4</v>
      </c>
      <c r="BJ15">
        <f t="shared" si="3"/>
        <v>2.4010000000000006E-5</v>
      </c>
      <c r="BK15">
        <f t="shared" si="4"/>
        <v>1.6807000000000005E-6</v>
      </c>
      <c r="BL15">
        <f t="shared" si="7"/>
        <v>1.1764900000000005E-7</v>
      </c>
    </row>
    <row r="16" spans="1:64" x14ac:dyDescent="0.25">
      <c r="B16" s="1"/>
      <c r="O16" s="4">
        <v>0</v>
      </c>
      <c r="P16" s="4">
        <v>3</v>
      </c>
      <c r="AA16" s="4">
        <f t="shared" si="5"/>
        <v>144540</v>
      </c>
      <c r="AB16" s="4">
        <f t="shared" si="0"/>
        <v>257.69803776000003</v>
      </c>
      <c r="AC16" s="4"/>
      <c r="AD16" s="4">
        <f t="shared" si="6"/>
        <v>2023.5</v>
      </c>
      <c r="AT16" s="3"/>
      <c r="AU16" s="6">
        <v>43128</v>
      </c>
      <c r="AV16" s="4">
        <v>30</v>
      </c>
      <c r="AW16" s="4" t="s">
        <v>28</v>
      </c>
      <c r="BB16">
        <v>8</v>
      </c>
      <c r="BC16">
        <v>100</v>
      </c>
      <c r="BD16">
        <v>3</v>
      </c>
      <c r="BE16">
        <v>4</v>
      </c>
      <c r="BF16">
        <v>5</v>
      </c>
      <c r="BG16">
        <v>6</v>
      </c>
      <c r="BH16">
        <f t="shared" si="1"/>
        <v>0.08</v>
      </c>
      <c r="BI16">
        <f t="shared" si="2"/>
        <v>5.1200000000000009E-4</v>
      </c>
      <c r="BJ16">
        <f t="shared" si="3"/>
        <v>4.0960000000000001E-5</v>
      </c>
      <c r="BK16">
        <f t="shared" si="4"/>
        <v>3.2768000000000001E-6</v>
      </c>
      <c r="BL16">
        <f t="shared" si="7"/>
        <v>2.6214399999999999E-7</v>
      </c>
    </row>
    <row r="17" spans="2:64" x14ac:dyDescent="0.25">
      <c r="B17" s="1"/>
      <c r="O17" s="4">
        <v>0</v>
      </c>
      <c r="P17" s="4">
        <v>3</v>
      </c>
      <c r="AA17" s="4">
        <f t="shared" si="5"/>
        <v>157680</v>
      </c>
      <c r="AB17" s="4">
        <f t="shared" si="0"/>
        <v>206.15843020800003</v>
      </c>
      <c r="AC17" s="4"/>
      <c r="AD17" s="4">
        <f t="shared" si="6"/>
        <v>2024</v>
      </c>
      <c r="AU17" s="6">
        <v>43129</v>
      </c>
      <c r="AV17" s="4">
        <v>360</v>
      </c>
      <c r="AW17" s="4"/>
      <c r="BB17">
        <v>9</v>
      </c>
      <c r="BC17">
        <v>100</v>
      </c>
      <c r="BD17">
        <v>3</v>
      </c>
      <c r="BE17">
        <v>4</v>
      </c>
      <c r="BF17">
        <v>5</v>
      </c>
      <c r="BG17">
        <v>6</v>
      </c>
      <c r="BH17">
        <f t="shared" si="1"/>
        <v>0.09</v>
      </c>
      <c r="BI17">
        <f t="shared" si="2"/>
        <v>7.2899999999999994E-4</v>
      </c>
      <c r="BJ17">
        <f t="shared" si="3"/>
        <v>6.560999999999999E-5</v>
      </c>
      <c r="BK17">
        <f t="shared" si="4"/>
        <v>5.9048999999999991E-6</v>
      </c>
      <c r="BL17">
        <f t="shared" si="7"/>
        <v>5.3144099999999987E-7</v>
      </c>
    </row>
    <row r="18" spans="2:64" x14ac:dyDescent="0.25">
      <c r="B18" s="1"/>
      <c r="O18" s="4">
        <v>0</v>
      </c>
      <c r="P18" s="4">
        <v>3</v>
      </c>
      <c r="AA18" s="4">
        <f t="shared" si="5"/>
        <v>170820</v>
      </c>
      <c r="AB18" s="4">
        <f t="shared" si="0"/>
        <v>164.92674416640003</v>
      </c>
      <c r="AC18" s="4"/>
      <c r="AD18" s="4">
        <f t="shared" si="6"/>
        <v>2024.5</v>
      </c>
      <c r="AU18" s="6">
        <v>43130</v>
      </c>
      <c r="AV18" s="4">
        <v>60</v>
      </c>
      <c r="AW18" s="4" t="s">
        <v>29</v>
      </c>
      <c r="BB18">
        <v>10</v>
      </c>
      <c r="BC18">
        <v>100</v>
      </c>
      <c r="BD18">
        <v>3</v>
      </c>
      <c r="BE18">
        <v>4</v>
      </c>
      <c r="BF18">
        <v>5</v>
      </c>
      <c r="BG18">
        <v>6</v>
      </c>
      <c r="BH18">
        <f t="shared" si="1"/>
        <v>0.1</v>
      </c>
      <c r="BI18">
        <f t="shared" si="2"/>
        <v>1.0000000000000002E-3</v>
      </c>
      <c r="BJ18">
        <f t="shared" si="3"/>
        <v>1.0000000000000005E-4</v>
      </c>
      <c r="BK18">
        <f t="shared" si="4"/>
        <v>1.0000000000000006E-5</v>
      </c>
      <c r="BL18">
        <f t="shared" si="7"/>
        <v>1.0000000000000006E-6</v>
      </c>
    </row>
    <row r="19" spans="2:64" x14ac:dyDescent="0.25">
      <c r="B19" s="1"/>
      <c r="O19" s="4">
        <v>0</v>
      </c>
      <c r="P19" s="4">
        <v>3</v>
      </c>
      <c r="AA19" s="4">
        <f t="shared" si="5"/>
        <v>183960</v>
      </c>
      <c r="AB19" s="4">
        <f t="shared" si="0"/>
        <v>131.94139533312003</v>
      </c>
      <c r="AC19" s="4"/>
      <c r="AD19" s="4">
        <f t="shared" si="6"/>
        <v>2025</v>
      </c>
      <c r="AU19" s="6">
        <v>43131</v>
      </c>
      <c r="AV19" s="4">
        <v>0</v>
      </c>
      <c r="AW19" s="4"/>
    </row>
    <row r="20" spans="2:64" x14ac:dyDescent="0.25">
      <c r="B20" s="1"/>
      <c r="O20" s="4">
        <v>0</v>
      </c>
      <c r="P20" s="4">
        <v>3</v>
      </c>
      <c r="AA20" s="4">
        <f t="shared" si="5"/>
        <v>197100</v>
      </c>
      <c r="AB20" s="4">
        <f t="shared" si="0"/>
        <v>105.55311626649602</v>
      </c>
      <c r="AC20" s="4"/>
      <c r="AD20" s="4">
        <f t="shared" si="6"/>
        <v>2025.5</v>
      </c>
      <c r="AU20" s="6">
        <v>43132</v>
      </c>
      <c r="AV20" s="4">
        <v>0</v>
      </c>
      <c r="AW20" s="4"/>
    </row>
    <row r="21" spans="2:64" x14ac:dyDescent="0.25">
      <c r="O21" s="4">
        <v>0</v>
      </c>
      <c r="P21" s="4">
        <v>3</v>
      </c>
      <c r="AA21" s="4">
        <f t="shared" si="5"/>
        <v>210240</v>
      </c>
      <c r="AB21" s="4">
        <f t="shared" si="0"/>
        <v>84.44249301319681</v>
      </c>
      <c r="AC21" s="4"/>
      <c r="AD21" s="4">
        <f t="shared" si="6"/>
        <v>2026</v>
      </c>
      <c r="AU21" s="6">
        <v>43133</v>
      </c>
      <c r="AV21" s="4">
        <v>120</v>
      </c>
      <c r="AW21" s="4"/>
    </row>
    <row r="22" spans="2:64" x14ac:dyDescent="0.25">
      <c r="O22" s="4">
        <v>0</v>
      </c>
      <c r="P22" s="4">
        <v>3</v>
      </c>
      <c r="AA22" s="4">
        <f t="shared" si="5"/>
        <v>223380</v>
      </c>
      <c r="AB22" s="4">
        <f t="shared" si="0"/>
        <v>67.553994410557451</v>
      </c>
      <c r="AC22" s="4"/>
      <c r="AD22" s="4">
        <f t="shared" si="6"/>
        <v>2026.5</v>
      </c>
      <c r="AU22" s="6">
        <v>43134</v>
      </c>
      <c r="AV22" s="4">
        <v>40</v>
      </c>
      <c r="AW22" s="4"/>
    </row>
    <row r="23" spans="2:64" x14ac:dyDescent="0.25">
      <c r="O23" s="4">
        <v>0</v>
      </c>
      <c r="P23" s="4">
        <v>3</v>
      </c>
      <c r="AA23" s="4">
        <f t="shared" si="5"/>
        <v>236520</v>
      </c>
      <c r="AB23" s="4">
        <f t="shared" si="0"/>
        <v>54.043195528445963</v>
      </c>
      <c r="AC23" s="4"/>
      <c r="AD23" s="4">
        <f t="shared" si="6"/>
        <v>2027</v>
      </c>
      <c r="AG23" s="2">
        <v>0.01</v>
      </c>
      <c r="AH23" s="2">
        <v>0.02</v>
      </c>
      <c r="AI23" s="2">
        <v>0.03</v>
      </c>
      <c r="AJ23" s="2">
        <v>0.04</v>
      </c>
      <c r="AK23" s="2">
        <v>0.05</v>
      </c>
      <c r="AL23" s="2">
        <v>0.06</v>
      </c>
      <c r="AM23" s="2">
        <v>7.0000000000000007E-2</v>
      </c>
      <c r="AN23" s="2">
        <v>0.08</v>
      </c>
      <c r="AO23" s="2">
        <v>0.09</v>
      </c>
      <c r="AP23" s="2">
        <v>0.1</v>
      </c>
      <c r="AU23" s="6">
        <v>43135</v>
      </c>
      <c r="AV23" s="4">
        <v>70</v>
      </c>
      <c r="AW23" s="4"/>
    </row>
    <row r="24" spans="2:64" x14ac:dyDescent="0.25">
      <c r="O24" s="4">
        <v>0</v>
      </c>
      <c r="P24" s="4">
        <v>3</v>
      </c>
      <c r="AA24" s="4">
        <f t="shared" si="5"/>
        <v>249660</v>
      </c>
      <c r="AB24" s="4">
        <f t="shared" si="0"/>
        <v>43.234556422756768</v>
      </c>
      <c r="AC24" s="4"/>
      <c r="AD24" s="4">
        <f t="shared" si="6"/>
        <v>2027.5</v>
      </c>
      <c r="AF24" s="2">
        <v>1</v>
      </c>
      <c r="AG24">
        <v>2.0049659504318802</v>
      </c>
      <c r="AH24">
        <v>4.0197217449432401</v>
      </c>
      <c r="AI24">
        <v>6.0440406711404799</v>
      </c>
      <c r="AJ24">
        <v>8.0776770270409202</v>
      </c>
      <c r="AK24">
        <v>10.1203650510743</v>
      </c>
      <c r="AL24">
        <v>12.171817795780299</v>
      </c>
      <c r="AM24">
        <v>14.231725942489801</v>
      </c>
      <c r="AN24">
        <v>16.299756554194701</v>
      </c>
      <c r="AO24">
        <v>18.375551763724602</v>
      </c>
      <c r="AP24">
        <v>20.458727394278199</v>
      </c>
      <c r="AU24" s="6">
        <v>43136</v>
      </c>
      <c r="AV24" s="4">
        <v>110</v>
      </c>
      <c r="AW24" s="4"/>
    </row>
    <row r="25" spans="2:64" x14ac:dyDescent="0.25">
      <c r="O25" s="4">
        <v>0</v>
      </c>
      <c r="P25" s="4">
        <v>3</v>
      </c>
      <c r="AA25" s="4">
        <f t="shared" si="5"/>
        <v>262800</v>
      </c>
      <c r="AB25" s="4">
        <f t="shared" si="0"/>
        <v>34.587645138205417</v>
      </c>
      <c r="AC25" s="4"/>
      <c r="AD25" s="4">
        <f t="shared" si="6"/>
        <v>2028</v>
      </c>
      <c r="AF25" s="2">
        <v>2</v>
      </c>
      <c r="AG25">
        <v>5.0130282208837799E-2</v>
      </c>
      <c r="AH25">
        <v>0.20101701588703899</v>
      </c>
      <c r="AI25">
        <v>0.45334435095021303</v>
      </c>
      <c r="AJ25">
        <v>0.80771154777609</v>
      </c>
      <c r="AK25">
        <v>1.26462603991837</v>
      </c>
      <c r="AL25">
        <v>1.8244961362122201</v>
      </c>
      <c r="AM25">
        <v>2.4876233525958802</v>
      </c>
      <c r="AN25">
        <v>3.2541943648928302</v>
      </c>
      <c r="AO25">
        <v>4.12427257494942</v>
      </c>
      <c r="AP25">
        <v>5.0977892839338601</v>
      </c>
      <c r="AU25" s="6">
        <v>43137</v>
      </c>
      <c r="AV25" s="4">
        <v>60</v>
      </c>
      <c r="AW25" s="4" t="s">
        <v>30</v>
      </c>
    </row>
    <row r="26" spans="2:64" x14ac:dyDescent="0.25">
      <c r="O26" s="4">
        <v>0</v>
      </c>
      <c r="P26" s="4">
        <v>3</v>
      </c>
      <c r="AA26" s="4">
        <f t="shared" si="5"/>
        <v>275940</v>
      </c>
      <c r="AB26" s="4">
        <f t="shared" si="0"/>
        <v>27.670116110564333</v>
      </c>
      <c r="AC26" s="4"/>
      <c r="AD26" s="4">
        <f t="shared" si="6"/>
        <v>2028.5</v>
      </c>
      <c r="AF26" s="2">
        <v>3</v>
      </c>
      <c r="AG26">
        <v>1.3032317209504801E-3</v>
      </c>
      <c r="AH26">
        <v>1.04493410821193E-2</v>
      </c>
      <c r="AI26">
        <v>3.5337426473025499E-2</v>
      </c>
      <c r="AJ26">
        <v>8.3910078104776298E-2</v>
      </c>
      <c r="AK26">
        <v>0.16413210912481399</v>
      </c>
      <c r="AL26">
        <v>0.28396741153478</v>
      </c>
      <c r="AM26">
        <v>0.45135385884795798</v>
      </c>
      <c r="AN26">
        <v>0.67417618124441203</v>
      </c>
      <c r="AO26">
        <v>0.96023674415120996</v>
      </c>
      <c r="AP26">
        <v>1.3172241678896499</v>
      </c>
      <c r="AU26" s="6">
        <v>43138</v>
      </c>
      <c r="AV26" s="4">
        <v>30</v>
      </c>
      <c r="AW26" s="4"/>
    </row>
    <row r="27" spans="2:64" x14ac:dyDescent="0.25">
      <c r="O27" s="4">
        <v>0</v>
      </c>
      <c r="P27" s="4">
        <v>3</v>
      </c>
      <c r="AA27" s="4">
        <f t="shared" si="5"/>
        <v>289080</v>
      </c>
      <c r="AB27" s="4">
        <f t="shared" si="0"/>
        <v>22.136092888451465</v>
      </c>
      <c r="AC27" s="4"/>
      <c r="AD27" s="4">
        <f t="shared" si="6"/>
        <v>2029</v>
      </c>
      <c r="AF27" s="2">
        <v>4</v>
      </c>
      <c r="AG27">
        <v>3.4413136273947399E-5</v>
      </c>
      <c r="AH27">
        <v>5.5170449443364602E-4</v>
      </c>
      <c r="AI27">
        <v>2.7975769960053502E-3</v>
      </c>
      <c r="AJ27">
        <v>8.8529833667028105E-3</v>
      </c>
      <c r="AK27">
        <v>2.16330731251268E-2</v>
      </c>
      <c r="AL27">
        <v>4.4880844040906497E-2</v>
      </c>
      <c r="AM27">
        <v>8.3155012078750506E-2</v>
      </c>
      <c r="AN27">
        <v>0.14181160452960601</v>
      </c>
      <c r="AO27">
        <v>0.22697877595938501</v>
      </c>
      <c r="AP27">
        <v>0.345524346648518</v>
      </c>
      <c r="AU27" s="6">
        <v>43139</v>
      </c>
      <c r="AV27" s="4">
        <v>120</v>
      </c>
      <c r="AW27" s="4" t="s">
        <v>31</v>
      </c>
    </row>
    <row r="28" spans="2:64" x14ac:dyDescent="0.25">
      <c r="O28" s="4">
        <v>0</v>
      </c>
      <c r="P28" s="4">
        <v>3</v>
      </c>
      <c r="AA28" s="4">
        <f t="shared" si="5"/>
        <v>302220</v>
      </c>
      <c r="AB28" s="4">
        <f t="shared" si="0"/>
        <v>17.708874310761171</v>
      </c>
      <c r="AC28" s="4"/>
      <c r="AD28" s="4">
        <f t="shared" si="6"/>
        <v>2029.5</v>
      </c>
      <c r="AF28" s="2">
        <v>5</v>
      </c>
      <c r="AG28">
        <v>9.1614249519977801E-7</v>
      </c>
      <c r="AH28">
        <v>2.9366965681454299E-5</v>
      </c>
      <c r="AI28">
        <v>2.2328639447399801E-4</v>
      </c>
      <c r="AJ28">
        <v>9.41663450748642E-4</v>
      </c>
      <c r="AK28">
        <v>2.87455187714114E-3</v>
      </c>
      <c r="AL28">
        <v>7.1511636419718796E-3</v>
      </c>
      <c r="AM28">
        <v>1.5444645705398E-2</v>
      </c>
      <c r="AN28">
        <v>3.0072013979309802E-2</v>
      </c>
      <c r="AO28">
        <v>5.4087596168927901E-2</v>
      </c>
      <c r="AP28">
        <v>9.1368218792797704E-2</v>
      </c>
      <c r="AU28" s="6">
        <v>43140</v>
      </c>
      <c r="AV28" s="4">
        <v>0</v>
      </c>
      <c r="AW28" s="4"/>
    </row>
    <row r="29" spans="2:64" x14ac:dyDescent="0.25">
      <c r="O29" s="4">
        <v>0</v>
      </c>
      <c r="P29" s="4">
        <v>3</v>
      </c>
      <c r="AA29" s="4">
        <f t="shared" si="5"/>
        <v>315360</v>
      </c>
      <c r="AB29" s="4">
        <f t="shared" si="0"/>
        <v>14.167099448608937</v>
      </c>
      <c r="AC29" s="4"/>
      <c r="AD29" s="4">
        <f t="shared" si="6"/>
        <v>2030</v>
      </c>
      <c r="AF29" t="s">
        <v>23</v>
      </c>
      <c r="AU29" s="6">
        <v>43141</v>
      </c>
      <c r="AV29" s="4">
        <v>0</v>
      </c>
      <c r="AW29" s="4"/>
    </row>
    <row r="30" spans="2:64" x14ac:dyDescent="0.25">
      <c r="O30" s="4">
        <v>0</v>
      </c>
      <c r="P30" s="4">
        <v>3</v>
      </c>
      <c r="AA30" s="4">
        <f t="shared" si="5"/>
        <v>328500</v>
      </c>
      <c r="AB30" s="4">
        <f t="shared" si="0"/>
        <v>11.33367955888715</v>
      </c>
      <c r="AC30" s="4"/>
      <c r="AD30" s="4">
        <f t="shared" si="6"/>
        <v>2030.5</v>
      </c>
      <c r="AU30" s="6">
        <v>43142</v>
      </c>
      <c r="AV30" s="4">
        <v>0</v>
      </c>
      <c r="AW30" s="4"/>
    </row>
    <row r="31" spans="2:64" x14ac:dyDescent="0.25">
      <c r="O31" s="4">
        <v>0</v>
      </c>
      <c r="P31" s="4">
        <v>3</v>
      </c>
      <c r="AA31" s="4">
        <f t="shared" si="5"/>
        <v>341640</v>
      </c>
      <c r="AB31" s="4">
        <f t="shared" si="0"/>
        <v>9.0669436471097207</v>
      </c>
      <c r="AC31" s="4"/>
      <c r="AD31" s="4">
        <f t="shared" si="6"/>
        <v>2031</v>
      </c>
      <c r="AU31" s="6">
        <v>43143</v>
      </c>
      <c r="AV31" s="4">
        <v>70</v>
      </c>
      <c r="AW31" s="4"/>
    </row>
    <row r="32" spans="2:64" x14ac:dyDescent="0.25">
      <c r="O32" s="4">
        <v>0</v>
      </c>
      <c r="P32" s="4">
        <v>3</v>
      </c>
      <c r="AA32" s="4">
        <f t="shared" si="5"/>
        <v>354780</v>
      </c>
      <c r="AB32" s="4">
        <f t="shared" si="0"/>
        <v>7.2535549176877767</v>
      </c>
      <c r="AC32" s="4"/>
      <c r="AD32" s="4">
        <f t="shared" si="6"/>
        <v>2031.5</v>
      </c>
      <c r="AU32" s="6">
        <v>43144</v>
      </c>
      <c r="AV32" s="4">
        <v>0</v>
      </c>
      <c r="AW32" s="4"/>
    </row>
    <row r="33" spans="2:49" x14ac:dyDescent="0.25">
      <c r="O33" s="4">
        <v>0</v>
      </c>
      <c r="P33" s="4">
        <v>3</v>
      </c>
      <c r="AA33" s="4">
        <f t="shared" si="5"/>
        <v>367920</v>
      </c>
      <c r="AB33" s="4">
        <f t="shared" si="0"/>
        <v>5.8028439341502214</v>
      </c>
      <c r="AC33" s="4"/>
      <c r="AD33" s="4">
        <f t="shared" si="6"/>
        <v>2032</v>
      </c>
      <c r="AU33" s="6">
        <v>43145</v>
      </c>
      <c r="AV33" s="4">
        <v>80</v>
      </c>
      <c r="AW33" s="4" t="s">
        <v>33</v>
      </c>
    </row>
    <row r="34" spans="2:49" x14ac:dyDescent="0.25">
      <c r="O34" s="4">
        <v>0</v>
      </c>
      <c r="P34" s="4">
        <v>3</v>
      </c>
      <c r="AA34" s="4">
        <f t="shared" si="5"/>
        <v>381060</v>
      </c>
      <c r="AB34" s="4">
        <f t="shared" si="0"/>
        <v>4.6422751473201771</v>
      </c>
      <c r="AC34" s="4"/>
      <c r="AD34" s="4">
        <f t="shared" si="6"/>
        <v>2032.5</v>
      </c>
      <c r="AU34" s="6">
        <v>43146</v>
      </c>
      <c r="AV34" s="4">
        <v>0</v>
      </c>
      <c r="AW34" s="4"/>
    </row>
    <row r="35" spans="2:49" x14ac:dyDescent="0.25">
      <c r="O35" s="4">
        <v>0</v>
      </c>
      <c r="P35" s="4">
        <v>3</v>
      </c>
      <c r="AA35" s="4">
        <f t="shared" si="5"/>
        <v>394200</v>
      </c>
      <c r="AB35" s="4">
        <f t="shared" si="0"/>
        <v>3.7138201178561419</v>
      </c>
      <c r="AC35" s="4"/>
      <c r="AD35" s="4">
        <f t="shared" si="6"/>
        <v>2033</v>
      </c>
      <c r="AF35" t="s">
        <v>23</v>
      </c>
      <c r="AU35" s="6">
        <v>43147</v>
      </c>
      <c r="AV35" s="4">
        <v>20</v>
      </c>
      <c r="AW35" s="4"/>
    </row>
    <row r="36" spans="2:49" x14ac:dyDescent="0.25">
      <c r="O36" s="4">
        <v>0</v>
      </c>
      <c r="P36" s="4">
        <v>3</v>
      </c>
      <c r="AA36" s="4">
        <f t="shared" si="5"/>
        <v>407340</v>
      </c>
      <c r="AB36" s="4">
        <f>AB35/1.25</f>
        <v>2.9710560942849136</v>
      </c>
      <c r="AC36" s="4"/>
      <c r="AD36" s="4">
        <f t="shared" si="6"/>
        <v>2033.5</v>
      </c>
      <c r="AU36" s="6">
        <v>43148</v>
      </c>
      <c r="AV36" s="4">
        <v>150</v>
      </c>
      <c r="AW36" s="4" t="s">
        <v>34</v>
      </c>
    </row>
    <row r="37" spans="2:49" x14ac:dyDescent="0.25">
      <c r="O37" s="4">
        <v>0</v>
      </c>
      <c r="P37" s="4">
        <v>3</v>
      </c>
      <c r="AA37" s="4">
        <f t="shared" si="5"/>
        <v>420480</v>
      </c>
      <c r="AB37" s="4">
        <f>AB36/1.25</f>
        <v>2.3768448754279308</v>
      </c>
      <c r="AC37" s="4"/>
      <c r="AD37" s="4">
        <f t="shared" si="6"/>
        <v>2034</v>
      </c>
      <c r="AH37" t="s">
        <v>23</v>
      </c>
      <c r="AU37" s="6">
        <v>43149</v>
      </c>
      <c r="AV37" s="4">
        <v>0</v>
      </c>
      <c r="AW37" s="4" t="s">
        <v>32</v>
      </c>
    </row>
    <row r="38" spans="2:49" x14ac:dyDescent="0.25">
      <c r="O38" s="4">
        <v>0</v>
      </c>
      <c r="P38" s="4">
        <v>3</v>
      </c>
      <c r="AA38" s="4">
        <f t="shared" si="5"/>
        <v>433620</v>
      </c>
      <c r="AB38" s="4">
        <f>AB37/1.25</f>
        <v>1.9014759003423447</v>
      </c>
      <c r="AC38" s="4"/>
      <c r="AD38" s="4">
        <f t="shared" si="6"/>
        <v>2034.5</v>
      </c>
      <c r="AU38" s="6">
        <v>43150</v>
      </c>
      <c r="AV38" s="4">
        <v>0</v>
      </c>
      <c r="AW38" s="4" t="s">
        <v>32</v>
      </c>
    </row>
    <row r="39" spans="2:49" x14ac:dyDescent="0.25">
      <c r="O39" s="4">
        <v>0</v>
      </c>
      <c r="P39" s="4">
        <v>3</v>
      </c>
      <c r="AA39" s="4">
        <f t="shared" si="5"/>
        <v>446760</v>
      </c>
      <c r="AB39" s="4">
        <f t="shared" ref="AB39:AB50" si="8">AB38/1.25</f>
        <v>1.5211807202738759</v>
      </c>
      <c r="AC39" s="4"/>
      <c r="AD39" s="4">
        <f t="shared" si="6"/>
        <v>2035</v>
      </c>
      <c r="AU39" s="6">
        <v>43151</v>
      </c>
      <c r="AV39" s="4">
        <v>0</v>
      </c>
      <c r="AW39" s="4" t="s">
        <v>32</v>
      </c>
    </row>
    <row r="40" spans="2:49" x14ac:dyDescent="0.25">
      <c r="O40" s="4">
        <v>0</v>
      </c>
      <c r="P40" s="4">
        <v>3</v>
      </c>
      <c r="AA40" s="4">
        <f t="shared" si="5"/>
        <v>459900</v>
      </c>
      <c r="AB40" s="4">
        <f t="shared" si="8"/>
        <v>1.2169445762191007</v>
      </c>
      <c r="AC40" s="4"/>
      <c r="AD40" s="4">
        <f t="shared" si="6"/>
        <v>2035.5</v>
      </c>
      <c r="AU40" s="6">
        <v>43152</v>
      </c>
      <c r="AV40" s="4">
        <v>0</v>
      </c>
      <c r="AW40" s="4" t="s">
        <v>32</v>
      </c>
    </row>
    <row r="41" spans="2:49" x14ac:dyDescent="0.25">
      <c r="O41" s="4">
        <v>1</v>
      </c>
      <c r="P41" s="4">
        <v>4</v>
      </c>
      <c r="AA41" s="4">
        <f t="shared" si="5"/>
        <v>473040</v>
      </c>
      <c r="AB41" s="4">
        <f t="shared" si="8"/>
        <v>0.97355566097528057</v>
      </c>
      <c r="AC41" s="4"/>
      <c r="AD41" s="4">
        <f t="shared" si="6"/>
        <v>2036</v>
      </c>
      <c r="AF41" t="s">
        <v>23</v>
      </c>
      <c r="AU41" s="6">
        <v>43153</v>
      </c>
      <c r="AV41" s="4">
        <v>0</v>
      </c>
      <c r="AW41" s="4" t="s">
        <v>32</v>
      </c>
    </row>
    <row r="42" spans="2:49" x14ac:dyDescent="0.25">
      <c r="O42" s="4">
        <v>0</v>
      </c>
      <c r="P42" s="4">
        <v>4</v>
      </c>
      <c r="AA42" s="4">
        <f t="shared" si="5"/>
        <v>486180</v>
      </c>
      <c r="AB42" s="4">
        <f t="shared" si="8"/>
        <v>0.77884452878022448</v>
      </c>
      <c r="AC42" s="4"/>
      <c r="AD42" s="4">
        <f t="shared" si="6"/>
        <v>2036.5</v>
      </c>
      <c r="AU42" s="6">
        <v>43154</v>
      </c>
      <c r="AV42" s="4">
        <v>0</v>
      </c>
      <c r="AW42" s="4" t="s">
        <v>32</v>
      </c>
    </row>
    <row r="43" spans="2:49" x14ac:dyDescent="0.25">
      <c r="O43" s="4">
        <v>0</v>
      </c>
      <c r="P43" s="4">
        <v>4</v>
      </c>
      <c r="AA43" s="4">
        <f t="shared" si="5"/>
        <v>499320</v>
      </c>
      <c r="AB43" s="4">
        <f t="shared" si="8"/>
        <v>0.62307562302417963</v>
      </c>
      <c r="AC43" s="4"/>
      <c r="AD43" s="4">
        <f t="shared" si="6"/>
        <v>2037</v>
      </c>
      <c r="AH43" t="s">
        <v>23</v>
      </c>
      <c r="AU43" s="6">
        <v>43155</v>
      </c>
      <c r="AV43" s="4">
        <v>0</v>
      </c>
      <c r="AW43" s="4" t="s">
        <v>32</v>
      </c>
    </row>
    <row r="44" spans="2:49" x14ac:dyDescent="0.25">
      <c r="O44" s="4">
        <v>0</v>
      </c>
      <c r="P44" s="4">
        <v>4</v>
      </c>
      <c r="AA44" s="4">
        <f t="shared" si="5"/>
        <v>512460</v>
      </c>
      <c r="AB44" s="4">
        <f t="shared" si="8"/>
        <v>0.4984604984193437</v>
      </c>
      <c r="AC44" s="4"/>
      <c r="AD44" s="4">
        <f t="shared" si="6"/>
        <v>2037.5</v>
      </c>
      <c r="AU44" s="6">
        <v>43156</v>
      </c>
      <c r="AV44" s="4">
        <v>0</v>
      </c>
      <c r="AW44" s="4" t="s">
        <v>32</v>
      </c>
    </row>
    <row r="45" spans="2:49" x14ac:dyDescent="0.25">
      <c r="O45" s="4">
        <v>0</v>
      </c>
      <c r="P45" s="4">
        <v>4</v>
      </c>
      <c r="AA45" s="4">
        <f t="shared" si="5"/>
        <v>525600</v>
      </c>
      <c r="AB45" s="4">
        <f t="shared" si="8"/>
        <v>0.39876839873547498</v>
      </c>
      <c r="AC45" s="4"/>
      <c r="AD45" s="4">
        <f t="shared" si="6"/>
        <v>2038</v>
      </c>
      <c r="AU45" s="6">
        <v>43157</v>
      </c>
      <c r="AV45" s="4">
        <v>0</v>
      </c>
      <c r="AW45" s="4" t="s">
        <v>32</v>
      </c>
    </row>
    <row r="46" spans="2:49" x14ac:dyDescent="0.25">
      <c r="B46" s="4" t="s">
        <v>5</v>
      </c>
      <c r="C46" s="4" t="s">
        <v>8</v>
      </c>
      <c r="D46" s="4" t="s">
        <v>4</v>
      </c>
      <c r="E46" s="4" t="s">
        <v>6</v>
      </c>
      <c r="F46" s="4" t="s">
        <v>7</v>
      </c>
      <c r="O46" s="4">
        <v>1</v>
      </c>
      <c r="P46" s="4">
        <v>5</v>
      </c>
      <c r="AA46" s="4">
        <f t="shared" si="5"/>
        <v>538740</v>
      </c>
      <c r="AB46" s="4">
        <f t="shared" si="8"/>
        <v>0.31901471898837996</v>
      </c>
      <c r="AC46" s="4"/>
      <c r="AD46" s="4">
        <f t="shared" si="6"/>
        <v>2038.5</v>
      </c>
      <c r="AU46" s="6">
        <v>43158</v>
      </c>
      <c r="AV46" s="4">
        <v>0</v>
      </c>
      <c r="AW46" s="4" t="s">
        <v>32</v>
      </c>
    </row>
    <row r="47" spans="2:49" x14ac:dyDescent="0.25">
      <c r="B47" s="4">
        <v>1</v>
      </c>
      <c r="C47" s="4">
        <v>600</v>
      </c>
      <c r="D47" s="4">
        <v>52</v>
      </c>
      <c r="E47" s="4">
        <v>1.7</v>
      </c>
      <c r="F47" s="4">
        <v>6.7</v>
      </c>
      <c r="O47" s="4">
        <v>0</v>
      </c>
      <c r="P47" s="4">
        <v>5</v>
      </c>
      <c r="AA47" s="4">
        <f t="shared" si="5"/>
        <v>551880</v>
      </c>
      <c r="AB47" s="4">
        <f t="shared" si="8"/>
        <v>0.25521177519070398</v>
      </c>
      <c r="AC47" s="4"/>
      <c r="AD47" s="4">
        <f t="shared" si="6"/>
        <v>2039</v>
      </c>
      <c r="AF47" t="s">
        <v>23</v>
      </c>
      <c r="AU47" s="6">
        <v>43159</v>
      </c>
      <c r="AV47" s="4">
        <v>0</v>
      </c>
      <c r="AW47" s="4" t="s">
        <v>32</v>
      </c>
    </row>
    <row r="48" spans="2:49" x14ac:dyDescent="0.25">
      <c r="B48" s="4">
        <v>2</v>
      </c>
      <c r="C48" s="4">
        <v>600</v>
      </c>
      <c r="D48" s="4">
        <v>105</v>
      </c>
      <c r="E48" s="4">
        <v>3.3</v>
      </c>
      <c r="F48" s="4">
        <v>13.3</v>
      </c>
      <c r="I48" s="4"/>
      <c r="J48" s="4" t="s">
        <v>21</v>
      </c>
      <c r="K48" s="4" t="s">
        <v>22</v>
      </c>
      <c r="O48" s="4">
        <v>0</v>
      </c>
      <c r="P48" s="4">
        <v>5</v>
      </c>
      <c r="AA48" s="4">
        <f t="shared" si="5"/>
        <v>565020</v>
      </c>
      <c r="AB48" s="4">
        <f t="shared" si="8"/>
        <v>0.20416942015256317</v>
      </c>
      <c r="AC48" s="4"/>
      <c r="AD48" s="4">
        <f t="shared" si="6"/>
        <v>2039.5</v>
      </c>
      <c r="AU48" s="6">
        <v>43160</v>
      </c>
      <c r="AV48" s="4">
        <v>60</v>
      </c>
      <c r="AW48" s="4"/>
    </row>
    <row r="49" spans="2:49" x14ac:dyDescent="0.25">
      <c r="B49" s="4">
        <v>3</v>
      </c>
      <c r="C49" s="4">
        <v>600</v>
      </c>
      <c r="D49" s="4">
        <v>157</v>
      </c>
      <c r="E49" s="4">
        <v>5</v>
      </c>
      <c r="F49" s="4">
        <v>20</v>
      </c>
      <c r="I49" s="4" t="s">
        <v>20</v>
      </c>
      <c r="J49" s="4">
        <f>I50^2</f>
        <v>1</v>
      </c>
      <c r="K49" s="4"/>
      <c r="O49" s="4">
        <v>0</v>
      </c>
      <c r="P49" s="4">
        <v>5</v>
      </c>
      <c r="AA49" s="4">
        <f t="shared" si="5"/>
        <v>578160</v>
      </c>
      <c r="AB49" s="4">
        <f t="shared" si="8"/>
        <v>0.16333553612205054</v>
      </c>
      <c r="AC49" s="4"/>
      <c r="AD49" s="4">
        <f t="shared" si="6"/>
        <v>2040</v>
      </c>
      <c r="AH49" t="s">
        <v>23</v>
      </c>
      <c r="AU49" s="6">
        <v>43161</v>
      </c>
      <c r="AV49" s="4">
        <v>60</v>
      </c>
      <c r="AW49" s="4"/>
    </row>
    <row r="50" spans="2:49" x14ac:dyDescent="0.25">
      <c r="B50" s="4">
        <v>4</v>
      </c>
      <c r="C50" s="4">
        <v>600</v>
      </c>
      <c r="D50" s="4">
        <v>210</v>
      </c>
      <c r="E50" s="4">
        <v>6.7</v>
      </c>
      <c r="F50" s="4">
        <v>26.7</v>
      </c>
      <c r="I50" s="4">
        <v>1</v>
      </c>
      <c r="J50" s="4">
        <f>I51^2</f>
        <v>4</v>
      </c>
      <c r="K50" s="4">
        <f>J50-J49</f>
        <v>3</v>
      </c>
      <c r="O50" s="4">
        <v>1</v>
      </c>
      <c r="P50" s="4">
        <v>6</v>
      </c>
      <c r="AA50" s="4">
        <f t="shared" si="5"/>
        <v>591300</v>
      </c>
      <c r="AB50" s="4">
        <f t="shared" si="8"/>
        <v>0.13066842889764044</v>
      </c>
      <c r="AC50" s="4"/>
      <c r="AD50" s="4">
        <f t="shared" si="6"/>
        <v>2040.5</v>
      </c>
      <c r="AU50" s="6">
        <v>43162</v>
      </c>
      <c r="AV50" s="4">
        <v>60</v>
      </c>
      <c r="AW50" s="4"/>
    </row>
    <row r="51" spans="2:49" x14ac:dyDescent="0.25">
      <c r="B51" s="4">
        <v>5</v>
      </c>
      <c r="C51" s="4">
        <v>600</v>
      </c>
      <c r="D51" s="4">
        <v>262</v>
      </c>
      <c r="E51" s="4">
        <v>8.3000000000000007</v>
      </c>
      <c r="F51" s="4">
        <v>33.299999999999997</v>
      </c>
      <c r="I51" s="4">
        <v>2</v>
      </c>
      <c r="J51" s="4">
        <f>I52^2</f>
        <v>9</v>
      </c>
      <c r="K51" s="4">
        <f>J51-J50</f>
        <v>5</v>
      </c>
      <c r="O51" s="4">
        <v>0</v>
      </c>
      <c r="P51" s="4">
        <v>6</v>
      </c>
      <c r="AU51" s="6">
        <v>43163</v>
      </c>
      <c r="AV51" s="4">
        <v>60</v>
      </c>
      <c r="AW51" s="4"/>
    </row>
    <row r="52" spans="2:49" x14ac:dyDescent="0.25">
      <c r="B52" s="4">
        <v>6</v>
      </c>
      <c r="C52" s="4">
        <v>600</v>
      </c>
      <c r="D52" s="4">
        <v>315</v>
      </c>
      <c r="E52" s="4">
        <v>10</v>
      </c>
      <c r="F52" s="4">
        <v>40</v>
      </c>
      <c r="I52" s="4">
        <v>3</v>
      </c>
      <c r="J52" s="4">
        <f t="shared" ref="J52:J115" si="9">I53^2</f>
        <v>16</v>
      </c>
      <c r="K52" s="4">
        <f>J52-J51</f>
        <v>7</v>
      </c>
      <c r="O52" s="4">
        <v>0</v>
      </c>
      <c r="P52" s="4">
        <v>6</v>
      </c>
      <c r="AU52" s="6">
        <v>43164</v>
      </c>
      <c r="AV52" s="4">
        <v>60</v>
      </c>
      <c r="AW52" s="4"/>
    </row>
    <row r="53" spans="2:49" x14ac:dyDescent="0.25">
      <c r="B53" s="4">
        <v>7</v>
      </c>
      <c r="C53" s="4">
        <v>600</v>
      </c>
      <c r="D53" s="4">
        <v>367</v>
      </c>
      <c r="E53" s="4">
        <v>11.7</v>
      </c>
      <c r="F53" s="4">
        <v>46.7</v>
      </c>
      <c r="I53" s="4">
        <v>4</v>
      </c>
      <c r="J53" s="4">
        <f t="shared" si="9"/>
        <v>25</v>
      </c>
      <c r="K53" s="4">
        <f t="shared" ref="K53:K116" si="10">J53-J52</f>
        <v>9</v>
      </c>
      <c r="O53" s="4">
        <v>0</v>
      </c>
      <c r="P53" s="4">
        <v>6</v>
      </c>
      <c r="AF53" t="s">
        <v>23</v>
      </c>
      <c r="AU53" s="6">
        <v>43165</v>
      </c>
      <c r="AV53" s="4">
        <v>60</v>
      </c>
      <c r="AW53" s="4" t="s">
        <v>29</v>
      </c>
    </row>
    <row r="54" spans="2:49" x14ac:dyDescent="0.25">
      <c r="B54" s="4">
        <v>8</v>
      </c>
      <c r="C54" s="4">
        <v>600</v>
      </c>
      <c r="D54" s="4">
        <v>420</v>
      </c>
      <c r="E54" s="4">
        <v>13.3</v>
      </c>
      <c r="F54" s="4">
        <v>53.3</v>
      </c>
      <c r="I54" s="4">
        <v>5</v>
      </c>
      <c r="J54" s="4">
        <f t="shared" si="9"/>
        <v>36</v>
      </c>
      <c r="K54" s="4">
        <f t="shared" si="10"/>
        <v>11</v>
      </c>
      <c r="O54" s="4">
        <v>0</v>
      </c>
      <c r="P54" s="4">
        <v>6</v>
      </c>
      <c r="AU54" s="6">
        <v>43166</v>
      </c>
      <c r="AV54" s="4">
        <v>0</v>
      </c>
      <c r="AW54" s="4"/>
    </row>
    <row r="55" spans="2:49" x14ac:dyDescent="0.25">
      <c r="B55" s="4">
        <v>1</v>
      </c>
      <c r="C55" s="4">
        <v>60</v>
      </c>
      <c r="D55" s="4">
        <v>525</v>
      </c>
      <c r="E55" s="4">
        <v>16.7</v>
      </c>
      <c r="F55" s="4">
        <v>66.7</v>
      </c>
      <c r="I55" s="4">
        <v>6</v>
      </c>
      <c r="J55" s="4">
        <f t="shared" si="9"/>
        <v>49</v>
      </c>
      <c r="K55" s="4">
        <f t="shared" si="10"/>
        <v>13</v>
      </c>
      <c r="O55" s="4">
        <v>0</v>
      </c>
      <c r="P55" s="4">
        <v>6</v>
      </c>
      <c r="AH55" t="s">
        <v>23</v>
      </c>
      <c r="AU55" s="6">
        <v>43167</v>
      </c>
      <c r="AV55" s="4">
        <v>0</v>
      </c>
      <c r="AW55" s="4"/>
    </row>
    <row r="56" spans="2:49" x14ac:dyDescent="0.25">
      <c r="B56" s="4">
        <v>1</v>
      </c>
      <c r="C56" s="4">
        <v>120</v>
      </c>
      <c r="D56" s="4">
        <v>262</v>
      </c>
      <c r="E56" s="4">
        <v>8.3000000000000007</v>
      </c>
      <c r="F56" s="4">
        <v>33.299999999999997</v>
      </c>
      <c r="I56" s="4">
        <v>7</v>
      </c>
      <c r="J56" s="4">
        <f t="shared" si="9"/>
        <v>64</v>
      </c>
      <c r="K56" s="4">
        <f t="shared" si="10"/>
        <v>15</v>
      </c>
      <c r="O56" s="4">
        <v>0</v>
      </c>
      <c r="P56" s="4">
        <v>6</v>
      </c>
      <c r="AU56" s="6">
        <v>43168</v>
      </c>
      <c r="AV56" s="4">
        <v>60</v>
      </c>
      <c r="AW56" s="4"/>
    </row>
    <row r="57" spans="2:49" x14ac:dyDescent="0.25">
      <c r="B57" s="4">
        <v>1</v>
      </c>
      <c r="C57" s="4">
        <v>180</v>
      </c>
      <c r="D57" s="4">
        <v>175</v>
      </c>
      <c r="E57" s="4">
        <v>5.6</v>
      </c>
      <c r="F57" s="4">
        <v>22.2</v>
      </c>
      <c r="I57" s="4">
        <v>8</v>
      </c>
      <c r="J57" s="4">
        <f t="shared" si="9"/>
        <v>81</v>
      </c>
      <c r="K57" s="4">
        <f t="shared" si="10"/>
        <v>17</v>
      </c>
      <c r="O57" s="4">
        <v>0</v>
      </c>
      <c r="P57" s="4">
        <v>6</v>
      </c>
      <c r="AU57" s="6">
        <v>43169</v>
      </c>
      <c r="AV57" s="4">
        <v>60</v>
      </c>
      <c r="AW57" s="4"/>
    </row>
    <row r="58" spans="2:49" x14ac:dyDescent="0.25">
      <c r="B58" s="4">
        <v>1</v>
      </c>
      <c r="C58" s="4">
        <v>240</v>
      </c>
      <c r="D58" s="4">
        <v>131</v>
      </c>
      <c r="E58" s="4">
        <v>4.2</v>
      </c>
      <c r="F58" s="4">
        <v>16.7</v>
      </c>
      <c r="I58" s="4">
        <v>9</v>
      </c>
      <c r="J58" s="4">
        <f t="shared" si="9"/>
        <v>100</v>
      </c>
      <c r="K58" s="4">
        <f t="shared" si="10"/>
        <v>19</v>
      </c>
      <c r="O58" s="4">
        <v>0</v>
      </c>
      <c r="P58" s="4">
        <v>6</v>
      </c>
      <c r="AU58" s="6">
        <v>43170</v>
      </c>
      <c r="AV58" s="4">
        <v>60</v>
      </c>
      <c r="AW58" s="4"/>
    </row>
    <row r="59" spans="2:49" x14ac:dyDescent="0.25">
      <c r="B59" s="4">
        <v>1</v>
      </c>
      <c r="C59" s="4">
        <v>300</v>
      </c>
      <c r="D59" s="4">
        <v>105</v>
      </c>
      <c r="E59" s="4">
        <v>3.3</v>
      </c>
      <c r="F59" s="4">
        <v>13.3</v>
      </c>
      <c r="I59" s="4">
        <v>10</v>
      </c>
      <c r="J59" s="4">
        <f t="shared" si="9"/>
        <v>121</v>
      </c>
      <c r="K59" s="4">
        <f t="shared" si="10"/>
        <v>21</v>
      </c>
      <c r="O59" s="4">
        <v>0</v>
      </c>
      <c r="P59" s="4">
        <v>6</v>
      </c>
      <c r="AF59" t="s">
        <v>23</v>
      </c>
      <c r="AU59" s="6">
        <v>43171</v>
      </c>
      <c r="AV59" s="4">
        <v>60</v>
      </c>
      <c r="AW59" s="4"/>
    </row>
    <row r="60" spans="2:49" x14ac:dyDescent="0.25">
      <c r="B60" s="4">
        <v>1</v>
      </c>
      <c r="C60" s="4">
        <v>360</v>
      </c>
      <c r="D60" s="4">
        <v>87</v>
      </c>
      <c r="E60" s="4">
        <v>2.8</v>
      </c>
      <c r="F60" s="4">
        <v>11.1</v>
      </c>
      <c r="I60" s="4">
        <v>11</v>
      </c>
      <c r="J60" s="4">
        <f t="shared" si="9"/>
        <v>144</v>
      </c>
      <c r="K60" s="4">
        <f t="shared" si="10"/>
        <v>23</v>
      </c>
      <c r="O60" s="4">
        <v>0</v>
      </c>
      <c r="P60" s="4">
        <v>6</v>
      </c>
      <c r="AU60" s="6">
        <v>43172</v>
      </c>
      <c r="AV60" s="4">
        <v>60</v>
      </c>
      <c r="AW60" s="4"/>
    </row>
    <row r="61" spans="2:49" x14ac:dyDescent="0.25">
      <c r="B61" s="4">
        <v>1</v>
      </c>
      <c r="C61" s="4">
        <v>420</v>
      </c>
      <c r="D61" s="4">
        <v>75</v>
      </c>
      <c r="E61" s="4">
        <v>2.4</v>
      </c>
      <c r="F61" s="4">
        <v>9.5</v>
      </c>
      <c r="I61" s="4">
        <v>12</v>
      </c>
      <c r="J61" s="4">
        <f t="shared" si="9"/>
        <v>169</v>
      </c>
      <c r="K61" s="4">
        <f t="shared" si="10"/>
        <v>25</v>
      </c>
      <c r="O61" s="4">
        <v>0</v>
      </c>
      <c r="P61" s="4">
        <v>6</v>
      </c>
      <c r="AH61" t="s">
        <v>23</v>
      </c>
      <c r="AU61" s="6">
        <v>43173</v>
      </c>
      <c r="AV61" s="4">
        <v>60</v>
      </c>
      <c r="AW61" s="4"/>
    </row>
    <row r="62" spans="2:49" x14ac:dyDescent="0.25">
      <c r="B62" s="4">
        <v>1</v>
      </c>
      <c r="C62" s="4">
        <v>480</v>
      </c>
      <c r="D62" s="4">
        <v>65</v>
      </c>
      <c r="E62" s="4">
        <v>2.1</v>
      </c>
      <c r="F62" s="4">
        <v>8.3000000000000007</v>
      </c>
      <c r="I62" s="4">
        <v>13</v>
      </c>
      <c r="J62" s="4">
        <f t="shared" si="9"/>
        <v>196</v>
      </c>
      <c r="K62" s="4">
        <f t="shared" si="10"/>
        <v>27</v>
      </c>
      <c r="O62" s="4">
        <v>0</v>
      </c>
      <c r="P62" s="4">
        <v>6</v>
      </c>
      <c r="AU62" s="6">
        <v>43174</v>
      </c>
      <c r="AV62" s="4">
        <v>60</v>
      </c>
      <c r="AW62" s="4"/>
    </row>
    <row r="63" spans="2:49" x14ac:dyDescent="0.25">
      <c r="B63" s="4">
        <v>1</v>
      </c>
      <c r="C63" s="4">
        <v>540</v>
      </c>
      <c r="D63" s="4">
        <v>58</v>
      </c>
      <c r="E63" s="4">
        <v>1.9</v>
      </c>
      <c r="F63" s="4">
        <v>7.4</v>
      </c>
      <c r="I63" s="4">
        <v>14</v>
      </c>
      <c r="J63" s="4">
        <f t="shared" si="9"/>
        <v>225</v>
      </c>
      <c r="K63" s="4">
        <f t="shared" si="10"/>
        <v>29</v>
      </c>
      <c r="O63" s="4">
        <v>0</v>
      </c>
      <c r="P63" s="4">
        <v>6</v>
      </c>
      <c r="AU63" s="6">
        <v>43175</v>
      </c>
      <c r="AV63" s="4">
        <v>60</v>
      </c>
      <c r="AW63" s="4"/>
    </row>
    <row r="64" spans="2:49" x14ac:dyDescent="0.25">
      <c r="B64" s="4">
        <v>1</v>
      </c>
      <c r="C64" s="4">
        <v>600</v>
      </c>
      <c r="D64" s="4">
        <v>52</v>
      </c>
      <c r="E64" s="4">
        <v>1.7</v>
      </c>
      <c r="F64" s="4">
        <v>6.7</v>
      </c>
      <c r="I64" s="4">
        <v>15</v>
      </c>
      <c r="J64" s="4">
        <f t="shared" si="9"/>
        <v>256</v>
      </c>
      <c r="K64" s="4">
        <f t="shared" si="10"/>
        <v>31</v>
      </c>
      <c r="O64" s="4">
        <v>0</v>
      </c>
      <c r="P64" s="4">
        <v>6</v>
      </c>
      <c r="AU64" s="4"/>
      <c r="AV64" s="4">
        <f>SUM(AV13:AV63)</f>
        <v>2850</v>
      </c>
      <c r="AW64" s="4" t="s">
        <v>26</v>
      </c>
    </row>
    <row r="65" spans="9:34" x14ac:dyDescent="0.25">
      <c r="I65" s="4">
        <v>16</v>
      </c>
      <c r="J65" s="4">
        <f t="shared" si="9"/>
        <v>289</v>
      </c>
      <c r="K65" s="4">
        <f t="shared" si="10"/>
        <v>33</v>
      </c>
      <c r="O65" s="4">
        <v>0</v>
      </c>
      <c r="P65" s="4">
        <v>6</v>
      </c>
      <c r="AF65" t="s">
        <v>23</v>
      </c>
    </row>
    <row r="66" spans="9:34" x14ac:dyDescent="0.25">
      <c r="I66" s="4">
        <v>17</v>
      </c>
      <c r="J66" s="4">
        <f t="shared" si="9"/>
        <v>324</v>
      </c>
      <c r="K66" s="4">
        <f t="shared" si="10"/>
        <v>35</v>
      </c>
      <c r="O66" s="4">
        <v>0</v>
      </c>
      <c r="P66" s="4">
        <v>6</v>
      </c>
    </row>
    <row r="67" spans="9:34" x14ac:dyDescent="0.25">
      <c r="I67" s="4">
        <v>18</v>
      </c>
      <c r="J67" s="4">
        <f t="shared" si="9"/>
        <v>361</v>
      </c>
      <c r="K67" s="4">
        <f t="shared" si="10"/>
        <v>37</v>
      </c>
      <c r="O67" s="4">
        <v>0</v>
      </c>
      <c r="P67" s="4">
        <v>6</v>
      </c>
      <c r="AH67" t="s">
        <v>23</v>
      </c>
    </row>
    <row r="68" spans="9:34" x14ac:dyDescent="0.25">
      <c r="I68" s="4">
        <v>19</v>
      </c>
      <c r="J68" s="4">
        <f t="shared" si="9"/>
        <v>400</v>
      </c>
      <c r="K68" s="4">
        <f t="shared" si="10"/>
        <v>39</v>
      </c>
      <c r="O68" s="4">
        <v>0</v>
      </c>
      <c r="P68" s="4">
        <v>6</v>
      </c>
    </row>
    <row r="69" spans="9:34" x14ac:dyDescent="0.25">
      <c r="I69" s="4">
        <v>20</v>
      </c>
      <c r="J69" s="4">
        <f t="shared" si="9"/>
        <v>441</v>
      </c>
      <c r="K69" s="4">
        <f t="shared" si="10"/>
        <v>41</v>
      </c>
      <c r="O69" s="4">
        <v>0</v>
      </c>
      <c r="P69" s="4">
        <v>6</v>
      </c>
    </row>
    <row r="70" spans="9:34" x14ac:dyDescent="0.25">
      <c r="I70" s="4">
        <v>21</v>
      </c>
      <c r="J70" s="4">
        <f t="shared" si="9"/>
        <v>484</v>
      </c>
      <c r="K70" s="4">
        <f t="shared" si="10"/>
        <v>43</v>
      </c>
      <c r="O70" s="4">
        <v>0</v>
      </c>
      <c r="P70" s="4">
        <v>6</v>
      </c>
    </row>
    <row r="71" spans="9:34" x14ac:dyDescent="0.25">
      <c r="I71" s="4">
        <v>22</v>
      </c>
      <c r="J71" s="4">
        <f t="shared" si="9"/>
        <v>529</v>
      </c>
      <c r="K71" s="4">
        <f t="shared" si="10"/>
        <v>45</v>
      </c>
      <c r="O71" s="4">
        <v>0</v>
      </c>
      <c r="P71" s="4">
        <v>6</v>
      </c>
      <c r="AF71" t="s">
        <v>23</v>
      </c>
    </row>
    <row r="72" spans="9:34" x14ac:dyDescent="0.25">
      <c r="I72" s="4">
        <v>23</v>
      </c>
      <c r="J72" s="4">
        <f t="shared" si="9"/>
        <v>576</v>
      </c>
      <c r="K72" s="4">
        <f t="shared" si="10"/>
        <v>47</v>
      </c>
      <c r="O72" s="4">
        <v>0</v>
      </c>
      <c r="P72" s="4">
        <v>6</v>
      </c>
    </row>
    <row r="73" spans="9:34" x14ac:dyDescent="0.25">
      <c r="I73" s="4">
        <v>24</v>
      </c>
      <c r="J73" s="4">
        <f t="shared" si="9"/>
        <v>625</v>
      </c>
      <c r="K73" s="4">
        <f t="shared" si="10"/>
        <v>49</v>
      </c>
      <c r="O73" s="4">
        <v>0</v>
      </c>
      <c r="P73" s="4">
        <v>6</v>
      </c>
      <c r="AH73" t="s">
        <v>23</v>
      </c>
    </row>
    <row r="74" spans="9:34" x14ac:dyDescent="0.25">
      <c r="I74" s="4">
        <v>25</v>
      </c>
      <c r="J74" s="4">
        <f t="shared" si="9"/>
        <v>676</v>
      </c>
      <c r="K74" s="4">
        <f t="shared" si="10"/>
        <v>51</v>
      </c>
      <c r="O74" s="4">
        <v>0</v>
      </c>
      <c r="P74" s="4">
        <v>6</v>
      </c>
    </row>
    <row r="75" spans="9:34" x14ac:dyDescent="0.25">
      <c r="I75" s="4">
        <v>26</v>
      </c>
      <c r="J75" s="4">
        <f t="shared" si="9"/>
        <v>729</v>
      </c>
      <c r="K75" s="4">
        <f t="shared" si="10"/>
        <v>53</v>
      </c>
      <c r="O75" s="4">
        <v>0</v>
      </c>
      <c r="P75" s="4">
        <v>6</v>
      </c>
    </row>
    <row r="76" spans="9:34" x14ac:dyDescent="0.25">
      <c r="I76" s="4">
        <v>27</v>
      </c>
      <c r="J76" s="4">
        <f t="shared" si="9"/>
        <v>784</v>
      </c>
      <c r="K76" s="4">
        <f t="shared" si="10"/>
        <v>55</v>
      </c>
      <c r="O76" s="4">
        <v>0</v>
      </c>
      <c r="P76" s="4">
        <v>6</v>
      </c>
    </row>
    <row r="77" spans="9:34" x14ac:dyDescent="0.25">
      <c r="I77" s="4">
        <v>28</v>
      </c>
      <c r="J77" s="4">
        <f t="shared" si="9"/>
        <v>841</v>
      </c>
      <c r="K77" s="4">
        <f t="shared" si="10"/>
        <v>57</v>
      </c>
      <c r="O77" s="4">
        <v>0</v>
      </c>
      <c r="P77" s="4">
        <v>6</v>
      </c>
      <c r="AF77" t="s">
        <v>23</v>
      </c>
    </row>
    <row r="78" spans="9:34" x14ac:dyDescent="0.25">
      <c r="I78" s="4">
        <v>29</v>
      </c>
      <c r="J78" s="4">
        <f t="shared" si="9"/>
        <v>900</v>
      </c>
      <c r="K78" s="4">
        <f t="shared" si="10"/>
        <v>59</v>
      </c>
      <c r="O78" s="4">
        <v>0</v>
      </c>
      <c r="P78" s="4">
        <v>6</v>
      </c>
    </row>
    <row r="79" spans="9:34" x14ac:dyDescent="0.25">
      <c r="I79" s="4">
        <v>30</v>
      </c>
      <c r="J79" s="4">
        <f t="shared" si="9"/>
        <v>961</v>
      </c>
      <c r="K79" s="4">
        <f t="shared" si="10"/>
        <v>61</v>
      </c>
      <c r="O79" s="4">
        <v>1</v>
      </c>
      <c r="P79" s="4">
        <v>7</v>
      </c>
      <c r="AH79" t="s">
        <v>23</v>
      </c>
    </row>
    <row r="80" spans="9:34" x14ac:dyDescent="0.25">
      <c r="I80" s="4">
        <v>31</v>
      </c>
      <c r="J80" s="4">
        <f t="shared" si="9"/>
        <v>1024</v>
      </c>
      <c r="K80" s="4">
        <f t="shared" si="10"/>
        <v>63</v>
      </c>
      <c r="O80" s="4">
        <v>0</v>
      </c>
      <c r="P80" s="4">
        <v>7</v>
      </c>
    </row>
    <row r="81" spans="9:63" x14ac:dyDescent="0.25">
      <c r="I81" s="4">
        <v>32</v>
      </c>
      <c r="J81" s="4">
        <f t="shared" si="9"/>
        <v>1089</v>
      </c>
      <c r="K81" s="4">
        <f t="shared" si="10"/>
        <v>65</v>
      </c>
      <c r="O81" s="4">
        <v>1</v>
      </c>
      <c r="P81" s="4">
        <v>8</v>
      </c>
    </row>
    <row r="82" spans="9:63" x14ac:dyDescent="0.25">
      <c r="I82" s="4">
        <v>33</v>
      </c>
      <c r="J82" s="4">
        <f t="shared" si="9"/>
        <v>1156</v>
      </c>
      <c r="K82" s="4">
        <f t="shared" si="10"/>
        <v>67</v>
      </c>
      <c r="O82" s="4">
        <v>1</v>
      </c>
      <c r="P82" s="4">
        <v>9</v>
      </c>
    </row>
    <row r="83" spans="9:63" x14ac:dyDescent="0.25">
      <c r="I83" s="4">
        <v>34</v>
      </c>
      <c r="J83" s="4">
        <f t="shared" si="9"/>
        <v>1225</v>
      </c>
      <c r="K83" s="4">
        <f t="shared" si="10"/>
        <v>69</v>
      </c>
      <c r="O83" s="4">
        <v>1</v>
      </c>
      <c r="P83" s="4">
        <v>10</v>
      </c>
    </row>
    <row r="84" spans="9:63" x14ac:dyDescent="0.25">
      <c r="I84" s="4">
        <v>35</v>
      </c>
      <c r="J84" s="4">
        <f t="shared" si="9"/>
        <v>1296</v>
      </c>
      <c r="K84" s="4">
        <f t="shared" si="10"/>
        <v>71</v>
      </c>
      <c r="O84" s="4">
        <v>0</v>
      </c>
      <c r="P84" s="4">
        <v>10</v>
      </c>
    </row>
    <row r="85" spans="9:63" x14ac:dyDescent="0.25">
      <c r="I85" s="4">
        <v>36</v>
      </c>
      <c r="J85" s="4">
        <f t="shared" si="9"/>
        <v>1369</v>
      </c>
      <c r="K85" s="4">
        <f t="shared" si="10"/>
        <v>73</v>
      </c>
      <c r="O85" s="4">
        <v>0</v>
      </c>
      <c r="P85" s="4">
        <v>10</v>
      </c>
      <c r="AH85" t="s">
        <v>23</v>
      </c>
    </row>
    <row r="86" spans="9:63" x14ac:dyDescent="0.25">
      <c r="I86" s="4">
        <v>37</v>
      </c>
      <c r="J86" s="4">
        <f t="shared" si="9"/>
        <v>1444</v>
      </c>
      <c r="K86" s="4">
        <f t="shared" si="10"/>
        <v>75</v>
      </c>
      <c r="O86" s="4">
        <v>1</v>
      </c>
      <c r="P86" s="4">
        <v>11</v>
      </c>
    </row>
    <row r="87" spans="9:63" x14ac:dyDescent="0.25">
      <c r="I87" s="4">
        <v>38</v>
      </c>
      <c r="J87" s="4">
        <f t="shared" si="9"/>
        <v>1521</v>
      </c>
      <c r="K87" s="4">
        <f t="shared" si="10"/>
        <v>77</v>
      </c>
      <c r="O87" s="4">
        <v>0</v>
      </c>
      <c r="P87" s="4">
        <v>11</v>
      </c>
    </row>
    <row r="88" spans="9:63" x14ac:dyDescent="0.25">
      <c r="I88" s="4">
        <v>39</v>
      </c>
      <c r="J88" s="4">
        <f t="shared" si="9"/>
        <v>1600</v>
      </c>
      <c r="K88" s="4">
        <f t="shared" si="10"/>
        <v>79</v>
      </c>
      <c r="O88" s="4">
        <v>0</v>
      </c>
      <c r="P88" s="4">
        <v>11</v>
      </c>
      <c r="BK88">
        <v>1</v>
      </c>
    </row>
    <row r="89" spans="9:63" x14ac:dyDescent="0.25">
      <c r="I89" s="4">
        <v>40</v>
      </c>
      <c r="J89" s="4">
        <f t="shared" si="9"/>
        <v>1681</v>
      </c>
      <c r="K89" s="4">
        <f t="shared" si="10"/>
        <v>81</v>
      </c>
      <c r="O89" s="4">
        <v>0</v>
      </c>
      <c r="P89" s="4">
        <v>11</v>
      </c>
      <c r="BK89">
        <v>2</v>
      </c>
    </row>
    <row r="90" spans="9:63" x14ac:dyDescent="0.25">
      <c r="I90" s="4">
        <v>41</v>
      </c>
      <c r="J90" s="4">
        <f t="shared" si="9"/>
        <v>1764</v>
      </c>
      <c r="K90" s="4">
        <f t="shared" si="10"/>
        <v>83</v>
      </c>
      <c r="O90" s="4">
        <v>0</v>
      </c>
      <c r="P90" s="4">
        <v>11</v>
      </c>
      <c r="BK90">
        <v>3</v>
      </c>
    </row>
    <row r="91" spans="9:63" x14ac:dyDescent="0.25">
      <c r="I91" s="4">
        <v>42</v>
      </c>
      <c r="J91" s="4">
        <f t="shared" si="9"/>
        <v>1849</v>
      </c>
      <c r="K91" s="4">
        <f t="shared" si="10"/>
        <v>85</v>
      </c>
      <c r="O91" s="4">
        <v>0</v>
      </c>
      <c r="P91" s="4">
        <v>11</v>
      </c>
      <c r="BK91">
        <v>4</v>
      </c>
    </row>
    <row r="92" spans="9:63" x14ac:dyDescent="0.25">
      <c r="I92" s="4">
        <v>43</v>
      </c>
      <c r="J92" s="4">
        <f t="shared" si="9"/>
        <v>1936</v>
      </c>
      <c r="K92" s="4">
        <f t="shared" si="10"/>
        <v>87</v>
      </c>
      <c r="O92" s="4">
        <v>0</v>
      </c>
      <c r="P92" s="4">
        <v>11</v>
      </c>
      <c r="BK92">
        <v>5</v>
      </c>
    </row>
    <row r="93" spans="9:63" x14ac:dyDescent="0.25">
      <c r="I93" s="4">
        <v>44</v>
      </c>
      <c r="J93" s="4">
        <f t="shared" si="9"/>
        <v>2025</v>
      </c>
      <c r="K93" s="4">
        <f t="shared" si="10"/>
        <v>89</v>
      </c>
      <c r="O93" s="4">
        <v>0</v>
      </c>
      <c r="P93" s="4">
        <v>11</v>
      </c>
      <c r="BK93">
        <v>6</v>
      </c>
    </row>
    <row r="94" spans="9:63" x14ac:dyDescent="0.25">
      <c r="I94" s="4">
        <v>45</v>
      </c>
      <c r="J94" s="4">
        <f t="shared" si="9"/>
        <v>2116</v>
      </c>
      <c r="K94" s="4">
        <f t="shared" si="10"/>
        <v>91</v>
      </c>
      <c r="O94" s="4">
        <v>0</v>
      </c>
      <c r="P94" s="4">
        <v>11</v>
      </c>
      <c r="BK94">
        <v>7</v>
      </c>
    </row>
    <row r="95" spans="9:63" x14ac:dyDescent="0.25">
      <c r="I95" s="4">
        <v>46</v>
      </c>
      <c r="J95" s="4">
        <f t="shared" si="9"/>
        <v>2209</v>
      </c>
      <c r="K95" s="4">
        <f t="shared" si="10"/>
        <v>93</v>
      </c>
      <c r="O95" s="4">
        <v>0</v>
      </c>
      <c r="P95" s="4">
        <v>11</v>
      </c>
      <c r="BK95">
        <v>8</v>
      </c>
    </row>
    <row r="96" spans="9:63" x14ac:dyDescent="0.25">
      <c r="I96" s="4">
        <v>47</v>
      </c>
      <c r="J96" s="4">
        <f t="shared" si="9"/>
        <v>2304</v>
      </c>
      <c r="K96" s="4">
        <f t="shared" si="10"/>
        <v>95</v>
      </c>
      <c r="O96" s="4">
        <v>0</v>
      </c>
      <c r="P96" s="4">
        <v>11</v>
      </c>
      <c r="BK96">
        <v>9</v>
      </c>
    </row>
    <row r="97" spans="9:63" x14ac:dyDescent="0.25">
      <c r="I97" s="4">
        <v>48</v>
      </c>
      <c r="J97" s="4">
        <f t="shared" si="9"/>
        <v>2401</v>
      </c>
      <c r="K97" s="4">
        <f t="shared" si="10"/>
        <v>97</v>
      </c>
      <c r="O97" s="4">
        <v>0</v>
      </c>
      <c r="P97" s="4">
        <v>11</v>
      </c>
      <c r="BK97">
        <v>10</v>
      </c>
    </row>
    <row r="98" spans="9:63" x14ac:dyDescent="0.25">
      <c r="I98" s="4">
        <v>49</v>
      </c>
      <c r="J98" s="4">
        <f t="shared" si="9"/>
        <v>2500</v>
      </c>
      <c r="K98" s="4">
        <f t="shared" si="10"/>
        <v>99</v>
      </c>
      <c r="O98" s="4">
        <v>0</v>
      </c>
      <c r="P98" s="4">
        <v>11</v>
      </c>
      <c r="BK98">
        <v>11</v>
      </c>
    </row>
    <row r="99" spans="9:63" x14ac:dyDescent="0.25">
      <c r="I99" s="4">
        <v>50</v>
      </c>
      <c r="J99" s="4">
        <f t="shared" si="9"/>
        <v>2601</v>
      </c>
      <c r="K99" s="4">
        <f t="shared" si="10"/>
        <v>101</v>
      </c>
      <c r="O99" s="4">
        <v>0</v>
      </c>
      <c r="P99" s="4">
        <v>11</v>
      </c>
      <c r="AI99" t="s">
        <v>35</v>
      </c>
      <c r="BK99">
        <v>12</v>
      </c>
    </row>
    <row r="100" spans="9:63" x14ac:dyDescent="0.25">
      <c r="I100" s="4">
        <v>51</v>
      </c>
      <c r="J100" s="4">
        <f t="shared" si="9"/>
        <v>2704</v>
      </c>
      <c r="K100" s="4">
        <f t="shared" si="10"/>
        <v>103</v>
      </c>
      <c r="O100" s="4">
        <v>0</v>
      </c>
      <c r="P100" s="4">
        <v>11</v>
      </c>
      <c r="BK100">
        <v>13</v>
      </c>
    </row>
    <row r="101" spans="9:63" x14ac:dyDescent="0.25">
      <c r="I101" s="4">
        <v>52</v>
      </c>
      <c r="J101" s="4">
        <f t="shared" si="9"/>
        <v>2809</v>
      </c>
      <c r="K101" s="4">
        <f t="shared" si="10"/>
        <v>105</v>
      </c>
      <c r="O101" s="4">
        <v>0</v>
      </c>
      <c r="P101" s="4">
        <v>11</v>
      </c>
      <c r="AK101">
        <v>1</v>
      </c>
      <c r="AL101">
        <v>2</v>
      </c>
      <c r="AM101">
        <v>3</v>
      </c>
      <c r="AN101">
        <v>4</v>
      </c>
      <c r="AO101">
        <v>5</v>
      </c>
      <c r="AP101">
        <v>6</v>
      </c>
      <c r="AQ101">
        <v>7</v>
      </c>
      <c r="AR101">
        <v>8</v>
      </c>
      <c r="AS101">
        <v>9</v>
      </c>
      <c r="AT101">
        <v>10</v>
      </c>
      <c r="AU101" t="s">
        <v>36</v>
      </c>
      <c r="BK101">
        <v>14</v>
      </c>
    </row>
    <row r="102" spans="9:63" x14ac:dyDescent="0.25">
      <c r="I102" s="4">
        <v>53</v>
      </c>
      <c r="J102" s="4">
        <f t="shared" si="9"/>
        <v>2916</v>
      </c>
      <c r="K102" s="4">
        <f t="shared" si="10"/>
        <v>107</v>
      </c>
      <c r="O102" s="4">
        <v>0</v>
      </c>
      <c r="P102" s="4">
        <v>11</v>
      </c>
      <c r="AK102">
        <v>9.9999999999999995E-7</v>
      </c>
      <c r="BK102">
        <v>15</v>
      </c>
    </row>
    <row r="103" spans="9:63" x14ac:dyDescent="0.25">
      <c r="I103" s="4">
        <v>54</v>
      </c>
      <c r="J103" s="4">
        <f t="shared" si="9"/>
        <v>3025</v>
      </c>
      <c r="K103" s="4">
        <f t="shared" si="10"/>
        <v>109</v>
      </c>
      <c r="O103" s="4">
        <v>0</v>
      </c>
      <c r="P103" s="4">
        <v>11</v>
      </c>
      <c r="BK103">
        <v>16</v>
      </c>
    </row>
    <row r="104" spans="9:63" x14ac:dyDescent="0.25">
      <c r="I104" s="4">
        <v>55</v>
      </c>
      <c r="J104" s="4">
        <f t="shared" si="9"/>
        <v>3136</v>
      </c>
      <c r="K104" s="4">
        <f t="shared" si="10"/>
        <v>111</v>
      </c>
      <c r="O104" s="4">
        <v>0</v>
      </c>
      <c r="P104" s="4">
        <v>11</v>
      </c>
      <c r="BK104">
        <v>17</v>
      </c>
    </row>
    <row r="105" spans="9:63" x14ac:dyDescent="0.25">
      <c r="I105" s="4">
        <v>56</v>
      </c>
      <c r="J105" s="4">
        <f t="shared" si="9"/>
        <v>3249</v>
      </c>
      <c r="K105" s="4">
        <f t="shared" si="10"/>
        <v>113</v>
      </c>
      <c r="O105" s="4">
        <v>0</v>
      </c>
      <c r="P105" s="4">
        <v>11</v>
      </c>
      <c r="BK105">
        <v>18</v>
      </c>
    </row>
    <row r="106" spans="9:63" x14ac:dyDescent="0.25">
      <c r="I106" s="4">
        <v>57</v>
      </c>
      <c r="J106" s="4">
        <f t="shared" si="9"/>
        <v>3364</v>
      </c>
      <c r="K106" s="4">
        <f t="shared" si="10"/>
        <v>115</v>
      </c>
      <c r="O106" s="4">
        <v>1</v>
      </c>
      <c r="P106" s="4">
        <v>12</v>
      </c>
      <c r="BK106">
        <v>19</v>
      </c>
    </row>
    <row r="107" spans="9:63" x14ac:dyDescent="0.25">
      <c r="I107" s="4">
        <v>58</v>
      </c>
      <c r="J107" s="4">
        <f t="shared" si="9"/>
        <v>3481</v>
      </c>
      <c r="K107" s="4">
        <f t="shared" si="10"/>
        <v>117</v>
      </c>
      <c r="O107" s="4">
        <v>0</v>
      </c>
      <c r="P107" s="4">
        <v>12</v>
      </c>
      <c r="AM107">
        <v>1</v>
      </c>
    </row>
    <row r="108" spans="9:63" x14ac:dyDescent="0.25">
      <c r="I108" s="4">
        <v>59</v>
      </c>
      <c r="J108" s="4">
        <f t="shared" si="9"/>
        <v>3600</v>
      </c>
      <c r="K108" s="4">
        <f t="shared" si="10"/>
        <v>119</v>
      </c>
      <c r="O108" s="4">
        <v>0</v>
      </c>
      <c r="P108" s="4">
        <v>12</v>
      </c>
      <c r="AM108">
        <v>2</v>
      </c>
    </row>
    <row r="109" spans="9:63" x14ac:dyDescent="0.25">
      <c r="I109" s="4">
        <v>60</v>
      </c>
      <c r="J109" s="4">
        <f t="shared" si="9"/>
        <v>3721</v>
      </c>
      <c r="K109" s="4">
        <f t="shared" si="10"/>
        <v>121</v>
      </c>
      <c r="O109" s="4">
        <v>0</v>
      </c>
      <c r="P109" s="4">
        <v>12</v>
      </c>
      <c r="AM109">
        <v>3</v>
      </c>
    </row>
    <row r="110" spans="9:63" x14ac:dyDescent="0.25">
      <c r="I110" s="4">
        <v>61</v>
      </c>
      <c r="J110" s="4">
        <f t="shared" si="9"/>
        <v>3844</v>
      </c>
      <c r="K110" s="4">
        <f t="shared" si="10"/>
        <v>123</v>
      </c>
      <c r="O110" s="4">
        <v>0</v>
      </c>
      <c r="P110" s="4">
        <v>12</v>
      </c>
      <c r="AM110">
        <v>4</v>
      </c>
    </row>
    <row r="111" spans="9:63" x14ac:dyDescent="0.25">
      <c r="I111" s="4">
        <v>62</v>
      </c>
      <c r="J111" s="4">
        <f t="shared" si="9"/>
        <v>3969</v>
      </c>
      <c r="K111" s="4">
        <f t="shared" si="10"/>
        <v>125</v>
      </c>
      <c r="O111" s="4">
        <v>0</v>
      </c>
      <c r="P111" s="4">
        <v>12</v>
      </c>
      <c r="AM111">
        <v>5</v>
      </c>
    </row>
    <row r="112" spans="9:63" x14ac:dyDescent="0.25">
      <c r="I112" s="4">
        <v>63</v>
      </c>
      <c r="J112" s="4">
        <f t="shared" si="9"/>
        <v>4096</v>
      </c>
      <c r="K112" s="4">
        <f t="shared" si="10"/>
        <v>127</v>
      </c>
      <c r="O112" s="4">
        <v>0</v>
      </c>
      <c r="P112" s="4">
        <v>12</v>
      </c>
      <c r="AM112">
        <v>6</v>
      </c>
    </row>
    <row r="113" spans="9:39" x14ac:dyDescent="0.25">
      <c r="I113" s="4">
        <v>64</v>
      </c>
      <c r="J113" s="4">
        <f t="shared" si="9"/>
        <v>4225</v>
      </c>
      <c r="K113" s="4">
        <f t="shared" si="10"/>
        <v>129</v>
      </c>
      <c r="O113" s="4">
        <v>0</v>
      </c>
      <c r="P113" s="4">
        <v>12</v>
      </c>
      <c r="AM113">
        <v>7</v>
      </c>
    </row>
    <row r="114" spans="9:39" x14ac:dyDescent="0.25">
      <c r="I114" s="4">
        <v>65</v>
      </c>
      <c r="J114" s="4">
        <f t="shared" si="9"/>
        <v>4356</v>
      </c>
      <c r="K114" s="4">
        <f t="shared" si="10"/>
        <v>131</v>
      </c>
      <c r="O114" s="4">
        <v>1</v>
      </c>
      <c r="P114" s="4">
        <v>13</v>
      </c>
      <c r="AM114">
        <v>8</v>
      </c>
    </row>
    <row r="115" spans="9:39" x14ac:dyDescent="0.25">
      <c r="I115" s="4">
        <v>66</v>
      </c>
      <c r="J115" s="4">
        <f t="shared" si="9"/>
        <v>4489</v>
      </c>
      <c r="K115" s="4">
        <f t="shared" si="10"/>
        <v>133</v>
      </c>
      <c r="O115" s="4">
        <v>0</v>
      </c>
      <c r="P115" s="4">
        <v>13</v>
      </c>
      <c r="AM115">
        <v>9</v>
      </c>
    </row>
    <row r="116" spans="9:39" x14ac:dyDescent="0.25">
      <c r="I116" s="4">
        <v>67</v>
      </c>
      <c r="J116" s="4">
        <f t="shared" ref="J116:J179" si="11">I117^2</f>
        <v>4624</v>
      </c>
      <c r="K116" s="4">
        <f t="shared" si="10"/>
        <v>135</v>
      </c>
      <c r="O116" s="4">
        <v>0</v>
      </c>
      <c r="P116" s="4">
        <v>13</v>
      </c>
      <c r="AM116">
        <v>10</v>
      </c>
    </row>
    <row r="117" spans="9:39" x14ac:dyDescent="0.25">
      <c r="I117" s="4">
        <v>68</v>
      </c>
      <c r="J117" s="4">
        <f t="shared" si="11"/>
        <v>4761</v>
      </c>
      <c r="K117" s="4">
        <f t="shared" ref="K117:K180" si="12">J117-J116</f>
        <v>137</v>
      </c>
      <c r="O117" s="4">
        <v>0</v>
      </c>
      <c r="P117" s="4">
        <v>13</v>
      </c>
      <c r="AM117">
        <v>11</v>
      </c>
    </row>
    <row r="118" spans="9:39" x14ac:dyDescent="0.25">
      <c r="I118" s="4">
        <v>69</v>
      </c>
      <c r="J118" s="4">
        <f t="shared" si="11"/>
        <v>4900</v>
      </c>
      <c r="K118" s="4">
        <f t="shared" si="12"/>
        <v>139</v>
      </c>
      <c r="O118" s="4">
        <v>0</v>
      </c>
      <c r="P118" s="4">
        <v>13</v>
      </c>
      <c r="AM118">
        <v>12</v>
      </c>
    </row>
    <row r="119" spans="9:39" x14ac:dyDescent="0.25">
      <c r="I119" s="4">
        <v>70</v>
      </c>
      <c r="J119" s="4">
        <f t="shared" si="11"/>
        <v>5041</v>
      </c>
      <c r="K119" s="4">
        <f t="shared" si="12"/>
        <v>141</v>
      </c>
      <c r="O119" s="4">
        <v>0</v>
      </c>
      <c r="P119" s="4">
        <v>13</v>
      </c>
      <c r="AM119">
        <v>13</v>
      </c>
    </row>
    <row r="120" spans="9:39" x14ac:dyDescent="0.25">
      <c r="I120" s="4">
        <v>71</v>
      </c>
      <c r="J120" s="4">
        <f t="shared" si="11"/>
        <v>5184</v>
      </c>
      <c r="K120" s="4">
        <f t="shared" si="12"/>
        <v>143</v>
      </c>
      <c r="O120" s="4">
        <v>0</v>
      </c>
      <c r="P120" s="4">
        <v>13</v>
      </c>
      <c r="AM120">
        <v>14</v>
      </c>
    </row>
    <row r="121" spans="9:39" x14ac:dyDescent="0.25">
      <c r="I121" s="4">
        <v>72</v>
      </c>
      <c r="J121" s="4">
        <f t="shared" si="11"/>
        <v>5329</v>
      </c>
      <c r="K121" s="4">
        <f t="shared" si="12"/>
        <v>145</v>
      </c>
      <c r="O121" s="4">
        <v>0</v>
      </c>
      <c r="P121" s="4">
        <v>13</v>
      </c>
      <c r="AM121">
        <v>15</v>
      </c>
    </row>
    <row r="122" spans="9:39" x14ac:dyDescent="0.25">
      <c r="I122" s="4">
        <v>73</v>
      </c>
      <c r="J122" s="4">
        <f t="shared" si="11"/>
        <v>5476</v>
      </c>
      <c r="K122" s="4">
        <f t="shared" si="12"/>
        <v>147</v>
      </c>
      <c r="O122" s="4">
        <v>0</v>
      </c>
      <c r="P122" s="4">
        <v>13</v>
      </c>
      <c r="AM122">
        <v>16</v>
      </c>
    </row>
    <row r="123" spans="9:39" x14ac:dyDescent="0.25">
      <c r="I123" s="4">
        <v>74</v>
      </c>
      <c r="J123" s="4">
        <f t="shared" si="11"/>
        <v>5625</v>
      </c>
      <c r="K123" s="4">
        <f t="shared" si="12"/>
        <v>149</v>
      </c>
      <c r="O123" s="4">
        <v>0</v>
      </c>
      <c r="P123" s="4">
        <v>13</v>
      </c>
      <c r="AM123">
        <v>17</v>
      </c>
    </row>
    <row r="124" spans="9:39" x14ac:dyDescent="0.25">
      <c r="I124" s="4">
        <v>75</v>
      </c>
      <c r="J124" s="4">
        <f t="shared" si="11"/>
        <v>5776</v>
      </c>
      <c r="K124" s="4">
        <f t="shared" si="12"/>
        <v>151</v>
      </c>
      <c r="O124" s="4">
        <v>0</v>
      </c>
      <c r="P124" s="4">
        <v>13</v>
      </c>
      <c r="AM124">
        <v>18</v>
      </c>
    </row>
    <row r="125" spans="9:39" x14ac:dyDescent="0.25">
      <c r="I125" s="4">
        <v>76</v>
      </c>
      <c r="J125" s="4">
        <f t="shared" si="11"/>
        <v>5929</v>
      </c>
      <c r="K125" s="4">
        <f t="shared" si="12"/>
        <v>153</v>
      </c>
      <c r="O125" s="4">
        <v>0</v>
      </c>
      <c r="P125" s="4">
        <v>13</v>
      </c>
      <c r="AM125">
        <v>19</v>
      </c>
    </row>
    <row r="126" spans="9:39" x14ac:dyDescent="0.25">
      <c r="I126" s="4">
        <v>77</v>
      </c>
      <c r="J126" s="4">
        <f t="shared" si="11"/>
        <v>6084</v>
      </c>
      <c r="K126" s="4">
        <f t="shared" si="12"/>
        <v>155</v>
      </c>
      <c r="O126" s="4">
        <v>0</v>
      </c>
      <c r="P126" s="4">
        <v>13</v>
      </c>
      <c r="AM126">
        <v>20</v>
      </c>
    </row>
    <row r="127" spans="9:39" x14ac:dyDescent="0.25">
      <c r="I127" s="4">
        <v>78</v>
      </c>
      <c r="J127" s="4">
        <f t="shared" si="11"/>
        <v>6241</v>
      </c>
      <c r="K127" s="4">
        <f t="shared" si="12"/>
        <v>157</v>
      </c>
      <c r="O127" s="4">
        <v>0</v>
      </c>
      <c r="P127" s="4">
        <v>13</v>
      </c>
      <c r="AM127">
        <v>21</v>
      </c>
    </row>
    <row r="128" spans="9:39" x14ac:dyDescent="0.25">
      <c r="I128" s="4">
        <v>79</v>
      </c>
      <c r="J128" s="4">
        <f t="shared" si="11"/>
        <v>6400</v>
      </c>
      <c r="K128" s="4">
        <f t="shared" si="12"/>
        <v>159</v>
      </c>
      <c r="O128" s="4">
        <v>0</v>
      </c>
      <c r="P128" s="4">
        <v>13</v>
      </c>
      <c r="AM128">
        <v>22</v>
      </c>
    </row>
    <row r="129" spans="9:39" x14ac:dyDescent="0.25">
      <c r="I129" s="4">
        <v>80</v>
      </c>
      <c r="J129" s="4">
        <f t="shared" si="11"/>
        <v>6561</v>
      </c>
      <c r="K129" s="4">
        <f t="shared" si="12"/>
        <v>161</v>
      </c>
      <c r="O129" s="4">
        <v>0</v>
      </c>
      <c r="P129" s="4">
        <v>13</v>
      </c>
      <c r="AM129">
        <v>23</v>
      </c>
    </row>
    <row r="130" spans="9:39" x14ac:dyDescent="0.25">
      <c r="I130" s="4">
        <v>81</v>
      </c>
      <c r="J130" s="4">
        <f t="shared" si="11"/>
        <v>6724</v>
      </c>
      <c r="K130" s="4">
        <f t="shared" si="12"/>
        <v>163</v>
      </c>
      <c r="O130" s="4">
        <v>0</v>
      </c>
      <c r="P130" s="4">
        <v>13</v>
      </c>
      <c r="AM130">
        <v>24</v>
      </c>
    </row>
    <row r="131" spans="9:39" x14ac:dyDescent="0.25">
      <c r="I131" s="4">
        <v>82</v>
      </c>
      <c r="J131" s="4">
        <f t="shared" si="11"/>
        <v>6889</v>
      </c>
      <c r="K131" s="4">
        <f t="shared" si="12"/>
        <v>165</v>
      </c>
      <c r="O131" s="4">
        <v>0</v>
      </c>
      <c r="P131" s="4">
        <v>13</v>
      </c>
      <c r="AM131">
        <v>25</v>
      </c>
    </row>
    <row r="132" spans="9:39" x14ac:dyDescent="0.25">
      <c r="I132" s="4">
        <v>83</v>
      </c>
      <c r="J132" s="4">
        <f t="shared" si="11"/>
        <v>7056</v>
      </c>
      <c r="K132" s="4">
        <f t="shared" si="12"/>
        <v>167</v>
      </c>
      <c r="O132" s="4">
        <v>0</v>
      </c>
      <c r="P132" s="4">
        <v>13</v>
      </c>
    </row>
    <row r="133" spans="9:39" x14ac:dyDescent="0.25">
      <c r="I133" s="4">
        <v>84</v>
      </c>
      <c r="J133" s="4">
        <f t="shared" si="11"/>
        <v>7225</v>
      </c>
      <c r="K133" s="4">
        <f t="shared" si="12"/>
        <v>169</v>
      </c>
      <c r="O133" s="4">
        <v>0</v>
      </c>
      <c r="P133" s="4">
        <v>13</v>
      </c>
    </row>
    <row r="134" spans="9:39" x14ac:dyDescent="0.25">
      <c r="I134" s="4">
        <v>85</v>
      </c>
      <c r="J134" s="4">
        <f t="shared" si="11"/>
        <v>7396</v>
      </c>
      <c r="K134" s="4">
        <f t="shared" si="12"/>
        <v>171</v>
      </c>
      <c r="O134" s="4">
        <v>0</v>
      </c>
      <c r="P134" s="4">
        <v>13</v>
      </c>
    </row>
    <row r="135" spans="9:39" x14ac:dyDescent="0.25">
      <c r="I135" s="4">
        <v>86</v>
      </c>
      <c r="J135" s="4">
        <f t="shared" si="11"/>
        <v>7569</v>
      </c>
      <c r="K135" s="4">
        <f t="shared" si="12"/>
        <v>173</v>
      </c>
      <c r="O135" s="4">
        <v>0</v>
      </c>
      <c r="P135" s="4">
        <v>13</v>
      </c>
    </row>
    <row r="136" spans="9:39" x14ac:dyDescent="0.25">
      <c r="I136" s="4">
        <v>87</v>
      </c>
      <c r="J136" s="4">
        <f t="shared" si="11"/>
        <v>7744</v>
      </c>
      <c r="K136" s="4">
        <f t="shared" si="12"/>
        <v>175</v>
      </c>
      <c r="O136" s="4">
        <v>0</v>
      </c>
      <c r="P136" s="4">
        <v>13</v>
      </c>
    </row>
    <row r="137" spans="9:39" x14ac:dyDescent="0.25">
      <c r="I137" s="4">
        <v>88</v>
      </c>
      <c r="J137" s="4">
        <f t="shared" si="11"/>
        <v>7921</v>
      </c>
      <c r="K137" s="4">
        <f t="shared" si="12"/>
        <v>177</v>
      </c>
      <c r="O137" s="4">
        <v>0</v>
      </c>
      <c r="P137" s="4">
        <v>13</v>
      </c>
    </row>
    <row r="138" spans="9:39" x14ac:dyDescent="0.25">
      <c r="I138" s="4">
        <v>89</v>
      </c>
      <c r="J138" s="4">
        <f t="shared" si="11"/>
        <v>8100</v>
      </c>
      <c r="K138" s="4">
        <f t="shared" si="12"/>
        <v>179</v>
      </c>
      <c r="O138" s="4">
        <v>0</v>
      </c>
      <c r="P138" s="4">
        <v>13</v>
      </c>
    </row>
    <row r="139" spans="9:39" x14ac:dyDescent="0.25">
      <c r="I139" s="4">
        <v>90</v>
      </c>
      <c r="J139" s="4">
        <f t="shared" si="11"/>
        <v>8281</v>
      </c>
      <c r="K139" s="4">
        <f t="shared" si="12"/>
        <v>181</v>
      </c>
      <c r="O139" s="4">
        <v>0</v>
      </c>
      <c r="P139" s="4">
        <v>13</v>
      </c>
    </row>
    <row r="140" spans="9:39" x14ac:dyDescent="0.25">
      <c r="I140" s="4">
        <v>91</v>
      </c>
      <c r="J140" s="4">
        <f t="shared" si="11"/>
        <v>8464</v>
      </c>
      <c r="K140" s="4">
        <f t="shared" si="12"/>
        <v>183</v>
      </c>
      <c r="O140" s="4">
        <v>0</v>
      </c>
      <c r="P140" s="4">
        <v>13</v>
      </c>
    </row>
    <row r="141" spans="9:39" x14ac:dyDescent="0.25">
      <c r="I141" s="4">
        <v>92</v>
      </c>
      <c r="J141" s="4">
        <f t="shared" si="11"/>
        <v>8649</v>
      </c>
      <c r="K141" s="4">
        <f t="shared" si="12"/>
        <v>185</v>
      </c>
      <c r="O141" s="4">
        <v>0</v>
      </c>
      <c r="P141" s="4">
        <v>13</v>
      </c>
    </row>
    <row r="142" spans="9:39" x14ac:dyDescent="0.25">
      <c r="I142" s="4">
        <v>93</v>
      </c>
      <c r="J142" s="4">
        <f t="shared" si="11"/>
        <v>8836</v>
      </c>
      <c r="K142" s="4">
        <f t="shared" si="12"/>
        <v>187</v>
      </c>
      <c r="O142" s="4">
        <v>0</v>
      </c>
      <c r="P142" s="4">
        <v>13</v>
      </c>
    </row>
    <row r="143" spans="9:39" x14ac:dyDescent="0.25">
      <c r="I143" s="4">
        <v>94</v>
      </c>
      <c r="J143" s="4">
        <f t="shared" si="11"/>
        <v>9025</v>
      </c>
      <c r="K143" s="4">
        <f t="shared" si="12"/>
        <v>189</v>
      </c>
      <c r="O143" s="4">
        <v>0</v>
      </c>
      <c r="P143" s="4">
        <v>13</v>
      </c>
    </row>
    <row r="144" spans="9:39" x14ac:dyDescent="0.25">
      <c r="I144" s="4">
        <v>95</v>
      </c>
      <c r="J144" s="4">
        <f t="shared" si="11"/>
        <v>9216</v>
      </c>
      <c r="K144" s="4">
        <f t="shared" si="12"/>
        <v>191</v>
      </c>
      <c r="O144" s="4">
        <v>0</v>
      </c>
      <c r="P144" s="4">
        <v>13</v>
      </c>
    </row>
    <row r="145" spans="9:16" x14ac:dyDescent="0.25">
      <c r="I145" s="4">
        <v>96</v>
      </c>
      <c r="J145" s="4">
        <f t="shared" si="11"/>
        <v>9409</v>
      </c>
      <c r="K145" s="4">
        <f t="shared" si="12"/>
        <v>193</v>
      </c>
      <c r="O145" s="4">
        <v>0</v>
      </c>
      <c r="P145" s="4">
        <v>13</v>
      </c>
    </row>
    <row r="146" spans="9:16" x14ac:dyDescent="0.25">
      <c r="I146" s="4">
        <v>97</v>
      </c>
      <c r="J146" s="4">
        <f t="shared" si="11"/>
        <v>9604</v>
      </c>
      <c r="K146" s="4">
        <f t="shared" si="12"/>
        <v>195</v>
      </c>
      <c r="O146" s="4">
        <v>0</v>
      </c>
      <c r="P146" s="4">
        <v>13</v>
      </c>
    </row>
    <row r="147" spans="9:16" x14ac:dyDescent="0.25">
      <c r="I147" s="4">
        <v>98</v>
      </c>
      <c r="J147" s="4">
        <f t="shared" si="11"/>
        <v>9801</v>
      </c>
      <c r="K147" s="4">
        <f t="shared" si="12"/>
        <v>197</v>
      </c>
      <c r="O147" s="4">
        <v>0</v>
      </c>
      <c r="P147" s="4">
        <v>13</v>
      </c>
    </row>
    <row r="148" spans="9:16" x14ac:dyDescent="0.25">
      <c r="I148" s="4">
        <v>99</v>
      </c>
      <c r="J148" s="4">
        <f t="shared" si="11"/>
        <v>10000</v>
      </c>
      <c r="K148" s="4">
        <f t="shared" si="12"/>
        <v>199</v>
      </c>
      <c r="O148" s="4">
        <v>0</v>
      </c>
      <c r="P148" s="4">
        <v>13</v>
      </c>
    </row>
    <row r="149" spans="9:16" x14ac:dyDescent="0.25">
      <c r="I149" s="4">
        <v>100</v>
      </c>
      <c r="J149" s="4">
        <f t="shared" si="11"/>
        <v>10201</v>
      </c>
      <c r="K149" s="4">
        <f t="shared" si="12"/>
        <v>201</v>
      </c>
      <c r="O149" s="4">
        <v>1</v>
      </c>
      <c r="P149" s="4">
        <v>14</v>
      </c>
    </row>
    <row r="150" spans="9:16" x14ac:dyDescent="0.25">
      <c r="I150" s="4">
        <v>101</v>
      </c>
      <c r="J150" s="4">
        <f t="shared" si="11"/>
        <v>10404</v>
      </c>
      <c r="K150" s="4">
        <f t="shared" si="12"/>
        <v>203</v>
      </c>
      <c r="O150" s="4">
        <v>0</v>
      </c>
      <c r="P150" s="4">
        <v>14</v>
      </c>
    </row>
    <row r="151" spans="9:16" x14ac:dyDescent="0.25">
      <c r="I151" s="4">
        <v>102</v>
      </c>
      <c r="J151" s="4">
        <f t="shared" si="11"/>
        <v>10609</v>
      </c>
      <c r="K151" s="4">
        <f t="shared" si="12"/>
        <v>205</v>
      </c>
      <c r="O151" s="4">
        <v>0</v>
      </c>
      <c r="P151" s="4">
        <v>14</v>
      </c>
    </row>
    <row r="152" spans="9:16" x14ac:dyDescent="0.25">
      <c r="I152" s="4">
        <v>103</v>
      </c>
      <c r="J152" s="4">
        <f t="shared" si="11"/>
        <v>10816</v>
      </c>
      <c r="K152" s="4">
        <f t="shared" si="12"/>
        <v>207</v>
      </c>
      <c r="O152" s="4">
        <v>0</v>
      </c>
      <c r="P152" s="4">
        <v>14</v>
      </c>
    </row>
    <row r="153" spans="9:16" x14ac:dyDescent="0.25">
      <c r="I153" s="4">
        <v>104</v>
      </c>
      <c r="J153" s="4">
        <f t="shared" si="11"/>
        <v>11025</v>
      </c>
      <c r="K153" s="4">
        <f t="shared" si="12"/>
        <v>209</v>
      </c>
      <c r="O153" s="4">
        <v>0</v>
      </c>
      <c r="P153" s="4">
        <v>14</v>
      </c>
    </row>
    <row r="154" spans="9:16" x14ac:dyDescent="0.25">
      <c r="I154" s="4">
        <v>105</v>
      </c>
      <c r="J154" s="4">
        <f t="shared" si="11"/>
        <v>11236</v>
      </c>
      <c r="K154" s="4">
        <f t="shared" si="12"/>
        <v>211</v>
      </c>
      <c r="O154" s="4">
        <v>0</v>
      </c>
      <c r="P154" s="4">
        <v>14</v>
      </c>
    </row>
    <row r="155" spans="9:16" x14ac:dyDescent="0.25">
      <c r="I155" s="4">
        <v>106</v>
      </c>
      <c r="J155" s="4">
        <f t="shared" si="11"/>
        <v>11449</v>
      </c>
      <c r="K155" s="4">
        <f t="shared" si="12"/>
        <v>213</v>
      </c>
      <c r="O155" s="4">
        <v>0</v>
      </c>
      <c r="P155" s="4">
        <v>14</v>
      </c>
    </row>
    <row r="156" spans="9:16" x14ac:dyDescent="0.25">
      <c r="I156" s="4">
        <v>107</v>
      </c>
      <c r="J156" s="4">
        <f t="shared" si="11"/>
        <v>11664</v>
      </c>
      <c r="K156" s="4">
        <f t="shared" si="12"/>
        <v>215</v>
      </c>
      <c r="O156" s="4">
        <v>0</v>
      </c>
      <c r="P156" s="4">
        <v>14</v>
      </c>
    </row>
    <row r="157" spans="9:16" x14ac:dyDescent="0.25">
      <c r="I157" s="4">
        <v>108</v>
      </c>
      <c r="J157" s="4">
        <f t="shared" si="11"/>
        <v>11881</v>
      </c>
      <c r="K157" s="4">
        <f t="shared" si="12"/>
        <v>217</v>
      </c>
      <c r="O157" s="4">
        <v>0</v>
      </c>
      <c r="P157" s="4">
        <v>14</v>
      </c>
    </row>
    <row r="158" spans="9:16" x14ac:dyDescent="0.25">
      <c r="I158" s="4">
        <v>109</v>
      </c>
      <c r="J158" s="4">
        <f t="shared" si="11"/>
        <v>12100</v>
      </c>
      <c r="K158" s="4">
        <f t="shared" si="12"/>
        <v>219</v>
      </c>
      <c r="O158" s="4">
        <v>0</v>
      </c>
      <c r="P158" s="4">
        <v>14</v>
      </c>
    </row>
    <row r="159" spans="9:16" x14ac:dyDescent="0.25">
      <c r="I159" s="4">
        <v>110</v>
      </c>
      <c r="J159" s="4">
        <f t="shared" si="11"/>
        <v>12321</v>
      </c>
      <c r="K159" s="4">
        <f t="shared" si="12"/>
        <v>221</v>
      </c>
      <c r="O159" s="4">
        <v>0</v>
      </c>
      <c r="P159" s="4">
        <v>14</v>
      </c>
    </row>
    <row r="160" spans="9:16" x14ac:dyDescent="0.25">
      <c r="I160" s="4">
        <v>111</v>
      </c>
      <c r="J160" s="4">
        <f t="shared" si="11"/>
        <v>12544</v>
      </c>
      <c r="K160" s="4">
        <f t="shared" si="12"/>
        <v>223</v>
      </c>
      <c r="O160" s="4">
        <v>0</v>
      </c>
      <c r="P160" s="4">
        <v>14</v>
      </c>
    </row>
    <row r="161" spans="9:16" x14ac:dyDescent="0.25">
      <c r="I161" s="4">
        <v>112</v>
      </c>
      <c r="J161" s="4">
        <f t="shared" si="11"/>
        <v>12769</v>
      </c>
      <c r="K161" s="4">
        <f t="shared" si="12"/>
        <v>225</v>
      </c>
      <c r="O161" s="4">
        <v>1</v>
      </c>
      <c r="P161" s="4">
        <v>15</v>
      </c>
    </row>
    <row r="162" spans="9:16" x14ac:dyDescent="0.25">
      <c r="I162" s="4">
        <v>113</v>
      </c>
      <c r="J162" s="4">
        <f t="shared" si="11"/>
        <v>12996</v>
      </c>
      <c r="K162" s="4">
        <f t="shared" si="12"/>
        <v>227</v>
      </c>
      <c r="O162" s="4">
        <v>0</v>
      </c>
      <c r="P162" s="4">
        <v>15</v>
      </c>
    </row>
    <row r="163" spans="9:16" x14ac:dyDescent="0.25">
      <c r="I163" s="4">
        <v>114</v>
      </c>
      <c r="J163" s="4">
        <f t="shared" si="11"/>
        <v>13225</v>
      </c>
      <c r="K163" s="4">
        <f t="shared" si="12"/>
        <v>229</v>
      </c>
      <c r="O163" s="4">
        <v>0</v>
      </c>
      <c r="P163" s="4">
        <v>15</v>
      </c>
    </row>
    <row r="164" spans="9:16" x14ac:dyDescent="0.25">
      <c r="I164" s="4">
        <v>115</v>
      </c>
      <c r="J164" s="4">
        <f t="shared" si="11"/>
        <v>13456</v>
      </c>
      <c r="K164" s="4">
        <f t="shared" si="12"/>
        <v>231</v>
      </c>
      <c r="O164" s="4">
        <v>0</v>
      </c>
      <c r="P164" s="4">
        <v>15</v>
      </c>
    </row>
    <row r="165" spans="9:16" x14ac:dyDescent="0.25">
      <c r="I165" s="4">
        <v>116</v>
      </c>
      <c r="J165" s="4">
        <f t="shared" si="11"/>
        <v>13689</v>
      </c>
      <c r="K165" s="4">
        <f t="shared" si="12"/>
        <v>233</v>
      </c>
      <c r="O165" s="4">
        <v>0</v>
      </c>
      <c r="P165" s="4">
        <v>15</v>
      </c>
    </row>
    <row r="166" spans="9:16" x14ac:dyDescent="0.25">
      <c r="I166" s="4">
        <v>117</v>
      </c>
      <c r="J166" s="4">
        <f t="shared" si="11"/>
        <v>13924</v>
      </c>
      <c r="K166" s="4">
        <f t="shared" si="12"/>
        <v>235</v>
      </c>
      <c r="O166" s="4">
        <v>0</v>
      </c>
      <c r="P166" s="4">
        <v>15</v>
      </c>
    </row>
    <row r="167" spans="9:16" x14ac:dyDescent="0.25">
      <c r="I167" s="4">
        <v>118</v>
      </c>
      <c r="J167" s="4">
        <f t="shared" si="11"/>
        <v>14161</v>
      </c>
      <c r="K167" s="4">
        <f t="shared" si="12"/>
        <v>237</v>
      </c>
      <c r="O167" s="4">
        <v>0</v>
      </c>
      <c r="P167" s="4">
        <v>15</v>
      </c>
    </row>
    <row r="168" spans="9:16" x14ac:dyDescent="0.25">
      <c r="I168" s="4">
        <v>119</v>
      </c>
      <c r="J168" s="4">
        <f t="shared" si="11"/>
        <v>14400</v>
      </c>
      <c r="K168" s="4">
        <f t="shared" si="12"/>
        <v>239</v>
      </c>
      <c r="O168" s="4">
        <v>0</v>
      </c>
      <c r="P168" s="4">
        <v>15</v>
      </c>
    </row>
    <row r="169" spans="9:16" x14ac:dyDescent="0.25">
      <c r="I169" s="4">
        <v>120</v>
      </c>
      <c r="J169" s="4">
        <f t="shared" si="11"/>
        <v>14641</v>
      </c>
      <c r="K169" s="4">
        <f t="shared" si="12"/>
        <v>241</v>
      </c>
      <c r="O169" s="4">
        <v>0</v>
      </c>
      <c r="P169" s="4">
        <v>15</v>
      </c>
    </row>
    <row r="170" spans="9:16" x14ac:dyDescent="0.25">
      <c r="I170" s="4">
        <v>121</v>
      </c>
      <c r="J170" s="4">
        <f t="shared" si="11"/>
        <v>14884</v>
      </c>
      <c r="K170" s="4">
        <f t="shared" si="12"/>
        <v>243</v>
      </c>
      <c r="O170" s="4">
        <v>0</v>
      </c>
      <c r="P170" s="4">
        <v>15</v>
      </c>
    </row>
    <row r="171" spans="9:16" x14ac:dyDescent="0.25">
      <c r="I171" s="4">
        <v>122</v>
      </c>
      <c r="J171" s="4">
        <f t="shared" si="11"/>
        <v>15129</v>
      </c>
      <c r="K171" s="4">
        <f t="shared" si="12"/>
        <v>245</v>
      </c>
      <c r="O171" s="4">
        <v>0</v>
      </c>
      <c r="P171" s="4">
        <v>15</v>
      </c>
    </row>
    <row r="172" spans="9:16" x14ac:dyDescent="0.25">
      <c r="I172" s="4">
        <v>123</v>
      </c>
      <c r="J172" s="4">
        <f t="shared" si="11"/>
        <v>15376</v>
      </c>
      <c r="K172" s="4">
        <f t="shared" si="12"/>
        <v>247</v>
      </c>
      <c r="O172" s="4">
        <v>0</v>
      </c>
      <c r="P172" s="4">
        <v>15</v>
      </c>
    </row>
    <row r="173" spans="9:16" x14ac:dyDescent="0.25">
      <c r="I173" s="4">
        <v>124</v>
      </c>
      <c r="J173" s="4">
        <f t="shared" si="11"/>
        <v>15625</v>
      </c>
      <c r="K173" s="4">
        <f t="shared" si="12"/>
        <v>249</v>
      </c>
      <c r="O173" s="4">
        <v>0</v>
      </c>
      <c r="P173" s="4">
        <v>15</v>
      </c>
    </row>
    <row r="174" spans="9:16" x14ac:dyDescent="0.25">
      <c r="I174" s="4">
        <v>125</v>
      </c>
      <c r="J174" s="4">
        <f t="shared" si="11"/>
        <v>15876</v>
      </c>
      <c r="K174" s="4">
        <f t="shared" si="12"/>
        <v>251</v>
      </c>
      <c r="O174" s="4">
        <v>0</v>
      </c>
      <c r="P174" s="4">
        <v>15</v>
      </c>
    </row>
    <row r="175" spans="9:16" x14ac:dyDescent="0.25">
      <c r="I175" s="4">
        <v>126</v>
      </c>
      <c r="J175" s="4">
        <f t="shared" si="11"/>
        <v>16129</v>
      </c>
      <c r="K175" s="4">
        <f t="shared" si="12"/>
        <v>253</v>
      </c>
      <c r="O175" s="4">
        <v>0</v>
      </c>
      <c r="P175" s="4">
        <v>15</v>
      </c>
    </row>
    <row r="176" spans="9:16" x14ac:dyDescent="0.25">
      <c r="I176" s="4">
        <v>127</v>
      </c>
      <c r="J176" s="4">
        <f t="shared" si="11"/>
        <v>16384</v>
      </c>
      <c r="K176" s="4">
        <f t="shared" si="12"/>
        <v>255</v>
      </c>
      <c r="O176" s="4">
        <v>0</v>
      </c>
      <c r="P176" s="4">
        <v>15</v>
      </c>
    </row>
    <row r="177" spans="9:16" x14ac:dyDescent="0.25">
      <c r="I177" s="4">
        <v>128</v>
      </c>
      <c r="J177" s="4">
        <f t="shared" si="11"/>
        <v>16641</v>
      </c>
      <c r="K177" s="4">
        <f t="shared" si="12"/>
        <v>257</v>
      </c>
      <c r="O177" s="4">
        <v>0</v>
      </c>
      <c r="P177" s="4">
        <v>15</v>
      </c>
    </row>
    <row r="178" spans="9:16" x14ac:dyDescent="0.25">
      <c r="I178" s="4">
        <v>129</v>
      </c>
      <c r="J178" s="4">
        <f t="shared" si="11"/>
        <v>16900</v>
      </c>
      <c r="K178" s="4">
        <f t="shared" si="12"/>
        <v>259</v>
      </c>
      <c r="O178" s="4">
        <v>0</v>
      </c>
      <c r="P178" s="4">
        <v>15</v>
      </c>
    </row>
    <row r="179" spans="9:16" x14ac:dyDescent="0.25">
      <c r="I179" s="4">
        <v>130</v>
      </c>
      <c r="J179" s="4">
        <f t="shared" si="11"/>
        <v>17161</v>
      </c>
      <c r="K179" s="4">
        <f t="shared" si="12"/>
        <v>261</v>
      </c>
      <c r="O179" s="4">
        <v>0</v>
      </c>
      <c r="P179" s="4">
        <v>15</v>
      </c>
    </row>
    <row r="180" spans="9:16" x14ac:dyDescent="0.25">
      <c r="I180" s="4">
        <v>131</v>
      </c>
      <c r="J180" s="4">
        <f t="shared" ref="J180:J243" si="13">I181^2</f>
        <v>17424</v>
      </c>
      <c r="K180" s="4">
        <f t="shared" si="12"/>
        <v>263</v>
      </c>
      <c r="O180" s="4">
        <v>0</v>
      </c>
      <c r="P180" s="4">
        <v>15</v>
      </c>
    </row>
    <row r="181" spans="9:16" x14ac:dyDescent="0.25">
      <c r="I181" s="4">
        <v>132</v>
      </c>
      <c r="J181" s="4">
        <f t="shared" si="13"/>
        <v>17689</v>
      </c>
      <c r="K181" s="4">
        <f t="shared" ref="K181:K244" si="14">J181-J180</f>
        <v>265</v>
      </c>
      <c r="O181" s="4">
        <v>0</v>
      </c>
      <c r="P181" s="4">
        <v>15</v>
      </c>
    </row>
    <row r="182" spans="9:16" x14ac:dyDescent="0.25">
      <c r="I182" s="4">
        <v>133</v>
      </c>
      <c r="J182" s="4">
        <f t="shared" si="13"/>
        <v>17956</v>
      </c>
      <c r="K182" s="4">
        <f t="shared" si="14"/>
        <v>267</v>
      </c>
      <c r="O182" s="4">
        <v>0</v>
      </c>
      <c r="P182" s="4">
        <v>15</v>
      </c>
    </row>
    <row r="183" spans="9:16" x14ac:dyDescent="0.25">
      <c r="I183" s="4">
        <v>134</v>
      </c>
      <c r="J183" s="4">
        <f t="shared" si="13"/>
        <v>18225</v>
      </c>
      <c r="K183" s="4">
        <f t="shared" si="14"/>
        <v>269</v>
      </c>
      <c r="O183" s="4">
        <v>1</v>
      </c>
      <c r="P183" s="4">
        <v>16</v>
      </c>
    </row>
    <row r="184" spans="9:16" x14ac:dyDescent="0.25">
      <c r="I184" s="4">
        <v>135</v>
      </c>
      <c r="J184" s="4">
        <f t="shared" si="13"/>
        <v>18496</v>
      </c>
      <c r="K184" s="4">
        <f t="shared" si="14"/>
        <v>271</v>
      </c>
      <c r="O184" s="4">
        <v>0</v>
      </c>
      <c r="P184" s="4">
        <v>16</v>
      </c>
    </row>
    <row r="185" spans="9:16" x14ac:dyDescent="0.25">
      <c r="I185" s="4">
        <v>136</v>
      </c>
      <c r="J185" s="4">
        <f t="shared" si="13"/>
        <v>18769</v>
      </c>
      <c r="K185" s="4">
        <f t="shared" si="14"/>
        <v>273</v>
      </c>
      <c r="O185" s="4">
        <v>0</v>
      </c>
      <c r="P185" s="4">
        <v>16</v>
      </c>
    </row>
    <row r="186" spans="9:16" x14ac:dyDescent="0.25">
      <c r="I186" s="4">
        <v>137</v>
      </c>
      <c r="J186" s="4">
        <f t="shared" si="13"/>
        <v>19044</v>
      </c>
      <c r="K186" s="4">
        <f t="shared" si="14"/>
        <v>275</v>
      </c>
      <c r="O186" s="4">
        <v>1</v>
      </c>
      <c r="P186" s="4">
        <v>17</v>
      </c>
    </row>
    <row r="187" spans="9:16" x14ac:dyDescent="0.25">
      <c r="I187" s="4">
        <v>138</v>
      </c>
      <c r="J187" s="4">
        <f t="shared" si="13"/>
        <v>19321</v>
      </c>
      <c r="K187" s="4">
        <f t="shared" si="14"/>
        <v>277</v>
      </c>
      <c r="O187" s="4">
        <v>0</v>
      </c>
      <c r="P187" s="4">
        <v>17</v>
      </c>
    </row>
    <row r="188" spans="9:16" x14ac:dyDescent="0.25">
      <c r="I188" s="4">
        <v>139</v>
      </c>
      <c r="J188" s="4">
        <f t="shared" si="13"/>
        <v>19600</v>
      </c>
      <c r="K188" s="4">
        <f t="shared" si="14"/>
        <v>279</v>
      </c>
      <c r="O188" s="4">
        <v>0</v>
      </c>
      <c r="P188" s="4">
        <v>17</v>
      </c>
    </row>
    <row r="189" spans="9:16" x14ac:dyDescent="0.25">
      <c r="I189" s="4">
        <v>140</v>
      </c>
      <c r="J189" s="4">
        <f t="shared" si="13"/>
        <v>19881</v>
      </c>
      <c r="K189" s="4">
        <f t="shared" si="14"/>
        <v>281</v>
      </c>
      <c r="O189" s="4">
        <v>0</v>
      </c>
      <c r="P189" s="4">
        <v>17</v>
      </c>
    </row>
    <row r="190" spans="9:16" x14ac:dyDescent="0.25">
      <c r="I190" s="4">
        <v>141</v>
      </c>
      <c r="J190" s="4">
        <f t="shared" si="13"/>
        <v>20164</v>
      </c>
      <c r="K190" s="4">
        <f t="shared" si="14"/>
        <v>283</v>
      </c>
      <c r="O190" s="4">
        <v>0</v>
      </c>
      <c r="P190" s="4">
        <v>17</v>
      </c>
    </row>
    <row r="191" spans="9:16" x14ac:dyDescent="0.25">
      <c r="I191" s="4">
        <v>142</v>
      </c>
      <c r="J191" s="4">
        <f t="shared" si="13"/>
        <v>20449</v>
      </c>
      <c r="K191" s="4">
        <f t="shared" si="14"/>
        <v>285</v>
      </c>
      <c r="O191" s="4">
        <v>0</v>
      </c>
      <c r="P191" s="4">
        <v>17</v>
      </c>
    </row>
    <row r="192" spans="9:16" x14ac:dyDescent="0.25">
      <c r="I192" s="4">
        <v>143</v>
      </c>
      <c r="J192" s="4">
        <f t="shared" si="13"/>
        <v>20736</v>
      </c>
      <c r="K192" s="4">
        <f t="shared" si="14"/>
        <v>287</v>
      </c>
      <c r="O192" s="4">
        <v>0</v>
      </c>
      <c r="P192" s="4">
        <v>17</v>
      </c>
    </row>
    <row r="193" spans="9:16" x14ac:dyDescent="0.25">
      <c r="I193" s="4">
        <v>144</v>
      </c>
      <c r="J193" s="4">
        <f t="shared" si="13"/>
        <v>21025</v>
      </c>
      <c r="K193" s="4">
        <f t="shared" si="14"/>
        <v>289</v>
      </c>
      <c r="O193" s="4">
        <v>0</v>
      </c>
      <c r="P193" s="4">
        <v>17</v>
      </c>
    </row>
    <row r="194" spans="9:16" x14ac:dyDescent="0.25">
      <c r="I194" s="4">
        <v>145</v>
      </c>
      <c r="J194" s="4">
        <f t="shared" si="13"/>
        <v>21316</v>
      </c>
      <c r="K194" s="4">
        <f t="shared" si="14"/>
        <v>291</v>
      </c>
      <c r="O194" s="4">
        <v>0</v>
      </c>
      <c r="P194" s="4">
        <v>17</v>
      </c>
    </row>
    <row r="195" spans="9:16" x14ac:dyDescent="0.25">
      <c r="I195" s="4">
        <v>146</v>
      </c>
      <c r="J195" s="4">
        <f t="shared" si="13"/>
        <v>21609</v>
      </c>
      <c r="K195" s="4">
        <f t="shared" si="14"/>
        <v>293</v>
      </c>
      <c r="O195" s="4">
        <v>0</v>
      </c>
      <c r="P195" s="4">
        <v>17</v>
      </c>
    </row>
    <row r="196" spans="9:16" x14ac:dyDescent="0.25">
      <c r="I196" s="4">
        <v>147</v>
      </c>
      <c r="J196" s="4">
        <f t="shared" si="13"/>
        <v>21904</v>
      </c>
      <c r="K196" s="4">
        <f t="shared" si="14"/>
        <v>295</v>
      </c>
      <c r="O196" s="4">
        <v>1</v>
      </c>
      <c r="P196" s="4">
        <v>18</v>
      </c>
    </row>
    <row r="197" spans="9:16" x14ac:dyDescent="0.25">
      <c r="I197" s="4">
        <v>148</v>
      </c>
      <c r="J197" s="4">
        <f t="shared" si="13"/>
        <v>22201</v>
      </c>
      <c r="K197" s="4">
        <f t="shared" si="14"/>
        <v>297</v>
      </c>
      <c r="O197" s="4">
        <v>0</v>
      </c>
      <c r="P197" s="4">
        <v>18</v>
      </c>
    </row>
    <row r="198" spans="9:16" x14ac:dyDescent="0.25">
      <c r="I198" s="4">
        <v>149</v>
      </c>
      <c r="J198" s="4">
        <f t="shared" si="13"/>
        <v>22500</v>
      </c>
      <c r="K198" s="4">
        <f t="shared" si="14"/>
        <v>299</v>
      </c>
      <c r="O198" s="4">
        <v>0</v>
      </c>
      <c r="P198" s="4">
        <v>18</v>
      </c>
    </row>
    <row r="199" spans="9:16" x14ac:dyDescent="0.25">
      <c r="I199" s="4">
        <v>150</v>
      </c>
      <c r="J199" s="4">
        <f t="shared" si="13"/>
        <v>22801</v>
      </c>
      <c r="K199" s="4">
        <f t="shared" si="14"/>
        <v>301</v>
      </c>
      <c r="O199" s="4">
        <v>1</v>
      </c>
      <c r="P199" s="4">
        <v>19</v>
      </c>
    </row>
    <row r="200" spans="9:16" x14ac:dyDescent="0.25">
      <c r="I200" s="4">
        <v>151</v>
      </c>
      <c r="J200" s="4">
        <f t="shared" si="13"/>
        <v>23104</v>
      </c>
      <c r="K200" s="4">
        <f t="shared" si="14"/>
        <v>303</v>
      </c>
      <c r="O200" s="4">
        <v>0</v>
      </c>
      <c r="P200" s="4">
        <v>19</v>
      </c>
    </row>
    <row r="201" spans="9:16" x14ac:dyDescent="0.25">
      <c r="I201" s="4">
        <v>152</v>
      </c>
      <c r="J201" s="4">
        <f t="shared" si="13"/>
        <v>23409</v>
      </c>
      <c r="K201" s="4">
        <f t="shared" si="14"/>
        <v>305</v>
      </c>
      <c r="O201" s="4">
        <v>0</v>
      </c>
      <c r="P201" s="4">
        <v>19</v>
      </c>
    </row>
    <row r="202" spans="9:16" x14ac:dyDescent="0.25">
      <c r="I202" s="4">
        <v>153</v>
      </c>
      <c r="J202" s="4">
        <f t="shared" si="13"/>
        <v>23716</v>
      </c>
      <c r="K202" s="4">
        <f t="shared" si="14"/>
        <v>307</v>
      </c>
      <c r="O202" s="4">
        <v>0</v>
      </c>
      <c r="P202" s="4">
        <v>19</v>
      </c>
    </row>
    <row r="203" spans="9:16" x14ac:dyDescent="0.25">
      <c r="I203" s="4">
        <v>154</v>
      </c>
      <c r="J203" s="4">
        <f t="shared" si="13"/>
        <v>24025</v>
      </c>
      <c r="K203" s="4">
        <f t="shared" si="14"/>
        <v>309</v>
      </c>
      <c r="O203" s="4">
        <v>0</v>
      </c>
      <c r="P203" s="4">
        <v>19</v>
      </c>
    </row>
    <row r="204" spans="9:16" x14ac:dyDescent="0.25">
      <c r="I204" s="4">
        <v>155</v>
      </c>
      <c r="J204" s="4">
        <f t="shared" si="13"/>
        <v>24336</v>
      </c>
      <c r="K204" s="4">
        <f t="shared" si="14"/>
        <v>311</v>
      </c>
      <c r="O204" s="4">
        <v>0</v>
      </c>
      <c r="P204" s="4">
        <v>19</v>
      </c>
    </row>
    <row r="205" spans="9:16" x14ac:dyDescent="0.25">
      <c r="I205" s="4">
        <v>156</v>
      </c>
      <c r="J205" s="4">
        <f t="shared" si="13"/>
        <v>24649</v>
      </c>
      <c r="K205" s="4">
        <f t="shared" si="14"/>
        <v>313</v>
      </c>
      <c r="O205" s="4">
        <v>0</v>
      </c>
      <c r="P205" s="4">
        <v>19</v>
      </c>
    </row>
    <row r="206" spans="9:16" x14ac:dyDescent="0.25">
      <c r="I206" s="4">
        <v>157</v>
      </c>
      <c r="J206" s="4">
        <f t="shared" si="13"/>
        <v>24964</v>
      </c>
      <c r="K206" s="4">
        <f t="shared" si="14"/>
        <v>315</v>
      </c>
      <c r="O206" s="4">
        <v>1</v>
      </c>
      <c r="P206" s="4">
        <v>20</v>
      </c>
    </row>
    <row r="207" spans="9:16" x14ac:dyDescent="0.25">
      <c r="I207" s="4">
        <v>158</v>
      </c>
      <c r="J207" s="4">
        <f t="shared" si="13"/>
        <v>25281</v>
      </c>
      <c r="K207" s="4">
        <f t="shared" si="14"/>
        <v>317</v>
      </c>
      <c r="O207" s="4">
        <v>0</v>
      </c>
      <c r="P207" s="4">
        <v>20</v>
      </c>
    </row>
    <row r="208" spans="9:16" x14ac:dyDescent="0.25">
      <c r="I208" s="4">
        <v>159</v>
      </c>
      <c r="J208" s="4">
        <f t="shared" si="13"/>
        <v>25600</v>
      </c>
      <c r="K208" s="4">
        <f t="shared" si="14"/>
        <v>319</v>
      </c>
      <c r="O208" s="4">
        <v>0</v>
      </c>
      <c r="P208" s="4">
        <v>20</v>
      </c>
    </row>
    <row r="209" spans="9:16" x14ac:dyDescent="0.25">
      <c r="I209" s="4">
        <v>160</v>
      </c>
      <c r="J209" s="4">
        <f t="shared" si="13"/>
        <v>25921</v>
      </c>
      <c r="K209" s="4">
        <f t="shared" si="14"/>
        <v>321</v>
      </c>
      <c r="O209" s="4">
        <v>1</v>
      </c>
      <c r="P209" s="4">
        <v>21</v>
      </c>
    </row>
    <row r="210" spans="9:16" x14ac:dyDescent="0.25">
      <c r="I210" s="4">
        <v>161</v>
      </c>
      <c r="J210" s="4">
        <f t="shared" si="13"/>
        <v>26244</v>
      </c>
      <c r="K210" s="4">
        <f t="shared" si="14"/>
        <v>323</v>
      </c>
      <c r="O210" s="4">
        <v>0</v>
      </c>
      <c r="P210" s="4">
        <v>21</v>
      </c>
    </row>
    <row r="211" spans="9:16" x14ac:dyDescent="0.25">
      <c r="I211" s="4">
        <v>162</v>
      </c>
      <c r="J211" s="4">
        <f t="shared" si="13"/>
        <v>26569</v>
      </c>
      <c r="K211" s="4">
        <f t="shared" si="14"/>
        <v>325</v>
      </c>
      <c r="O211" s="4">
        <v>0</v>
      </c>
      <c r="P211" s="4">
        <v>21</v>
      </c>
    </row>
    <row r="212" spans="9:16" x14ac:dyDescent="0.25">
      <c r="I212" s="4">
        <v>163</v>
      </c>
      <c r="J212" s="4">
        <f t="shared" si="13"/>
        <v>26896</v>
      </c>
      <c r="K212" s="4">
        <f t="shared" si="14"/>
        <v>327</v>
      </c>
      <c r="O212" s="4">
        <v>0</v>
      </c>
      <c r="P212" s="4">
        <v>21</v>
      </c>
    </row>
    <row r="213" spans="9:16" x14ac:dyDescent="0.25">
      <c r="I213" s="4">
        <v>164</v>
      </c>
      <c r="J213" s="4">
        <f t="shared" si="13"/>
        <v>27225</v>
      </c>
      <c r="K213" s="4">
        <f t="shared" si="14"/>
        <v>329</v>
      </c>
      <c r="O213" s="4">
        <v>1</v>
      </c>
      <c r="P213" s="4">
        <v>22</v>
      </c>
    </row>
    <row r="214" spans="9:16" x14ac:dyDescent="0.25">
      <c r="I214" s="4">
        <v>165</v>
      </c>
      <c r="J214" s="4">
        <f t="shared" si="13"/>
        <v>27556</v>
      </c>
      <c r="K214" s="4">
        <f t="shared" si="14"/>
        <v>331</v>
      </c>
      <c r="O214" s="4">
        <v>0</v>
      </c>
      <c r="P214" s="4">
        <v>22</v>
      </c>
    </row>
    <row r="215" spans="9:16" x14ac:dyDescent="0.25">
      <c r="I215" s="4">
        <v>166</v>
      </c>
      <c r="J215" s="4">
        <f t="shared" si="13"/>
        <v>27889</v>
      </c>
      <c r="K215" s="4">
        <f t="shared" si="14"/>
        <v>333</v>
      </c>
      <c r="O215" s="4">
        <v>0</v>
      </c>
      <c r="P215" s="4">
        <v>22</v>
      </c>
    </row>
    <row r="216" spans="9:16" x14ac:dyDescent="0.25">
      <c r="I216" s="4">
        <v>167</v>
      </c>
      <c r="J216" s="4">
        <f t="shared" si="13"/>
        <v>28224</v>
      </c>
      <c r="K216" s="4">
        <f t="shared" si="14"/>
        <v>335</v>
      </c>
      <c r="O216" s="4">
        <v>0</v>
      </c>
      <c r="P216" s="4">
        <v>22</v>
      </c>
    </row>
    <row r="217" spans="9:16" x14ac:dyDescent="0.25">
      <c r="I217" s="4">
        <v>168</v>
      </c>
      <c r="J217" s="4">
        <f t="shared" si="13"/>
        <v>28561</v>
      </c>
      <c r="K217" s="4">
        <f t="shared" si="14"/>
        <v>337</v>
      </c>
      <c r="O217" s="4">
        <v>0</v>
      </c>
      <c r="P217" s="4">
        <v>22</v>
      </c>
    </row>
    <row r="218" spans="9:16" x14ac:dyDescent="0.25">
      <c r="I218" s="4">
        <v>169</v>
      </c>
      <c r="J218" s="4">
        <f t="shared" si="13"/>
        <v>28900</v>
      </c>
      <c r="K218" s="4">
        <f t="shared" si="14"/>
        <v>339</v>
      </c>
      <c r="O218" s="4">
        <v>0</v>
      </c>
      <c r="P218" s="4">
        <v>22</v>
      </c>
    </row>
    <row r="219" spans="9:16" x14ac:dyDescent="0.25">
      <c r="I219" s="4">
        <v>170</v>
      </c>
      <c r="J219" s="4">
        <f t="shared" si="13"/>
        <v>29241</v>
      </c>
      <c r="K219" s="4">
        <f t="shared" si="14"/>
        <v>341</v>
      </c>
      <c r="O219" s="4">
        <v>0</v>
      </c>
      <c r="P219" s="4">
        <v>22</v>
      </c>
    </row>
    <row r="220" spans="9:16" x14ac:dyDescent="0.25">
      <c r="I220" s="4">
        <v>171</v>
      </c>
      <c r="J220" s="4">
        <f t="shared" si="13"/>
        <v>29584</v>
      </c>
      <c r="K220" s="4">
        <f t="shared" si="14"/>
        <v>343</v>
      </c>
      <c r="O220" s="4">
        <v>0</v>
      </c>
      <c r="P220" s="4">
        <v>22</v>
      </c>
    </row>
    <row r="221" spans="9:16" x14ac:dyDescent="0.25">
      <c r="I221" s="4">
        <v>172</v>
      </c>
      <c r="J221" s="4">
        <f t="shared" si="13"/>
        <v>29929</v>
      </c>
      <c r="K221" s="4">
        <f t="shared" si="14"/>
        <v>345</v>
      </c>
      <c r="O221" s="4">
        <v>0</v>
      </c>
      <c r="P221" s="4">
        <v>22</v>
      </c>
    </row>
    <row r="222" spans="9:16" x14ac:dyDescent="0.25">
      <c r="I222" s="4">
        <v>173</v>
      </c>
      <c r="J222" s="4">
        <f t="shared" si="13"/>
        <v>30276</v>
      </c>
      <c r="K222" s="4">
        <f t="shared" si="14"/>
        <v>347</v>
      </c>
      <c r="O222" s="4">
        <v>0</v>
      </c>
      <c r="P222" s="4">
        <v>22</v>
      </c>
    </row>
    <row r="223" spans="9:16" x14ac:dyDescent="0.25">
      <c r="I223" s="4">
        <v>174</v>
      </c>
      <c r="J223" s="4">
        <f t="shared" si="13"/>
        <v>30625</v>
      </c>
      <c r="K223" s="4">
        <f t="shared" si="14"/>
        <v>349</v>
      </c>
      <c r="O223" s="4">
        <v>0</v>
      </c>
      <c r="P223" s="4">
        <v>22</v>
      </c>
    </row>
    <row r="224" spans="9:16" x14ac:dyDescent="0.25">
      <c r="I224" s="4">
        <v>175</v>
      </c>
      <c r="J224" s="4">
        <f t="shared" si="13"/>
        <v>30976</v>
      </c>
      <c r="K224" s="4">
        <f t="shared" si="14"/>
        <v>351</v>
      </c>
      <c r="O224" s="4">
        <v>0</v>
      </c>
      <c r="P224" s="4">
        <v>22</v>
      </c>
    </row>
    <row r="225" spans="9:16" x14ac:dyDescent="0.25">
      <c r="I225" s="4">
        <v>176</v>
      </c>
      <c r="J225" s="4">
        <f t="shared" si="13"/>
        <v>31329</v>
      </c>
      <c r="K225" s="4">
        <f t="shared" si="14"/>
        <v>353</v>
      </c>
      <c r="O225" s="4">
        <v>0</v>
      </c>
      <c r="P225" s="4">
        <v>22</v>
      </c>
    </row>
    <row r="226" spans="9:16" x14ac:dyDescent="0.25">
      <c r="I226" s="4">
        <v>177</v>
      </c>
      <c r="J226" s="4">
        <f t="shared" si="13"/>
        <v>31684</v>
      </c>
      <c r="K226" s="4">
        <f t="shared" si="14"/>
        <v>355</v>
      </c>
      <c r="O226" s="4">
        <v>0</v>
      </c>
      <c r="P226" s="4">
        <v>22</v>
      </c>
    </row>
    <row r="227" spans="9:16" x14ac:dyDescent="0.25">
      <c r="I227" s="4">
        <v>178</v>
      </c>
      <c r="J227" s="4">
        <f t="shared" si="13"/>
        <v>32041</v>
      </c>
      <c r="K227" s="4">
        <f t="shared" si="14"/>
        <v>357</v>
      </c>
      <c r="O227" s="4">
        <v>0</v>
      </c>
      <c r="P227" s="4">
        <v>22</v>
      </c>
    </row>
    <row r="228" spans="9:16" x14ac:dyDescent="0.25">
      <c r="I228" s="4">
        <v>179</v>
      </c>
      <c r="J228" s="4">
        <f t="shared" si="13"/>
        <v>32400</v>
      </c>
      <c r="K228" s="4">
        <f t="shared" si="14"/>
        <v>359</v>
      </c>
      <c r="O228" s="4">
        <v>0</v>
      </c>
      <c r="P228" s="4">
        <v>22</v>
      </c>
    </row>
    <row r="229" spans="9:16" x14ac:dyDescent="0.25">
      <c r="I229" s="4">
        <v>180</v>
      </c>
      <c r="J229" s="4">
        <f t="shared" si="13"/>
        <v>32761</v>
      </c>
      <c r="K229" s="4">
        <f t="shared" si="14"/>
        <v>361</v>
      </c>
      <c r="O229" s="4">
        <v>0</v>
      </c>
      <c r="P229" s="4">
        <v>22</v>
      </c>
    </row>
    <row r="230" spans="9:16" x14ac:dyDescent="0.25">
      <c r="I230" s="4">
        <v>181</v>
      </c>
      <c r="J230" s="4">
        <f t="shared" si="13"/>
        <v>33124</v>
      </c>
      <c r="K230" s="4">
        <f t="shared" si="14"/>
        <v>363</v>
      </c>
      <c r="O230" s="4">
        <v>0</v>
      </c>
      <c r="P230" s="4">
        <v>22</v>
      </c>
    </row>
    <row r="231" spans="9:16" x14ac:dyDescent="0.25">
      <c r="I231" s="4">
        <v>182</v>
      </c>
      <c r="J231" s="4">
        <f t="shared" si="13"/>
        <v>33489</v>
      </c>
      <c r="K231" s="4">
        <f t="shared" si="14"/>
        <v>365</v>
      </c>
      <c r="O231" s="4">
        <v>0</v>
      </c>
      <c r="P231" s="4">
        <v>22</v>
      </c>
    </row>
    <row r="232" spans="9:16" x14ac:dyDescent="0.25">
      <c r="I232" s="4">
        <v>183</v>
      </c>
      <c r="J232" s="4">
        <f t="shared" si="13"/>
        <v>33856</v>
      </c>
      <c r="K232" s="4">
        <f t="shared" si="14"/>
        <v>367</v>
      </c>
      <c r="O232" s="4">
        <v>0</v>
      </c>
      <c r="P232" s="4">
        <v>22</v>
      </c>
    </row>
    <row r="233" spans="9:16" x14ac:dyDescent="0.25">
      <c r="I233" s="4">
        <v>184</v>
      </c>
      <c r="J233" s="4">
        <f t="shared" si="13"/>
        <v>34225</v>
      </c>
      <c r="K233" s="4">
        <f t="shared" si="14"/>
        <v>369</v>
      </c>
      <c r="O233" s="4">
        <v>0</v>
      </c>
      <c r="P233" s="4">
        <v>22</v>
      </c>
    </row>
    <row r="234" spans="9:16" x14ac:dyDescent="0.25">
      <c r="I234" s="4">
        <v>185</v>
      </c>
      <c r="J234" s="4">
        <f t="shared" si="13"/>
        <v>34596</v>
      </c>
      <c r="K234" s="4">
        <f t="shared" si="14"/>
        <v>371</v>
      </c>
      <c r="O234" s="4">
        <v>0</v>
      </c>
      <c r="P234" s="4">
        <v>22</v>
      </c>
    </row>
    <row r="235" spans="9:16" x14ac:dyDescent="0.25">
      <c r="I235" s="4">
        <v>186</v>
      </c>
      <c r="J235" s="4">
        <f t="shared" si="13"/>
        <v>34969</v>
      </c>
      <c r="K235" s="4">
        <f t="shared" si="14"/>
        <v>373</v>
      </c>
      <c r="O235" s="4">
        <v>0</v>
      </c>
      <c r="P235" s="4">
        <v>22</v>
      </c>
    </row>
    <row r="236" spans="9:16" x14ac:dyDescent="0.25">
      <c r="I236" s="4">
        <v>187</v>
      </c>
      <c r="J236" s="4">
        <f t="shared" si="13"/>
        <v>35344</v>
      </c>
      <c r="K236" s="4">
        <f t="shared" si="14"/>
        <v>375</v>
      </c>
      <c r="O236" s="4">
        <v>0</v>
      </c>
      <c r="P236" s="4">
        <v>22</v>
      </c>
    </row>
    <row r="237" spans="9:16" x14ac:dyDescent="0.25">
      <c r="I237" s="4">
        <v>188</v>
      </c>
      <c r="J237" s="4">
        <f t="shared" si="13"/>
        <v>35721</v>
      </c>
      <c r="K237" s="4">
        <f t="shared" si="14"/>
        <v>377</v>
      </c>
      <c r="O237" s="4">
        <v>0</v>
      </c>
      <c r="P237" s="4">
        <v>22</v>
      </c>
    </row>
    <row r="238" spans="9:16" x14ac:dyDescent="0.25">
      <c r="I238" s="4">
        <v>189</v>
      </c>
      <c r="J238" s="4">
        <f t="shared" si="13"/>
        <v>36100</v>
      </c>
      <c r="K238" s="4">
        <f t="shared" si="14"/>
        <v>379</v>
      </c>
      <c r="O238" s="4">
        <v>0</v>
      </c>
      <c r="P238" s="4">
        <v>22</v>
      </c>
    </row>
    <row r="239" spans="9:16" x14ac:dyDescent="0.25">
      <c r="I239" s="4">
        <v>190</v>
      </c>
      <c r="J239" s="4">
        <f t="shared" si="13"/>
        <v>36481</v>
      </c>
      <c r="K239" s="4">
        <f t="shared" si="14"/>
        <v>381</v>
      </c>
      <c r="O239" s="4">
        <v>0</v>
      </c>
      <c r="P239" s="4">
        <v>22</v>
      </c>
    </row>
    <row r="240" spans="9:16" x14ac:dyDescent="0.25">
      <c r="I240" s="4">
        <v>191</v>
      </c>
      <c r="J240" s="4">
        <f t="shared" si="13"/>
        <v>36864</v>
      </c>
      <c r="K240" s="4">
        <f t="shared" si="14"/>
        <v>383</v>
      </c>
      <c r="O240" s="4">
        <v>1</v>
      </c>
      <c r="P240" s="4">
        <v>23</v>
      </c>
    </row>
    <row r="241" spans="9:16" x14ac:dyDescent="0.25">
      <c r="I241" s="4">
        <v>192</v>
      </c>
      <c r="J241" s="4">
        <f t="shared" si="13"/>
        <v>37249</v>
      </c>
      <c r="K241" s="4">
        <f t="shared" si="14"/>
        <v>385</v>
      </c>
      <c r="O241" s="4">
        <v>0</v>
      </c>
      <c r="P241" s="4">
        <v>23</v>
      </c>
    </row>
    <row r="242" spans="9:16" x14ac:dyDescent="0.25">
      <c r="I242" s="4">
        <v>193</v>
      </c>
      <c r="J242" s="4">
        <f t="shared" si="13"/>
        <v>37636</v>
      </c>
      <c r="K242" s="4">
        <f t="shared" si="14"/>
        <v>387</v>
      </c>
      <c r="O242" s="4">
        <v>0</v>
      </c>
      <c r="P242" s="4">
        <v>23</v>
      </c>
    </row>
    <row r="243" spans="9:16" x14ac:dyDescent="0.25">
      <c r="I243" s="4">
        <v>194</v>
      </c>
      <c r="J243" s="4">
        <f t="shared" si="13"/>
        <v>38025</v>
      </c>
      <c r="K243" s="4">
        <f t="shared" si="14"/>
        <v>389</v>
      </c>
      <c r="O243" s="4">
        <v>1</v>
      </c>
      <c r="P243" s="4">
        <v>24</v>
      </c>
    </row>
    <row r="244" spans="9:16" x14ac:dyDescent="0.25">
      <c r="I244" s="4">
        <v>195</v>
      </c>
      <c r="J244" s="4">
        <f t="shared" ref="J244:J289" si="15">I245^2</f>
        <v>38416</v>
      </c>
      <c r="K244" s="4">
        <f t="shared" si="14"/>
        <v>391</v>
      </c>
      <c r="O244" s="4">
        <v>0</v>
      </c>
      <c r="P244" s="4">
        <v>24</v>
      </c>
    </row>
    <row r="245" spans="9:16" x14ac:dyDescent="0.25">
      <c r="I245" s="4">
        <v>196</v>
      </c>
      <c r="J245" s="4">
        <f t="shared" si="15"/>
        <v>38809</v>
      </c>
      <c r="K245" s="4">
        <f t="shared" ref="K245:K290" si="16">J245-J244</f>
        <v>393</v>
      </c>
      <c r="O245" s="4">
        <v>0</v>
      </c>
      <c r="P245" s="4">
        <v>24</v>
      </c>
    </row>
    <row r="246" spans="9:16" x14ac:dyDescent="0.25">
      <c r="I246" s="4">
        <v>197</v>
      </c>
      <c r="J246" s="4">
        <f t="shared" si="15"/>
        <v>39204</v>
      </c>
      <c r="K246" s="4">
        <f t="shared" si="16"/>
        <v>395</v>
      </c>
      <c r="O246" s="4">
        <v>1</v>
      </c>
      <c r="P246" s="4">
        <v>25</v>
      </c>
    </row>
    <row r="247" spans="9:16" x14ac:dyDescent="0.25">
      <c r="I247" s="4">
        <v>198</v>
      </c>
      <c r="J247" s="4">
        <f t="shared" si="15"/>
        <v>39601</v>
      </c>
      <c r="K247" s="4">
        <f t="shared" si="16"/>
        <v>397</v>
      </c>
      <c r="O247" s="4">
        <v>0</v>
      </c>
      <c r="P247" s="4">
        <v>25</v>
      </c>
    </row>
    <row r="248" spans="9:16" x14ac:dyDescent="0.25">
      <c r="I248" s="4">
        <v>199</v>
      </c>
      <c r="J248" s="4">
        <f t="shared" si="15"/>
        <v>40000</v>
      </c>
      <c r="K248" s="4">
        <f t="shared" si="16"/>
        <v>399</v>
      </c>
      <c r="O248" s="4">
        <v>0</v>
      </c>
      <c r="P248" s="4">
        <v>25</v>
      </c>
    </row>
    <row r="249" spans="9:16" x14ac:dyDescent="0.25">
      <c r="I249" s="4">
        <v>200</v>
      </c>
      <c r="J249" s="4">
        <f t="shared" si="15"/>
        <v>40401</v>
      </c>
      <c r="K249" s="4">
        <f t="shared" si="16"/>
        <v>401</v>
      </c>
      <c r="O249" s="4">
        <v>0</v>
      </c>
      <c r="P249" s="4">
        <v>25</v>
      </c>
    </row>
    <row r="250" spans="9:16" x14ac:dyDescent="0.25">
      <c r="I250" s="4">
        <v>201</v>
      </c>
      <c r="J250" s="4">
        <f t="shared" si="15"/>
        <v>40804</v>
      </c>
      <c r="K250" s="4">
        <f t="shared" si="16"/>
        <v>403</v>
      </c>
      <c r="O250" s="4">
        <v>0</v>
      </c>
      <c r="P250" s="4">
        <v>25</v>
      </c>
    </row>
    <row r="251" spans="9:16" x14ac:dyDescent="0.25">
      <c r="I251" s="4">
        <v>202</v>
      </c>
      <c r="J251" s="4">
        <f t="shared" si="15"/>
        <v>41209</v>
      </c>
      <c r="K251" s="4">
        <f t="shared" si="16"/>
        <v>405</v>
      </c>
      <c r="O251" s="4">
        <v>0</v>
      </c>
      <c r="P251" s="4">
        <v>25</v>
      </c>
    </row>
    <row r="252" spans="9:16" x14ac:dyDescent="0.25">
      <c r="I252" s="4">
        <v>203</v>
      </c>
      <c r="J252" s="4">
        <f t="shared" si="15"/>
        <v>41616</v>
      </c>
      <c r="K252" s="4">
        <f t="shared" si="16"/>
        <v>407</v>
      </c>
      <c r="O252" s="4">
        <v>0</v>
      </c>
      <c r="P252" s="4">
        <v>25</v>
      </c>
    </row>
    <row r="253" spans="9:16" x14ac:dyDescent="0.25">
      <c r="I253" s="4">
        <v>204</v>
      </c>
      <c r="J253" s="4">
        <f t="shared" si="15"/>
        <v>42025</v>
      </c>
      <c r="K253" s="4">
        <f t="shared" si="16"/>
        <v>409</v>
      </c>
      <c r="O253" s="4">
        <v>0</v>
      </c>
      <c r="P253" s="4">
        <v>25</v>
      </c>
    </row>
    <row r="254" spans="9:16" x14ac:dyDescent="0.25">
      <c r="I254" s="4">
        <v>205</v>
      </c>
      <c r="J254" s="4">
        <f t="shared" si="15"/>
        <v>42436</v>
      </c>
      <c r="K254" s="4">
        <f t="shared" si="16"/>
        <v>411</v>
      </c>
      <c r="O254" s="4">
        <v>0</v>
      </c>
      <c r="P254" s="4">
        <v>25</v>
      </c>
    </row>
    <row r="255" spans="9:16" x14ac:dyDescent="0.25">
      <c r="I255" s="4">
        <v>206</v>
      </c>
      <c r="J255" s="4">
        <f t="shared" si="15"/>
        <v>42849</v>
      </c>
      <c r="K255" s="4">
        <f t="shared" si="16"/>
        <v>413</v>
      </c>
      <c r="O255" s="4">
        <v>0</v>
      </c>
      <c r="P255" s="4">
        <v>25</v>
      </c>
    </row>
    <row r="256" spans="9:16" x14ac:dyDescent="0.25">
      <c r="I256" s="4">
        <v>207</v>
      </c>
      <c r="J256" s="4">
        <f t="shared" si="15"/>
        <v>43264</v>
      </c>
      <c r="K256" s="4">
        <f t="shared" si="16"/>
        <v>415</v>
      </c>
      <c r="O256" s="4">
        <v>0</v>
      </c>
      <c r="P256" s="4">
        <v>25</v>
      </c>
    </row>
    <row r="257" spans="9:16" x14ac:dyDescent="0.25">
      <c r="I257" s="4">
        <v>208</v>
      </c>
      <c r="J257" s="4">
        <f t="shared" si="15"/>
        <v>43681</v>
      </c>
      <c r="K257" s="4">
        <f t="shared" si="16"/>
        <v>417</v>
      </c>
      <c r="O257" s="4">
        <v>0</v>
      </c>
      <c r="P257" s="4">
        <v>25</v>
      </c>
    </row>
    <row r="258" spans="9:16" x14ac:dyDescent="0.25">
      <c r="I258" s="4">
        <v>209</v>
      </c>
      <c r="J258" s="4">
        <f t="shared" si="15"/>
        <v>44100</v>
      </c>
      <c r="K258" s="4">
        <f t="shared" si="16"/>
        <v>419</v>
      </c>
      <c r="O258" s="4">
        <v>0</v>
      </c>
      <c r="P258" s="4">
        <v>25</v>
      </c>
    </row>
    <row r="259" spans="9:16" x14ac:dyDescent="0.25">
      <c r="I259" s="4">
        <v>210</v>
      </c>
      <c r="J259" s="4">
        <f t="shared" si="15"/>
        <v>44521</v>
      </c>
      <c r="K259" s="4">
        <f t="shared" si="16"/>
        <v>421</v>
      </c>
      <c r="O259" s="4">
        <v>0</v>
      </c>
      <c r="P259" s="4">
        <v>25</v>
      </c>
    </row>
    <row r="260" spans="9:16" x14ac:dyDescent="0.25">
      <c r="I260" s="4">
        <v>211</v>
      </c>
      <c r="J260" s="4">
        <f t="shared" si="15"/>
        <v>44944</v>
      </c>
      <c r="K260" s="4">
        <f t="shared" si="16"/>
        <v>423</v>
      </c>
      <c r="O260" s="4">
        <v>0</v>
      </c>
      <c r="P260" s="4">
        <v>25</v>
      </c>
    </row>
    <row r="261" spans="9:16" x14ac:dyDescent="0.25">
      <c r="I261" s="4">
        <v>212</v>
      </c>
      <c r="J261" s="4">
        <f t="shared" si="15"/>
        <v>45369</v>
      </c>
      <c r="K261" s="4">
        <f t="shared" si="16"/>
        <v>425</v>
      </c>
      <c r="O261" s="4">
        <v>0</v>
      </c>
      <c r="P261" s="4">
        <v>25</v>
      </c>
    </row>
    <row r="262" spans="9:16" x14ac:dyDescent="0.25">
      <c r="I262" s="4">
        <v>213</v>
      </c>
      <c r="J262" s="4">
        <f t="shared" si="15"/>
        <v>45796</v>
      </c>
      <c r="K262" s="4">
        <f t="shared" si="16"/>
        <v>427</v>
      </c>
      <c r="O262" s="4">
        <v>0</v>
      </c>
      <c r="P262" s="4">
        <v>25</v>
      </c>
    </row>
    <row r="263" spans="9:16" x14ac:dyDescent="0.25">
      <c r="I263" s="4">
        <v>214</v>
      </c>
      <c r="J263" s="4">
        <f t="shared" si="15"/>
        <v>46225</v>
      </c>
      <c r="K263" s="4">
        <f t="shared" si="16"/>
        <v>429</v>
      </c>
      <c r="O263" s="4">
        <v>0</v>
      </c>
      <c r="P263" s="4">
        <v>25</v>
      </c>
    </row>
    <row r="264" spans="9:16" x14ac:dyDescent="0.25">
      <c r="I264" s="4">
        <v>215</v>
      </c>
      <c r="J264" s="4">
        <f t="shared" si="15"/>
        <v>46656</v>
      </c>
      <c r="K264" s="4">
        <f t="shared" si="16"/>
        <v>431</v>
      </c>
      <c r="O264" s="4">
        <v>0</v>
      </c>
      <c r="P264" s="4">
        <v>25</v>
      </c>
    </row>
    <row r="265" spans="9:16" x14ac:dyDescent="0.25">
      <c r="I265" s="4">
        <v>216</v>
      </c>
      <c r="J265" s="4">
        <f t="shared" si="15"/>
        <v>47089</v>
      </c>
      <c r="K265" s="4">
        <f t="shared" si="16"/>
        <v>433</v>
      </c>
      <c r="O265" s="4">
        <v>0</v>
      </c>
      <c r="P265" s="4">
        <v>25</v>
      </c>
    </row>
    <row r="266" spans="9:16" x14ac:dyDescent="0.25">
      <c r="I266" s="4">
        <v>217</v>
      </c>
      <c r="J266" s="4">
        <f t="shared" si="15"/>
        <v>47524</v>
      </c>
      <c r="K266" s="4">
        <f t="shared" si="16"/>
        <v>435</v>
      </c>
      <c r="O266" s="4">
        <v>0</v>
      </c>
      <c r="P266" s="4">
        <v>25</v>
      </c>
    </row>
    <row r="267" spans="9:16" x14ac:dyDescent="0.25">
      <c r="I267" s="4">
        <v>218</v>
      </c>
      <c r="J267" s="4">
        <f t="shared" si="15"/>
        <v>47961</v>
      </c>
      <c r="K267" s="4">
        <f t="shared" si="16"/>
        <v>437</v>
      </c>
      <c r="O267" s="4">
        <v>0</v>
      </c>
      <c r="P267" s="4">
        <v>25</v>
      </c>
    </row>
    <row r="268" spans="9:16" x14ac:dyDescent="0.25">
      <c r="I268" s="4">
        <v>219</v>
      </c>
      <c r="J268" s="4">
        <f t="shared" si="15"/>
        <v>48400</v>
      </c>
      <c r="K268" s="4">
        <f t="shared" si="16"/>
        <v>439</v>
      </c>
      <c r="O268" s="4">
        <v>0</v>
      </c>
      <c r="P268" s="4">
        <v>25</v>
      </c>
    </row>
    <row r="269" spans="9:16" x14ac:dyDescent="0.25">
      <c r="I269" s="4">
        <v>220</v>
      </c>
      <c r="J269" s="4">
        <f t="shared" si="15"/>
        <v>48841</v>
      </c>
      <c r="K269" s="4">
        <f t="shared" si="16"/>
        <v>441</v>
      </c>
      <c r="O269" s="4">
        <v>0</v>
      </c>
      <c r="P269" s="4">
        <v>25</v>
      </c>
    </row>
    <row r="270" spans="9:16" x14ac:dyDescent="0.25">
      <c r="I270" s="4">
        <v>221</v>
      </c>
      <c r="J270" s="4">
        <f t="shared" si="15"/>
        <v>49284</v>
      </c>
      <c r="K270" s="4">
        <f t="shared" si="16"/>
        <v>443</v>
      </c>
      <c r="O270" s="4">
        <v>0</v>
      </c>
      <c r="P270" s="4">
        <v>25</v>
      </c>
    </row>
    <row r="271" spans="9:16" x14ac:dyDescent="0.25">
      <c r="I271" s="4">
        <v>222</v>
      </c>
      <c r="J271" s="4">
        <f t="shared" si="15"/>
        <v>49729</v>
      </c>
      <c r="K271" s="4">
        <f t="shared" si="16"/>
        <v>445</v>
      </c>
      <c r="O271" s="4">
        <v>0</v>
      </c>
      <c r="P271" s="4">
        <v>25</v>
      </c>
    </row>
    <row r="272" spans="9:16" x14ac:dyDescent="0.25">
      <c r="I272" s="4">
        <v>223</v>
      </c>
      <c r="J272" s="4">
        <f t="shared" si="15"/>
        <v>50176</v>
      </c>
      <c r="K272" s="4">
        <f t="shared" si="16"/>
        <v>447</v>
      </c>
      <c r="O272" s="4">
        <v>1</v>
      </c>
      <c r="P272" s="4">
        <v>26</v>
      </c>
    </row>
    <row r="273" spans="9:16" x14ac:dyDescent="0.25">
      <c r="I273" s="4">
        <v>224</v>
      </c>
      <c r="J273" s="4">
        <f t="shared" si="15"/>
        <v>50625</v>
      </c>
      <c r="K273" s="4">
        <f t="shared" si="16"/>
        <v>449</v>
      </c>
      <c r="O273" s="4">
        <v>0</v>
      </c>
      <c r="P273" s="4">
        <v>26</v>
      </c>
    </row>
    <row r="274" spans="9:16" x14ac:dyDescent="0.25">
      <c r="I274" s="4">
        <v>225</v>
      </c>
      <c r="J274" s="4">
        <f t="shared" si="15"/>
        <v>51076</v>
      </c>
      <c r="K274" s="4">
        <f t="shared" si="16"/>
        <v>451</v>
      </c>
      <c r="O274" s="4">
        <v>0</v>
      </c>
      <c r="P274" s="4">
        <v>26</v>
      </c>
    </row>
    <row r="275" spans="9:16" x14ac:dyDescent="0.25">
      <c r="I275" s="4">
        <v>226</v>
      </c>
      <c r="J275" s="4">
        <f t="shared" si="15"/>
        <v>51529</v>
      </c>
      <c r="K275" s="4">
        <f t="shared" si="16"/>
        <v>453</v>
      </c>
      <c r="O275" s="4">
        <v>0</v>
      </c>
      <c r="P275" s="4">
        <v>26</v>
      </c>
    </row>
    <row r="276" spans="9:16" x14ac:dyDescent="0.25">
      <c r="I276" s="4">
        <v>227</v>
      </c>
      <c r="J276" s="4">
        <f t="shared" si="15"/>
        <v>51984</v>
      </c>
      <c r="K276" s="4">
        <f t="shared" si="16"/>
        <v>455</v>
      </c>
      <c r="O276" s="4">
        <v>0</v>
      </c>
      <c r="P276" s="4">
        <v>26</v>
      </c>
    </row>
    <row r="277" spans="9:16" x14ac:dyDescent="0.25">
      <c r="I277" s="4">
        <v>228</v>
      </c>
      <c r="J277" s="4">
        <f t="shared" si="15"/>
        <v>52441</v>
      </c>
      <c r="K277" s="4">
        <f t="shared" si="16"/>
        <v>457</v>
      </c>
      <c r="O277" s="4">
        <v>0</v>
      </c>
      <c r="P277" s="4">
        <v>26</v>
      </c>
    </row>
    <row r="278" spans="9:16" x14ac:dyDescent="0.25">
      <c r="I278" s="4">
        <v>229</v>
      </c>
      <c r="J278" s="4">
        <f t="shared" si="15"/>
        <v>52900</v>
      </c>
      <c r="K278" s="4">
        <f t="shared" si="16"/>
        <v>459</v>
      </c>
      <c r="O278" s="4">
        <v>1</v>
      </c>
      <c r="P278" s="4">
        <v>27</v>
      </c>
    </row>
    <row r="279" spans="9:16" x14ac:dyDescent="0.25">
      <c r="I279" s="4">
        <v>230</v>
      </c>
      <c r="J279" s="4">
        <f t="shared" si="15"/>
        <v>53361</v>
      </c>
      <c r="K279" s="4">
        <f t="shared" si="16"/>
        <v>461</v>
      </c>
      <c r="O279" s="4">
        <v>0</v>
      </c>
      <c r="P279" s="4">
        <v>27</v>
      </c>
    </row>
    <row r="280" spans="9:16" x14ac:dyDescent="0.25">
      <c r="I280" s="4">
        <v>231</v>
      </c>
      <c r="J280" s="4">
        <f t="shared" si="15"/>
        <v>53824</v>
      </c>
      <c r="K280" s="4">
        <f t="shared" si="16"/>
        <v>463</v>
      </c>
      <c r="O280" s="4">
        <v>0</v>
      </c>
      <c r="P280" s="4">
        <v>27</v>
      </c>
    </row>
    <row r="281" spans="9:16" x14ac:dyDescent="0.25">
      <c r="I281" s="4">
        <v>232</v>
      </c>
      <c r="J281" s="4">
        <f t="shared" si="15"/>
        <v>54289</v>
      </c>
      <c r="K281" s="4">
        <f t="shared" si="16"/>
        <v>465</v>
      </c>
      <c r="O281" s="4">
        <v>0</v>
      </c>
      <c r="P281" s="4">
        <v>27</v>
      </c>
    </row>
    <row r="282" spans="9:16" x14ac:dyDescent="0.25">
      <c r="I282" s="4">
        <v>233</v>
      </c>
      <c r="J282" s="4">
        <f t="shared" si="15"/>
        <v>54756</v>
      </c>
      <c r="K282" s="4">
        <f t="shared" si="16"/>
        <v>467</v>
      </c>
      <c r="O282" s="4">
        <v>0</v>
      </c>
      <c r="P282" s="4">
        <v>27</v>
      </c>
    </row>
    <row r="283" spans="9:16" x14ac:dyDescent="0.25">
      <c r="I283" s="4">
        <v>234</v>
      </c>
      <c r="J283" s="4">
        <f t="shared" si="15"/>
        <v>55225</v>
      </c>
      <c r="K283" s="4">
        <f t="shared" si="16"/>
        <v>469</v>
      </c>
      <c r="O283" s="4">
        <v>0</v>
      </c>
      <c r="P283" s="4">
        <v>27</v>
      </c>
    </row>
    <row r="284" spans="9:16" x14ac:dyDescent="0.25">
      <c r="I284" s="4">
        <v>235</v>
      </c>
      <c r="J284" s="4">
        <f t="shared" si="15"/>
        <v>55696</v>
      </c>
      <c r="K284" s="4">
        <f t="shared" si="16"/>
        <v>471</v>
      </c>
      <c r="O284" s="4">
        <v>0</v>
      </c>
      <c r="P284" s="4">
        <v>27</v>
      </c>
    </row>
    <row r="285" spans="9:16" x14ac:dyDescent="0.25">
      <c r="I285" s="4">
        <v>236</v>
      </c>
      <c r="J285" s="4">
        <f t="shared" si="15"/>
        <v>56169</v>
      </c>
      <c r="K285" s="4">
        <f t="shared" si="16"/>
        <v>473</v>
      </c>
      <c r="O285" s="4">
        <v>0</v>
      </c>
      <c r="P285" s="4">
        <v>27</v>
      </c>
    </row>
    <row r="286" spans="9:16" x14ac:dyDescent="0.25">
      <c r="I286" s="4">
        <v>237</v>
      </c>
      <c r="J286" s="4">
        <f t="shared" si="15"/>
        <v>56644</v>
      </c>
      <c r="K286" s="4">
        <f t="shared" si="16"/>
        <v>475</v>
      </c>
      <c r="O286" s="4">
        <v>0</v>
      </c>
      <c r="P286" s="4">
        <v>27</v>
      </c>
    </row>
    <row r="287" spans="9:16" x14ac:dyDescent="0.25">
      <c r="I287" s="4">
        <v>238</v>
      </c>
      <c r="J287" s="4">
        <f t="shared" si="15"/>
        <v>57121</v>
      </c>
      <c r="K287" s="4">
        <f t="shared" si="16"/>
        <v>477</v>
      </c>
      <c r="O287" s="4">
        <v>0</v>
      </c>
      <c r="P287" s="4">
        <v>27</v>
      </c>
    </row>
    <row r="288" spans="9:16" x14ac:dyDescent="0.25">
      <c r="I288" s="4">
        <v>239</v>
      </c>
      <c r="J288" s="4">
        <f t="shared" si="15"/>
        <v>57600</v>
      </c>
      <c r="K288" s="4">
        <f t="shared" si="16"/>
        <v>479</v>
      </c>
      <c r="O288" s="4">
        <v>0</v>
      </c>
      <c r="P288" s="4">
        <v>27</v>
      </c>
    </row>
    <row r="289" spans="9:16" x14ac:dyDescent="0.25">
      <c r="I289" s="4">
        <v>240</v>
      </c>
      <c r="J289" s="4">
        <f t="shared" si="15"/>
        <v>0</v>
      </c>
      <c r="K289" s="4">
        <f t="shared" si="16"/>
        <v>-57600</v>
      </c>
      <c r="O289" s="4">
        <v>0</v>
      </c>
      <c r="P289" s="4">
        <v>27</v>
      </c>
    </row>
    <row r="290" spans="9:16" x14ac:dyDescent="0.25">
      <c r="I290" s="4"/>
      <c r="J290" s="4"/>
      <c r="K290" s="4">
        <f t="shared" si="16"/>
        <v>0</v>
      </c>
      <c r="O290" s="4">
        <v>0</v>
      </c>
      <c r="P290" s="4">
        <v>27</v>
      </c>
    </row>
    <row r="291" spans="9:16" x14ac:dyDescent="0.25">
      <c r="O291" s="4">
        <v>0</v>
      </c>
      <c r="P291" s="4">
        <v>27</v>
      </c>
    </row>
    <row r="292" spans="9:16" x14ac:dyDescent="0.25">
      <c r="O292" s="4">
        <v>0</v>
      </c>
      <c r="P292" s="4">
        <v>27</v>
      </c>
    </row>
    <row r="293" spans="9:16" x14ac:dyDescent="0.25">
      <c r="O293" s="4">
        <v>0</v>
      </c>
      <c r="P293" s="4">
        <v>27</v>
      </c>
    </row>
    <row r="294" spans="9:16" x14ac:dyDescent="0.25">
      <c r="O294" s="4">
        <v>0</v>
      </c>
      <c r="P294" s="4">
        <v>27</v>
      </c>
    </row>
    <row r="295" spans="9:16" x14ac:dyDescent="0.25">
      <c r="O295" s="4">
        <v>0</v>
      </c>
      <c r="P295" s="4">
        <v>27</v>
      </c>
    </row>
    <row r="296" spans="9:16" x14ac:dyDescent="0.25">
      <c r="O296" s="4">
        <v>0</v>
      </c>
      <c r="P296" s="4">
        <v>27</v>
      </c>
    </row>
    <row r="297" spans="9:16" x14ac:dyDescent="0.25">
      <c r="O297" s="4">
        <v>0</v>
      </c>
      <c r="P297" s="4">
        <v>27</v>
      </c>
    </row>
    <row r="298" spans="9:16" x14ac:dyDescent="0.25">
      <c r="O298" s="4">
        <v>0</v>
      </c>
      <c r="P298" s="4">
        <v>27</v>
      </c>
    </row>
    <row r="299" spans="9:16" x14ac:dyDescent="0.25">
      <c r="O299" s="4">
        <v>0</v>
      </c>
      <c r="P299" s="4">
        <v>27</v>
      </c>
    </row>
    <row r="300" spans="9:16" x14ac:dyDescent="0.25">
      <c r="O300" s="4">
        <v>0</v>
      </c>
      <c r="P300" s="4">
        <v>27</v>
      </c>
    </row>
    <row r="301" spans="9:16" x14ac:dyDescent="0.25">
      <c r="O301" s="4">
        <v>0</v>
      </c>
      <c r="P301" s="4">
        <v>27</v>
      </c>
    </row>
    <row r="302" spans="9:16" x14ac:dyDescent="0.25">
      <c r="O302" s="4">
        <v>0</v>
      </c>
      <c r="P302" s="4">
        <v>27</v>
      </c>
    </row>
    <row r="303" spans="9:16" x14ac:dyDescent="0.25">
      <c r="O303" s="4">
        <v>0</v>
      </c>
      <c r="P303" s="4">
        <v>27</v>
      </c>
    </row>
    <row r="304" spans="9:16" x14ac:dyDescent="0.25">
      <c r="O304" s="4">
        <v>0</v>
      </c>
      <c r="P304" s="4">
        <v>27</v>
      </c>
    </row>
    <row r="305" spans="15:16" x14ac:dyDescent="0.25">
      <c r="O305" s="4">
        <v>0</v>
      </c>
      <c r="P305" s="4">
        <v>27</v>
      </c>
    </row>
    <row r="306" spans="15:16" x14ac:dyDescent="0.25">
      <c r="O306" s="4">
        <v>0</v>
      </c>
      <c r="P306" s="4">
        <v>27</v>
      </c>
    </row>
    <row r="307" spans="15:16" x14ac:dyDescent="0.25">
      <c r="O307" s="4">
        <v>0</v>
      </c>
      <c r="P307" s="4">
        <v>27</v>
      </c>
    </row>
    <row r="308" spans="15:16" x14ac:dyDescent="0.25">
      <c r="O308" s="4">
        <v>0</v>
      </c>
      <c r="P308" s="4">
        <v>27</v>
      </c>
    </row>
    <row r="309" spans="15:16" x14ac:dyDescent="0.25">
      <c r="O309" s="4">
        <v>0</v>
      </c>
      <c r="P309" s="4">
        <v>27</v>
      </c>
    </row>
    <row r="310" spans="15:16" x14ac:dyDescent="0.25">
      <c r="O310" s="4">
        <v>0</v>
      </c>
      <c r="P310" s="4">
        <v>27</v>
      </c>
    </row>
    <row r="311" spans="15:16" x14ac:dyDescent="0.25">
      <c r="O311" s="4">
        <v>0</v>
      </c>
      <c r="P311" s="4">
        <v>27</v>
      </c>
    </row>
    <row r="312" spans="15:16" x14ac:dyDescent="0.25">
      <c r="O312" s="4">
        <v>0</v>
      </c>
      <c r="P312" s="4">
        <v>27</v>
      </c>
    </row>
    <row r="313" spans="15:16" x14ac:dyDescent="0.25">
      <c r="O313" s="4">
        <v>0</v>
      </c>
      <c r="P313" s="4">
        <v>27</v>
      </c>
    </row>
    <row r="314" spans="15:16" x14ac:dyDescent="0.25">
      <c r="O314" s="4">
        <v>0</v>
      </c>
      <c r="P314" s="4">
        <v>27</v>
      </c>
    </row>
    <row r="315" spans="15:16" x14ac:dyDescent="0.25">
      <c r="O315" s="4">
        <v>0</v>
      </c>
      <c r="P315" s="4">
        <v>27</v>
      </c>
    </row>
    <row r="316" spans="15:16" x14ac:dyDescent="0.25">
      <c r="O316" s="4">
        <v>0</v>
      </c>
      <c r="P316" s="4">
        <v>27</v>
      </c>
    </row>
    <row r="317" spans="15:16" x14ac:dyDescent="0.25">
      <c r="O317" s="4">
        <v>0</v>
      </c>
      <c r="P317" s="4">
        <v>27</v>
      </c>
    </row>
    <row r="318" spans="15:16" x14ac:dyDescent="0.25">
      <c r="O318" s="4">
        <v>0</v>
      </c>
      <c r="P318" s="4">
        <v>27</v>
      </c>
    </row>
    <row r="319" spans="15:16" x14ac:dyDescent="0.25">
      <c r="O319" s="4">
        <v>0</v>
      </c>
      <c r="P319" s="4">
        <v>27</v>
      </c>
    </row>
    <row r="320" spans="15:16" x14ac:dyDescent="0.25">
      <c r="O320" s="4">
        <v>0</v>
      </c>
      <c r="P320" s="4">
        <v>27</v>
      </c>
    </row>
    <row r="321" spans="15:16" x14ac:dyDescent="0.25">
      <c r="O321" s="4">
        <v>0</v>
      </c>
      <c r="P321" s="4">
        <v>27</v>
      </c>
    </row>
    <row r="322" spans="15:16" x14ac:dyDescent="0.25">
      <c r="O322" s="4">
        <v>0</v>
      </c>
      <c r="P322" s="4">
        <v>27</v>
      </c>
    </row>
    <row r="323" spans="15:16" x14ac:dyDescent="0.25">
      <c r="O323" s="4">
        <v>1</v>
      </c>
      <c r="P323" s="4">
        <v>28</v>
      </c>
    </row>
    <row r="324" spans="15:16" x14ac:dyDescent="0.25">
      <c r="O324" s="4">
        <v>0</v>
      </c>
      <c r="P324" s="4">
        <v>28</v>
      </c>
    </row>
    <row r="325" spans="15:16" x14ac:dyDescent="0.25">
      <c r="O325" s="4">
        <v>0</v>
      </c>
      <c r="P325" s="4">
        <v>28</v>
      </c>
    </row>
    <row r="326" spans="15:16" x14ac:dyDescent="0.25">
      <c r="O326" s="4">
        <v>0</v>
      </c>
      <c r="P326" s="4">
        <v>28</v>
      </c>
    </row>
    <row r="327" spans="15:16" x14ac:dyDescent="0.25">
      <c r="O327" s="4">
        <v>0</v>
      </c>
      <c r="P327" s="4">
        <v>28</v>
      </c>
    </row>
    <row r="328" spans="15:16" x14ac:dyDescent="0.25">
      <c r="O328" s="4">
        <v>0</v>
      </c>
      <c r="P328" s="4">
        <v>28</v>
      </c>
    </row>
    <row r="329" spans="15:16" x14ac:dyDescent="0.25">
      <c r="O329" s="4">
        <v>0</v>
      </c>
      <c r="P329" s="4">
        <v>28</v>
      </c>
    </row>
    <row r="330" spans="15:16" x14ac:dyDescent="0.25">
      <c r="O330" s="4">
        <v>0</v>
      </c>
      <c r="P330" s="4">
        <v>28</v>
      </c>
    </row>
    <row r="331" spans="15:16" x14ac:dyDescent="0.25">
      <c r="O331" s="4">
        <v>0</v>
      </c>
      <c r="P331" s="4">
        <v>28</v>
      </c>
    </row>
    <row r="332" spans="15:16" x14ac:dyDescent="0.25">
      <c r="O332" s="4">
        <v>0</v>
      </c>
      <c r="P332" s="4">
        <v>28</v>
      </c>
    </row>
    <row r="333" spans="15:16" x14ac:dyDescent="0.25">
      <c r="O333" s="4">
        <v>0</v>
      </c>
      <c r="P333" s="4">
        <v>28</v>
      </c>
    </row>
    <row r="334" spans="15:16" x14ac:dyDescent="0.25">
      <c r="O334" s="4">
        <v>1</v>
      </c>
      <c r="P334" s="4">
        <v>29</v>
      </c>
    </row>
    <row r="335" spans="15:16" x14ac:dyDescent="0.25">
      <c r="O335" s="4">
        <v>0</v>
      </c>
      <c r="P335" s="4">
        <v>29</v>
      </c>
    </row>
    <row r="336" spans="15:16" x14ac:dyDescent="0.25">
      <c r="O336" s="4">
        <v>0</v>
      </c>
      <c r="P336" s="4">
        <v>29</v>
      </c>
    </row>
    <row r="337" spans="15:16" x14ac:dyDescent="0.25">
      <c r="O337" s="4">
        <v>0</v>
      </c>
      <c r="P337" s="4">
        <v>29</v>
      </c>
    </row>
    <row r="338" spans="15:16" x14ac:dyDescent="0.25">
      <c r="O338" s="4">
        <v>0</v>
      </c>
      <c r="P338" s="4">
        <v>29</v>
      </c>
    </row>
    <row r="339" spans="15:16" x14ac:dyDescent="0.25">
      <c r="O339" s="4">
        <v>1</v>
      </c>
      <c r="P339" s="4">
        <v>30</v>
      </c>
    </row>
    <row r="340" spans="15:16" x14ac:dyDescent="0.25">
      <c r="O340" s="4">
        <v>0</v>
      </c>
      <c r="P340" s="4">
        <v>30</v>
      </c>
    </row>
    <row r="341" spans="15:16" x14ac:dyDescent="0.25">
      <c r="O341" s="4">
        <v>1</v>
      </c>
      <c r="P341" s="4">
        <v>31</v>
      </c>
    </row>
    <row r="342" spans="15:16" x14ac:dyDescent="0.25">
      <c r="O342" s="4">
        <v>0</v>
      </c>
      <c r="P342" s="4">
        <v>31</v>
      </c>
    </row>
    <row r="343" spans="15:16" x14ac:dyDescent="0.25">
      <c r="O343" s="4">
        <v>0</v>
      </c>
      <c r="P343" s="4">
        <v>31</v>
      </c>
    </row>
    <row r="344" spans="15:16" x14ac:dyDescent="0.25">
      <c r="O344" s="4">
        <v>0</v>
      </c>
      <c r="P344" s="4">
        <v>31</v>
      </c>
    </row>
    <row r="345" spans="15:16" x14ac:dyDescent="0.25">
      <c r="O345" s="4">
        <v>1</v>
      </c>
      <c r="P345" s="4">
        <v>32</v>
      </c>
    </row>
    <row r="346" spans="15:16" x14ac:dyDescent="0.25">
      <c r="O346" s="4">
        <v>0</v>
      </c>
      <c r="P346" s="4">
        <v>32</v>
      </c>
    </row>
    <row r="347" spans="15:16" x14ac:dyDescent="0.25">
      <c r="O347" s="4">
        <v>0</v>
      </c>
      <c r="P347" s="4">
        <v>32</v>
      </c>
    </row>
    <row r="348" spans="15:16" x14ac:dyDescent="0.25">
      <c r="O348" s="4">
        <v>0</v>
      </c>
      <c r="P348" s="4">
        <v>32</v>
      </c>
    </row>
    <row r="349" spans="15:16" x14ac:dyDescent="0.25">
      <c r="O349" s="4">
        <v>0</v>
      </c>
      <c r="P349" s="4">
        <v>32</v>
      </c>
    </row>
    <row r="350" spans="15:16" x14ac:dyDescent="0.25">
      <c r="O350" s="4">
        <v>0</v>
      </c>
      <c r="P350" s="4">
        <v>32</v>
      </c>
    </row>
    <row r="351" spans="15:16" x14ac:dyDescent="0.25">
      <c r="O351" s="4">
        <v>0</v>
      </c>
      <c r="P351" s="4">
        <v>32</v>
      </c>
    </row>
    <row r="352" spans="15:16" x14ac:dyDescent="0.25">
      <c r="O352" s="4">
        <v>0</v>
      </c>
      <c r="P352" s="4">
        <v>32</v>
      </c>
    </row>
    <row r="353" spans="15:16" x14ac:dyDescent="0.25">
      <c r="O353" s="4">
        <v>0</v>
      </c>
      <c r="P353" s="4">
        <v>32</v>
      </c>
    </row>
    <row r="354" spans="15:16" x14ac:dyDescent="0.25">
      <c r="O354" s="4">
        <v>0</v>
      </c>
      <c r="P354" s="4">
        <v>32</v>
      </c>
    </row>
    <row r="355" spans="15:16" x14ac:dyDescent="0.25">
      <c r="O355" s="4">
        <v>0</v>
      </c>
      <c r="P355" s="4">
        <v>32</v>
      </c>
    </row>
    <row r="356" spans="15:16" x14ac:dyDescent="0.25">
      <c r="O356" s="4">
        <v>0</v>
      </c>
      <c r="P356" s="4">
        <v>32</v>
      </c>
    </row>
    <row r="357" spans="15:16" x14ac:dyDescent="0.25">
      <c r="O357" s="4">
        <v>0</v>
      </c>
      <c r="P357" s="4">
        <v>32</v>
      </c>
    </row>
    <row r="358" spans="15:16" x14ac:dyDescent="0.25">
      <c r="O358" s="4">
        <v>1</v>
      </c>
      <c r="P358" s="4">
        <v>33</v>
      </c>
    </row>
    <row r="359" spans="15:16" x14ac:dyDescent="0.25">
      <c r="O359" s="4">
        <v>0</v>
      </c>
      <c r="P359" s="4">
        <v>33</v>
      </c>
    </row>
    <row r="360" spans="15:16" x14ac:dyDescent="0.25">
      <c r="O360" s="4">
        <v>0</v>
      </c>
      <c r="P360" s="4">
        <v>33</v>
      </c>
    </row>
    <row r="361" spans="15:16" x14ac:dyDescent="0.25">
      <c r="O361" s="4">
        <v>0</v>
      </c>
      <c r="P361" s="4">
        <v>33</v>
      </c>
    </row>
    <row r="362" spans="15:16" x14ac:dyDescent="0.25">
      <c r="O362" s="4">
        <v>0</v>
      </c>
      <c r="P362" s="4">
        <v>33</v>
      </c>
    </row>
    <row r="363" spans="15:16" x14ac:dyDescent="0.25">
      <c r="O363" s="4">
        <v>1</v>
      </c>
      <c r="P363" s="4">
        <v>34</v>
      </c>
    </row>
    <row r="364" spans="15:16" x14ac:dyDescent="0.25">
      <c r="O364" s="4">
        <v>0</v>
      </c>
      <c r="P364" s="4">
        <v>34</v>
      </c>
    </row>
    <row r="365" spans="15:16" x14ac:dyDescent="0.25">
      <c r="O365" s="4">
        <v>0</v>
      </c>
      <c r="P365" s="4">
        <v>34</v>
      </c>
    </row>
    <row r="366" spans="15:16" x14ac:dyDescent="0.25">
      <c r="O366" s="4">
        <v>0</v>
      </c>
      <c r="P366" s="4">
        <v>34</v>
      </c>
    </row>
    <row r="367" spans="15:16" x14ac:dyDescent="0.25">
      <c r="O367" s="4">
        <v>0</v>
      </c>
      <c r="P367" s="4">
        <v>34</v>
      </c>
    </row>
    <row r="368" spans="15:16" x14ac:dyDescent="0.25">
      <c r="O368" s="4">
        <v>0</v>
      </c>
      <c r="P368" s="4">
        <v>34</v>
      </c>
    </row>
    <row r="369" spans="15:16" x14ac:dyDescent="0.25">
      <c r="O369" s="4">
        <v>0</v>
      </c>
      <c r="P369" s="4">
        <v>34</v>
      </c>
    </row>
    <row r="370" spans="15:16" x14ac:dyDescent="0.25">
      <c r="O370" s="4">
        <v>0</v>
      </c>
      <c r="P370" s="4">
        <v>34</v>
      </c>
    </row>
    <row r="371" spans="15:16" x14ac:dyDescent="0.25">
      <c r="O371" s="4">
        <v>0</v>
      </c>
      <c r="P371" s="4">
        <v>34</v>
      </c>
    </row>
    <row r="372" spans="15:16" x14ac:dyDescent="0.25">
      <c r="O372" s="4">
        <v>0</v>
      </c>
      <c r="P372" s="4">
        <v>34</v>
      </c>
    </row>
    <row r="373" spans="15:16" x14ac:dyDescent="0.25">
      <c r="O373" s="4">
        <v>0</v>
      </c>
      <c r="P373" s="4">
        <v>34</v>
      </c>
    </row>
    <row r="374" spans="15:16" x14ac:dyDescent="0.25">
      <c r="O374" s="4">
        <v>0</v>
      </c>
      <c r="P374" s="4">
        <v>34</v>
      </c>
    </row>
    <row r="375" spans="15:16" x14ac:dyDescent="0.25">
      <c r="O375" s="4">
        <v>0</v>
      </c>
      <c r="P375" s="4">
        <v>34</v>
      </c>
    </row>
    <row r="376" spans="15:16" x14ac:dyDescent="0.25">
      <c r="O376" s="4">
        <v>0</v>
      </c>
      <c r="P376" s="4">
        <v>34</v>
      </c>
    </row>
    <row r="377" spans="15:16" x14ac:dyDescent="0.25">
      <c r="O377" s="4">
        <v>0</v>
      </c>
      <c r="P377" s="4">
        <v>34</v>
      </c>
    </row>
    <row r="378" spans="15:16" x14ac:dyDescent="0.25">
      <c r="O378" s="4">
        <v>0</v>
      </c>
      <c r="P378" s="4">
        <v>34</v>
      </c>
    </row>
    <row r="379" spans="15:16" x14ac:dyDescent="0.25">
      <c r="O379" s="4">
        <v>0</v>
      </c>
      <c r="P379" s="4">
        <v>34</v>
      </c>
    </row>
    <row r="380" spans="15:16" x14ac:dyDescent="0.25">
      <c r="O380" s="4">
        <v>0</v>
      </c>
      <c r="P380" s="4">
        <v>34</v>
      </c>
    </row>
    <row r="381" spans="15:16" x14ac:dyDescent="0.25">
      <c r="O381" s="4">
        <v>0</v>
      </c>
      <c r="P381" s="4">
        <v>34</v>
      </c>
    </row>
    <row r="382" spans="15:16" x14ac:dyDescent="0.25">
      <c r="O382" s="4">
        <v>0</v>
      </c>
      <c r="P382" s="4">
        <v>34</v>
      </c>
    </row>
    <row r="383" spans="15:16" x14ac:dyDescent="0.25">
      <c r="O383" s="4">
        <v>1</v>
      </c>
      <c r="P383" s="4">
        <v>35</v>
      </c>
    </row>
    <row r="384" spans="15:16" x14ac:dyDescent="0.25">
      <c r="O384" s="4">
        <v>0</v>
      </c>
      <c r="P384" s="4">
        <v>35</v>
      </c>
    </row>
    <row r="385" spans="15:16" x14ac:dyDescent="0.25">
      <c r="O385" s="4">
        <v>0</v>
      </c>
      <c r="P385" s="4">
        <v>35</v>
      </c>
    </row>
    <row r="386" spans="15:16" x14ac:dyDescent="0.25">
      <c r="O386" s="4">
        <v>0</v>
      </c>
      <c r="P386" s="4">
        <v>35</v>
      </c>
    </row>
    <row r="387" spans="15:16" x14ac:dyDescent="0.25">
      <c r="O387" s="4">
        <v>0</v>
      </c>
      <c r="P387" s="4">
        <v>35</v>
      </c>
    </row>
    <row r="388" spans="15:16" x14ac:dyDescent="0.25">
      <c r="O388" s="4">
        <v>0</v>
      </c>
      <c r="P388" s="4">
        <v>35</v>
      </c>
    </row>
    <row r="389" spans="15:16" x14ac:dyDescent="0.25">
      <c r="O389" s="4">
        <v>0</v>
      </c>
      <c r="P389" s="4">
        <v>35</v>
      </c>
    </row>
    <row r="390" spans="15:16" x14ac:dyDescent="0.25">
      <c r="O390" s="4">
        <v>0</v>
      </c>
      <c r="P390" s="4">
        <v>35</v>
      </c>
    </row>
    <row r="391" spans="15:16" x14ac:dyDescent="0.25">
      <c r="O391" s="4">
        <v>0</v>
      </c>
      <c r="P391" s="4">
        <v>35</v>
      </c>
    </row>
    <row r="392" spans="15:16" x14ac:dyDescent="0.25">
      <c r="O392" s="4">
        <v>0</v>
      </c>
      <c r="P392" s="4">
        <v>35</v>
      </c>
    </row>
    <row r="393" spans="15:16" x14ac:dyDescent="0.25">
      <c r="O393" s="4">
        <v>1</v>
      </c>
      <c r="P393" s="4">
        <v>36</v>
      </c>
    </row>
    <row r="394" spans="15:16" x14ac:dyDescent="0.25">
      <c r="O394" s="4">
        <v>0</v>
      </c>
      <c r="P394" s="4">
        <v>36</v>
      </c>
    </row>
    <row r="395" spans="15:16" x14ac:dyDescent="0.25">
      <c r="O395" s="4">
        <v>0</v>
      </c>
      <c r="P395" s="4">
        <v>36</v>
      </c>
    </row>
    <row r="396" spans="15:16" x14ac:dyDescent="0.25">
      <c r="O396" s="4">
        <v>0</v>
      </c>
      <c r="P396" s="4">
        <v>36</v>
      </c>
    </row>
    <row r="397" spans="15:16" x14ac:dyDescent="0.25">
      <c r="O397" s="4">
        <v>0</v>
      </c>
      <c r="P397" s="4">
        <v>36</v>
      </c>
    </row>
    <row r="398" spans="15:16" x14ac:dyDescent="0.25">
      <c r="O398" s="4">
        <v>0</v>
      </c>
      <c r="P398" s="4">
        <v>36</v>
      </c>
    </row>
    <row r="399" spans="15:16" x14ac:dyDescent="0.25">
      <c r="O399" s="4">
        <v>0</v>
      </c>
      <c r="P399" s="4">
        <v>36</v>
      </c>
    </row>
    <row r="400" spans="15:16" x14ac:dyDescent="0.25">
      <c r="O400" s="4">
        <v>0</v>
      </c>
      <c r="P400" s="4">
        <v>36</v>
      </c>
    </row>
    <row r="401" spans="15:16" x14ac:dyDescent="0.25">
      <c r="O401" s="4">
        <v>0</v>
      </c>
      <c r="P401" s="4">
        <v>36</v>
      </c>
    </row>
    <row r="402" spans="15:16" x14ac:dyDescent="0.25">
      <c r="O402" s="4">
        <v>0</v>
      </c>
      <c r="P402" s="4">
        <v>36</v>
      </c>
    </row>
    <row r="403" spans="15:16" x14ac:dyDescent="0.25">
      <c r="O403" s="4">
        <v>0</v>
      </c>
      <c r="P403" s="4">
        <v>36</v>
      </c>
    </row>
    <row r="404" spans="15:16" x14ac:dyDescent="0.25">
      <c r="O404" s="4">
        <v>0</v>
      </c>
      <c r="P404" s="4">
        <v>36</v>
      </c>
    </row>
    <row r="405" spans="15:16" x14ac:dyDescent="0.25">
      <c r="O405" s="4">
        <v>0</v>
      </c>
      <c r="P405" s="4">
        <v>36</v>
      </c>
    </row>
    <row r="406" spans="15:16" x14ac:dyDescent="0.25">
      <c r="O406" s="4">
        <v>1</v>
      </c>
      <c r="P406" s="4">
        <v>37</v>
      </c>
    </row>
    <row r="407" spans="15:16" x14ac:dyDescent="0.25">
      <c r="O407" s="4">
        <v>0</v>
      </c>
      <c r="P407" s="4">
        <v>37</v>
      </c>
    </row>
    <row r="408" spans="15:16" x14ac:dyDescent="0.25">
      <c r="O408" s="4">
        <v>0</v>
      </c>
      <c r="P408" s="4">
        <v>37</v>
      </c>
    </row>
    <row r="409" spans="15:16" x14ac:dyDescent="0.25">
      <c r="O409" s="4">
        <v>0</v>
      </c>
      <c r="P409" s="4">
        <v>37</v>
      </c>
    </row>
    <row r="410" spans="15:16" x14ac:dyDescent="0.25">
      <c r="O410" s="4">
        <v>0</v>
      </c>
      <c r="P410" s="4">
        <v>37</v>
      </c>
    </row>
    <row r="411" spans="15:16" x14ac:dyDescent="0.25">
      <c r="O411" s="4">
        <v>1</v>
      </c>
      <c r="P411" s="4">
        <v>38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acidman</dc:creator>
  <cp:lastModifiedBy>acidman</cp:lastModifiedBy>
  <dcterms:created xsi:type="dcterms:W3CDTF">2018-02-06T21:00:44Z</dcterms:created>
  <dcterms:modified xsi:type="dcterms:W3CDTF">2018-05-01T12:51:57Z</dcterms:modified>
</cp:coreProperties>
</file>