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CAN-Decoding\Reference\"/>
    </mc:Choice>
  </mc:AlternateContent>
  <xr:revisionPtr revIDLastSave="0" documentId="13_ncr:1_{B1207BB6-E565-40BA-928E-9031096A6A47}" xr6:coauthVersionLast="41" xr6:coauthVersionMax="41" xr10:uidLastSave="{00000000-0000-0000-0000-000000000000}"/>
  <bookViews>
    <workbookView xWindow="25080" yWindow="-120" windowWidth="25440" windowHeight="15990" activeTab="2" xr2:uid="{BF3312D0-8BF9-4F7E-9DE3-6D69B8A621D7}"/>
  </bookViews>
  <sheets>
    <sheet name="Talon SRX Frames" sheetId="1" r:id="rId1"/>
    <sheet name="PCM Frames" sheetId="5" r:id="rId2"/>
    <sheet name="PDP Frames" sheetId="6" r:id="rId3"/>
    <sheet name="Sheet2" sheetId="2" r:id="rId4"/>
    <sheet name="Sheet3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2" l="1"/>
  <c r="D32" i="2" s="1"/>
  <c r="K32" i="2"/>
  <c r="S32" i="2"/>
  <c r="AA32" i="2"/>
  <c r="AI32" i="2"/>
  <c r="C31" i="2"/>
  <c r="D31" i="2" s="1"/>
  <c r="C30" i="2"/>
  <c r="F30" i="2" s="1"/>
  <c r="C29" i="2"/>
  <c r="F29" i="2" s="1"/>
  <c r="C28" i="2"/>
  <c r="D28" i="2" s="1"/>
  <c r="C27" i="2"/>
  <c r="D27" i="2" s="1"/>
  <c r="E27" i="2"/>
  <c r="F27" i="2"/>
  <c r="J27" i="2"/>
  <c r="K27" i="2"/>
  <c r="M27" i="2"/>
  <c r="N27" i="2"/>
  <c r="R27" i="2"/>
  <c r="S27" i="2"/>
  <c r="U27" i="2"/>
  <c r="V27" i="2"/>
  <c r="Z27" i="2"/>
  <c r="AA27" i="2"/>
  <c r="AC27" i="2"/>
  <c r="AD27" i="2"/>
  <c r="AG27" i="2"/>
  <c r="AH27" i="2"/>
  <c r="AI27" i="2"/>
  <c r="C26" i="2"/>
  <c r="D26" i="2" s="1"/>
  <c r="C25" i="2"/>
  <c r="D25" i="2" s="1"/>
  <c r="C24" i="2"/>
  <c r="D24" i="2" s="1"/>
  <c r="C23" i="2"/>
  <c r="D23" i="2" s="1"/>
  <c r="C22" i="2"/>
  <c r="F22" i="2" s="1"/>
  <c r="C21" i="2"/>
  <c r="D21" i="2" s="1"/>
  <c r="C20" i="2"/>
  <c r="D20" i="2" s="1"/>
  <c r="H20" i="2"/>
  <c r="C10" i="2"/>
  <c r="D10" i="2" s="1"/>
  <c r="F10" i="2"/>
  <c r="I10" i="2"/>
  <c r="J10" i="2"/>
  <c r="M10" i="2"/>
  <c r="N10" i="2"/>
  <c r="O10" i="2"/>
  <c r="R10" i="2"/>
  <c r="S10" i="2"/>
  <c r="U10" i="2"/>
  <c r="W10" i="2"/>
  <c r="Y10" i="2"/>
  <c r="Z10" i="2"/>
  <c r="AC10" i="2"/>
  <c r="AD10" i="2"/>
  <c r="AE10" i="2"/>
  <c r="AH10" i="2"/>
  <c r="AI10" i="2"/>
  <c r="C11" i="2"/>
  <c r="G11" i="2" s="1"/>
  <c r="C12" i="2"/>
  <c r="J12" i="2" s="1"/>
  <c r="C13" i="2"/>
  <c r="I13" i="2" s="1"/>
  <c r="C14" i="2"/>
  <c r="H14" i="2" s="1"/>
  <c r="C15" i="2"/>
  <c r="D15" i="2" s="1"/>
  <c r="J15" i="2"/>
  <c r="AA15" i="2"/>
  <c r="AH15" i="2"/>
  <c r="AI15" i="2"/>
  <c r="C16" i="2"/>
  <c r="F16" i="2" s="1"/>
  <c r="C17" i="2"/>
  <c r="E17" i="2" s="1"/>
  <c r="C18" i="2"/>
  <c r="D18" i="2" s="1"/>
  <c r="C19" i="2"/>
  <c r="I19" i="2" s="1"/>
  <c r="C9" i="2"/>
  <c r="F9" i="2" s="1"/>
  <c r="B1" i="2"/>
  <c r="B3" i="2" s="1"/>
  <c r="C3" i="2" s="1"/>
  <c r="AH32" i="2" l="1"/>
  <c r="J32" i="2"/>
  <c r="Q32" i="2"/>
  <c r="I32" i="2"/>
  <c r="AF32" i="2"/>
  <c r="X32" i="2"/>
  <c r="P32" i="2"/>
  <c r="H32" i="2"/>
  <c r="AE32" i="2"/>
  <c r="W32" i="2"/>
  <c r="O32" i="2"/>
  <c r="G32" i="2"/>
  <c r="Z32" i="2"/>
  <c r="AG32" i="2"/>
  <c r="V32" i="2"/>
  <c r="AC32" i="2"/>
  <c r="U32" i="2"/>
  <c r="M32" i="2"/>
  <c r="E32" i="2"/>
  <c r="R32" i="2"/>
  <c r="Y32" i="2"/>
  <c r="AD32" i="2"/>
  <c r="N32" i="2"/>
  <c r="F32" i="2"/>
  <c r="AB32" i="2"/>
  <c r="T32" i="2"/>
  <c r="L32" i="2"/>
  <c r="AA31" i="2"/>
  <c r="Z31" i="2"/>
  <c r="S31" i="2"/>
  <c r="R31" i="2"/>
  <c r="AI31" i="2"/>
  <c r="L31" i="2"/>
  <c r="AH31" i="2"/>
  <c r="K31" i="2"/>
  <c r="T31" i="2"/>
  <c r="AB31" i="2"/>
  <c r="J31" i="2"/>
  <c r="AG31" i="2"/>
  <c r="Y31" i="2"/>
  <c r="I31" i="2"/>
  <c r="AF31" i="2"/>
  <c r="X31" i="2"/>
  <c r="P31" i="2"/>
  <c r="H31" i="2"/>
  <c r="AE31" i="2"/>
  <c r="W31" i="2"/>
  <c r="O31" i="2"/>
  <c r="G31" i="2"/>
  <c r="Q31" i="2"/>
  <c r="AD31" i="2"/>
  <c r="V31" i="2"/>
  <c r="N31" i="2"/>
  <c r="F31" i="2"/>
  <c r="AC31" i="2"/>
  <c r="U31" i="2"/>
  <c r="M31" i="2"/>
  <c r="E31" i="2"/>
  <c r="AA30" i="2"/>
  <c r="AB30" i="2"/>
  <c r="L30" i="2"/>
  <c r="U30" i="2"/>
  <c r="T30" i="2"/>
  <c r="M30" i="2"/>
  <c r="AI30" i="2"/>
  <c r="E30" i="2"/>
  <c r="AC30" i="2"/>
  <c r="D30" i="2"/>
  <c r="K30" i="2"/>
  <c r="AH30" i="2"/>
  <c r="R30" i="2"/>
  <c r="J30" i="2"/>
  <c r="AG30" i="2"/>
  <c r="Y30" i="2"/>
  <c r="Q30" i="2"/>
  <c r="I30" i="2"/>
  <c r="AF30" i="2"/>
  <c r="X30" i="2"/>
  <c r="P30" i="2"/>
  <c r="H30" i="2"/>
  <c r="AE30" i="2"/>
  <c r="W30" i="2"/>
  <c r="O30" i="2"/>
  <c r="G30" i="2"/>
  <c r="S30" i="2"/>
  <c r="Z30" i="2"/>
  <c r="AD30" i="2"/>
  <c r="V30" i="2"/>
  <c r="N30" i="2"/>
  <c r="AH29" i="2"/>
  <c r="Z29" i="2"/>
  <c r="R29" i="2"/>
  <c r="J29" i="2"/>
  <c r="AG29" i="2"/>
  <c r="Y29" i="2"/>
  <c r="Q29" i="2"/>
  <c r="I29" i="2"/>
  <c r="AF29" i="2"/>
  <c r="X29" i="2"/>
  <c r="P29" i="2"/>
  <c r="H29" i="2"/>
  <c r="AE29" i="2"/>
  <c r="W29" i="2"/>
  <c r="O29" i="2"/>
  <c r="G29" i="2"/>
  <c r="AC29" i="2"/>
  <c r="U29" i="2"/>
  <c r="M29" i="2"/>
  <c r="E29" i="2"/>
  <c r="AB29" i="2"/>
  <c r="T29" i="2"/>
  <c r="L29" i="2"/>
  <c r="D29" i="2"/>
  <c r="AI29" i="2"/>
  <c r="AA29" i="2"/>
  <c r="S29" i="2"/>
  <c r="K29" i="2"/>
  <c r="AD29" i="2"/>
  <c r="V29" i="2"/>
  <c r="N29" i="2"/>
  <c r="AG28" i="2"/>
  <c r="J28" i="2"/>
  <c r="AA28" i="2"/>
  <c r="AI28" i="2"/>
  <c r="Q28" i="2"/>
  <c r="Z28" i="2"/>
  <c r="Y28" i="2"/>
  <c r="S28" i="2"/>
  <c r="R28" i="2"/>
  <c r="AH28" i="2"/>
  <c r="K28" i="2"/>
  <c r="I28" i="2"/>
  <c r="P28" i="2"/>
  <c r="H28" i="2"/>
  <c r="AE28" i="2"/>
  <c r="W28" i="2"/>
  <c r="O28" i="2"/>
  <c r="G28" i="2"/>
  <c r="X28" i="2"/>
  <c r="AD28" i="2"/>
  <c r="N28" i="2"/>
  <c r="AC28" i="2"/>
  <c r="U28" i="2"/>
  <c r="M28" i="2"/>
  <c r="E28" i="2"/>
  <c r="AF28" i="2"/>
  <c r="V28" i="2"/>
  <c r="F28" i="2"/>
  <c r="AB28" i="2"/>
  <c r="T28" i="2"/>
  <c r="L28" i="2"/>
  <c r="Y27" i="2"/>
  <c r="Q27" i="2"/>
  <c r="I27" i="2"/>
  <c r="AF27" i="2"/>
  <c r="X27" i="2"/>
  <c r="P27" i="2"/>
  <c r="H27" i="2"/>
  <c r="AE27" i="2"/>
  <c r="W27" i="2"/>
  <c r="O27" i="2"/>
  <c r="G27" i="2"/>
  <c r="AB27" i="2"/>
  <c r="T27" i="2"/>
  <c r="L27" i="2"/>
  <c r="AI26" i="2"/>
  <c r="AA26" i="2"/>
  <c r="S26" i="2"/>
  <c r="K26" i="2"/>
  <c r="AH26" i="2"/>
  <c r="Z26" i="2"/>
  <c r="R26" i="2"/>
  <c r="J26" i="2"/>
  <c r="AG26" i="2"/>
  <c r="Y26" i="2"/>
  <c r="Q26" i="2"/>
  <c r="I26" i="2"/>
  <c r="AF26" i="2"/>
  <c r="X26" i="2"/>
  <c r="P26" i="2"/>
  <c r="H26" i="2"/>
  <c r="AE26" i="2"/>
  <c r="W26" i="2"/>
  <c r="O26" i="2"/>
  <c r="G26" i="2"/>
  <c r="AD26" i="2"/>
  <c r="V26" i="2"/>
  <c r="N26" i="2"/>
  <c r="F26" i="2"/>
  <c r="AC26" i="2"/>
  <c r="U26" i="2"/>
  <c r="M26" i="2"/>
  <c r="E26" i="2"/>
  <c r="AB26" i="2"/>
  <c r="T26" i="2"/>
  <c r="L26" i="2"/>
  <c r="W25" i="2"/>
  <c r="O25" i="2"/>
  <c r="G25" i="2"/>
  <c r="U25" i="2"/>
  <c r="M25" i="2"/>
  <c r="AI25" i="2"/>
  <c r="AA25" i="2"/>
  <c r="S25" i="2"/>
  <c r="K25" i="2"/>
  <c r="AH25" i="2"/>
  <c r="Z25" i="2"/>
  <c r="R25" i="2"/>
  <c r="J25" i="2"/>
  <c r="AG25" i="2"/>
  <c r="Y25" i="2"/>
  <c r="Q25" i="2"/>
  <c r="I25" i="2"/>
  <c r="AF25" i="2"/>
  <c r="X25" i="2"/>
  <c r="P25" i="2"/>
  <c r="H25" i="2"/>
  <c r="AD25" i="2"/>
  <c r="V25" i="2"/>
  <c r="N25" i="2"/>
  <c r="F25" i="2"/>
  <c r="AE25" i="2"/>
  <c r="AC25" i="2"/>
  <c r="E25" i="2"/>
  <c r="AB25" i="2"/>
  <c r="T25" i="2"/>
  <c r="L25" i="2"/>
  <c r="AI24" i="2"/>
  <c r="AA24" i="2"/>
  <c r="S24" i="2"/>
  <c r="K24" i="2"/>
  <c r="AH24" i="2"/>
  <c r="Z24" i="2"/>
  <c r="R24" i="2"/>
  <c r="J24" i="2"/>
  <c r="AG24" i="2"/>
  <c r="Y24" i="2"/>
  <c r="Q24" i="2"/>
  <c r="I24" i="2"/>
  <c r="AF24" i="2"/>
  <c r="X24" i="2"/>
  <c r="P24" i="2"/>
  <c r="H24" i="2"/>
  <c r="G24" i="2"/>
  <c r="AD24" i="2"/>
  <c r="V24" i="2"/>
  <c r="N24" i="2"/>
  <c r="F24" i="2"/>
  <c r="AE24" i="2"/>
  <c r="O24" i="2"/>
  <c r="AC24" i="2"/>
  <c r="U24" i="2"/>
  <c r="M24" i="2"/>
  <c r="E24" i="2"/>
  <c r="W24" i="2"/>
  <c r="AB24" i="2"/>
  <c r="T24" i="2"/>
  <c r="L24" i="2"/>
  <c r="AI20" i="2"/>
  <c r="AH20" i="2"/>
  <c r="E14" i="2"/>
  <c r="AG10" i="2"/>
  <c r="V10" i="2"/>
  <c r="K10" i="2"/>
  <c r="S20" i="2"/>
  <c r="Z15" i="2"/>
  <c r="Y11" i="2"/>
  <c r="AA10" i="2"/>
  <c r="Q10" i="2"/>
  <c r="E10" i="2"/>
  <c r="K15" i="2"/>
  <c r="Z17" i="2"/>
  <c r="Y17" i="2"/>
  <c r="N17" i="2"/>
  <c r="P20" i="2"/>
  <c r="AI17" i="2"/>
  <c r="X17" i="2"/>
  <c r="L17" i="2"/>
  <c r="K20" i="2"/>
  <c r="O17" i="2"/>
  <c r="I17" i="2"/>
  <c r="AF17" i="2"/>
  <c r="R17" i="2"/>
  <c r="G17" i="2"/>
  <c r="AF20" i="2"/>
  <c r="AA20" i="2"/>
  <c r="AH17" i="2"/>
  <c r="W17" i="2"/>
  <c r="AG17" i="2"/>
  <c r="V17" i="2"/>
  <c r="H17" i="2"/>
  <c r="AE17" i="2"/>
  <c r="Q17" i="2"/>
  <c r="F17" i="2"/>
  <c r="S15" i="2"/>
  <c r="AA17" i="2"/>
  <c r="P17" i="2"/>
  <c r="D17" i="2"/>
  <c r="R15" i="2"/>
  <c r="AH11" i="2"/>
  <c r="G10" i="2"/>
  <c r="X20" i="2"/>
  <c r="AH23" i="2"/>
  <c r="Z23" i="2"/>
  <c r="R23" i="2"/>
  <c r="J23" i="2"/>
  <c r="AG23" i="2"/>
  <c r="Y23" i="2"/>
  <c r="Q23" i="2"/>
  <c r="I23" i="2"/>
  <c r="AF23" i="2"/>
  <c r="X23" i="2"/>
  <c r="P23" i="2"/>
  <c r="H23" i="2"/>
  <c r="AC23" i="2"/>
  <c r="U23" i="2"/>
  <c r="M23" i="2"/>
  <c r="AI23" i="2"/>
  <c r="AA23" i="2"/>
  <c r="S23" i="2"/>
  <c r="K23" i="2"/>
  <c r="AE23" i="2"/>
  <c r="W23" i="2"/>
  <c r="O23" i="2"/>
  <c r="G23" i="2"/>
  <c r="AD23" i="2"/>
  <c r="V23" i="2"/>
  <c r="N23" i="2"/>
  <c r="F23" i="2"/>
  <c r="E23" i="2"/>
  <c r="AB23" i="2"/>
  <c r="T23" i="2"/>
  <c r="L23" i="2"/>
  <c r="AC22" i="2"/>
  <c r="U22" i="2"/>
  <c r="M22" i="2"/>
  <c r="E22" i="2"/>
  <c r="AB22" i="2"/>
  <c r="T22" i="2"/>
  <c r="L22" i="2"/>
  <c r="D22" i="2"/>
  <c r="AI22" i="2"/>
  <c r="AA22" i="2"/>
  <c r="S22" i="2"/>
  <c r="K22" i="2"/>
  <c r="AH22" i="2"/>
  <c r="R22" i="2"/>
  <c r="I22" i="2"/>
  <c r="AF22" i="2"/>
  <c r="X22" i="2"/>
  <c r="P22" i="2"/>
  <c r="H22" i="2"/>
  <c r="Z22" i="2"/>
  <c r="J22" i="2"/>
  <c r="AG22" i="2"/>
  <c r="Y22" i="2"/>
  <c r="Q22" i="2"/>
  <c r="AE22" i="2"/>
  <c r="W22" i="2"/>
  <c r="O22" i="2"/>
  <c r="G22" i="2"/>
  <c r="AD22" i="2"/>
  <c r="V22" i="2"/>
  <c r="N22" i="2"/>
  <c r="AI21" i="2"/>
  <c r="AA21" i="2"/>
  <c r="S21" i="2"/>
  <c r="K21" i="2"/>
  <c r="Z21" i="2"/>
  <c r="R21" i="2"/>
  <c r="Y21" i="2"/>
  <c r="I21" i="2"/>
  <c r="AF21" i="2"/>
  <c r="X21" i="2"/>
  <c r="P21" i="2"/>
  <c r="H21" i="2"/>
  <c r="AH21" i="2"/>
  <c r="J21" i="2"/>
  <c r="AG21" i="2"/>
  <c r="Q21" i="2"/>
  <c r="AE21" i="2"/>
  <c r="W21" i="2"/>
  <c r="O21" i="2"/>
  <c r="G21" i="2"/>
  <c r="AD21" i="2"/>
  <c r="V21" i="2"/>
  <c r="N21" i="2"/>
  <c r="F21" i="2"/>
  <c r="AC21" i="2"/>
  <c r="U21" i="2"/>
  <c r="M21" i="2"/>
  <c r="E21" i="2"/>
  <c r="AB21" i="2"/>
  <c r="T21" i="2"/>
  <c r="L21" i="2"/>
  <c r="Z20" i="2"/>
  <c r="R20" i="2"/>
  <c r="J20" i="2"/>
  <c r="AG20" i="2"/>
  <c r="Y20" i="2"/>
  <c r="Q20" i="2"/>
  <c r="I20" i="2"/>
  <c r="W20" i="2"/>
  <c r="AD20" i="2"/>
  <c r="V20" i="2"/>
  <c r="N20" i="2"/>
  <c r="F20" i="2"/>
  <c r="O20" i="2"/>
  <c r="AC20" i="2"/>
  <c r="U20" i="2"/>
  <c r="M20" i="2"/>
  <c r="E20" i="2"/>
  <c r="AE20" i="2"/>
  <c r="G20" i="2"/>
  <c r="AB20" i="2"/>
  <c r="T20" i="2"/>
  <c r="L20" i="2"/>
  <c r="AF19" i="2"/>
  <c r="H19" i="2"/>
  <c r="AE19" i="2"/>
  <c r="G19" i="2"/>
  <c r="AD19" i="2"/>
  <c r="F19" i="2"/>
  <c r="AC19" i="2"/>
  <c r="U19" i="2"/>
  <c r="M19" i="2"/>
  <c r="E19" i="2"/>
  <c r="X19" i="2"/>
  <c r="O19" i="2"/>
  <c r="N19" i="2"/>
  <c r="L19" i="2"/>
  <c r="J19" i="2"/>
  <c r="P19" i="2"/>
  <c r="W19" i="2"/>
  <c r="V19" i="2"/>
  <c r="AB19" i="2"/>
  <c r="T19" i="2"/>
  <c r="D19" i="2"/>
  <c r="AI19" i="2"/>
  <c r="AA19" i="2"/>
  <c r="S19" i="2"/>
  <c r="K19" i="2"/>
  <c r="AH19" i="2"/>
  <c r="Z19" i="2"/>
  <c r="R19" i="2"/>
  <c r="AG19" i="2"/>
  <c r="Y19" i="2"/>
  <c r="Q19" i="2"/>
  <c r="AI18" i="2"/>
  <c r="S18" i="2"/>
  <c r="AE18" i="2"/>
  <c r="O18" i="2"/>
  <c r="AG18" i="2"/>
  <c r="Q18" i="2"/>
  <c r="AF18" i="2"/>
  <c r="P18" i="2"/>
  <c r="AA18" i="2"/>
  <c r="K18" i="2"/>
  <c r="Y18" i="2"/>
  <c r="I18" i="2"/>
  <c r="X18" i="2"/>
  <c r="H18" i="2"/>
  <c r="W18" i="2"/>
  <c r="G18" i="2"/>
  <c r="AD17" i="2"/>
  <c r="T17" i="2"/>
  <c r="K17" i="2"/>
  <c r="AB17" i="2"/>
  <c r="S17" i="2"/>
  <c r="J17" i="2"/>
  <c r="AG15" i="2"/>
  <c r="Y15" i="2"/>
  <c r="Q15" i="2"/>
  <c r="I15" i="2"/>
  <c r="AF15" i="2"/>
  <c r="X15" i="2"/>
  <c r="P15" i="2"/>
  <c r="H15" i="2"/>
  <c r="AE15" i="2"/>
  <c r="W15" i="2"/>
  <c r="O15" i="2"/>
  <c r="G15" i="2"/>
  <c r="AD15" i="2"/>
  <c r="V15" i="2"/>
  <c r="N15" i="2"/>
  <c r="F15" i="2"/>
  <c r="AC15" i="2"/>
  <c r="U15" i="2"/>
  <c r="M15" i="2"/>
  <c r="E15" i="2"/>
  <c r="AB15" i="2"/>
  <c r="T15" i="2"/>
  <c r="L15" i="2"/>
  <c r="AC14" i="2"/>
  <c r="U14" i="2"/>
  <c r="M14" i="2"/>
  <c r="AB13" i="2"/>
  <c r="D13" i="2"/>
  <c r="T13" i="2"/>
  <c r="P13" i="2"/>
  <c r="N13" i="2"/>
  <c r="V13" i="2"/>
  <c r="AF13" i="2"/>
  <c r="L13" i="2"/>
  <c r="F13" i="2"/>
  <c r="X13" i="2"/>
  <c r="AI13" i="2"/>
  <c r="AD13" i="2"/>
  <c r="H13" i="2"/>
  <c r="AE12" i="2"/>
  <c r="S12" i="2"/>
  <c r="E12" i="2"/>
  <c r="AG12" i="2"/>
  <c r="T12" i="2"/>
  <c r="G12" i="2"/>
  <c r="AC12" i="2"/>
  <c r="Q12" i="2"/>
  <c r="D12" i="2"/>
  <c r="AB12" i="2"/>
  <c r="O12" i="2"/>
  <c r="AA12" i="2"/>
  <c r="M12" i="2"/>
  <c r="Y12" i="2"/>
  <c r="L12" i="2"/>
  <c r="W12" i="2"/>
  <c r="K12" i="2"/>
  <c r="AI12" i="2"/>
  <c r="U12" i="2"/>
  <c r="I12" i="2"/>
  <c r="AB11" i="2"/>
  <c r="S11" i="2"/>
  <c r="J11" i="2"/>
  <c r="AA11" i="2"/>
  <c r="R11" i="2"/>
  <c r="I11" i="2"/>
  <c r="AI11" i="2"/>
  <c r="Z11" i="2"/>
  <c r="Q11" i="2"/>
  <c r="H11" i="2"/>
  <c r="P11" i="2"/>
  <c r="X11" i="2"/>
  <c r="AF11" i="2"/>
  <c r="V11" i="2"/>
  <c r="M11" i="2"/>
  <c r="D11" i="2"/>
  <c r="F11" i="2"/>
  <c r="AG11" i="2"/>
  <c r="N11" i="2"/>
  <c r="E11" i="2"/>
  <c r="AD11" i="2"/>
  <c r="U11" i="2"/>
  <c r="L11" i="2"/>
  <c r="AC11" i="2"/>
  <c r="T11" i="2"/>
  <c r="K11" i="2"/>
  <c r="AC16" i="2"/>
  <c r="U16" i="2"/>
  <c r="M16" i="2"/>
  <c r="E16" i="2"/>
  <c r="AE14" i="2"/>
  <c r="W14" i="2"/>
  <c r="O14" i="2"/>
  <c r="G14" i="2"/>
  <c r="AH18" i="2"/>
  <c r="Z18" i="2"/>
  <c r="R18" i="2"/>
  <c r="J18" i="2"/>
  <c r="AB16" i="2"/>
  <c r="T16" i="2"/>
  <c r="L16" i="2"/>
  <c r="D16" i="2"/>
  <c r="AD14" i="2"/>
  <c r="V14" i="2"/>
  <c r="N14" i="2"/>
  <c r="F14" i="2"/>
  <c r="AE13" i="2"/>
  <c r="W13" i="2"/>
  <c r="O13" i="2"/>
  <c r="G13" i="2"/>
  <c r="AF12" i="2"/>
  <c r="X12" i="2"/>
  <c r="P12" i="2"/>
  <c r="H12" i="2"/>
  <c r="AB14" i="2"/>
  <c r="T14" i="2"/>
  <c r="L14" i="2"/>
  <c r="D14" i="2"/>
  <c r="AC13" i="2"/>
  <c r="U13" i="2"/>
  <c r="M13" i="2"/>
  <c r="E13" i="2"/>
  <c r="AD12" i="2"/>
  <c r="V12" i="2"/>
  <c r="N12" i="2"/>
  <c r="F12" i="2"/>
  <c r="AE11" i="2"/>
  <c r="W11" i="2"/>
  <c r="O11" i="2"/>
  <c r="AF10" i="2"/>
  <c r="X10" i="2"/>
  <c r="P10" i="2"/>
  <c r="H10" i="2"/>
  <c r="AI16" i="2"/>
  <c r="K16" i="2"/>
  <c r="AH16" i="2"/>
  <c r="R16" i="2"/>
  <c r="AG16" i="2"/>
  <c r="Q16" i="2"/>
  <c r="AI14" i="2"/>
  <c r="AA14" i="2"/>
  <c r="S14" i="2"/>
  <c r="K14" i="2"/>
  <c r="V18" i="2"/>
  <c r="AF16" i="2"/>
  <c r="X16" i="2"/>
  <c r="H16" i="2"/>
  <c r="AH14" i="2"/>
  <c r="R14" i="2"/>
  <c r="J14" i="2"/>
  <c r="M18" i="2"/>
  <c r="AE16" i="2"/>
  <c r="W16" i="2"/>
  <c r="O16" i="2"/>
  <c r="AG14" i="2"/>
  <c r="Y14" i="2"/>
  <c r="Q14" i="2"/>
  <c r="I14" i="2"/>
  <c r="AH13" i="2"/>
  <c r="Z13" i="2"/>
  <c r="R13" i="2"/>
  <c r="J13" i="2"/>
  <c r="AA16" i="2"/>
  <c r="S16" i="2"/>
  <c r="Z16" i="2"/>
  <c r="J16" i="2"/>
  <c r="Y16" i="2"/>
  <c r="I16" i="2"/>
  <c r="AD18" i="2"/>
  <c r="N18" i="2"/>
  <c r="F18" i="2"/>
  <c r="P16" i="2"/>
  <c r="Z14" i="2"/>
  <c r="AA13" i="2"/>
  <c r="S13" i="2"/>
  <c r="K13" i="2"/>
  <c r="AC18" i="2"/>
  <c r="U18" i="2"/>
  <c r="E18" i="2"/>
  <c r="G16" i="2"/>
  <c r="AB18" i="2"/>
  <c r="T18" i="2"/>
  <c r="L18" i="2"/>
  <c r="AC17" i="2"/>
  <c r="U17" i="2"/>
  <c r="M17" i="2"/>
  <c r="AD16" i="2"/>
  <c r="V16" i="2"/>
  <c r="N16" i="2"/>
  <c r="AF14" i="2"/>
  <c r="X14" i="2"/>
  <c r="P14" i="2"/>
  <c r="AG13" i="2"/>
  <c r="Y13" i="2"/>
  <c r="Q13" i="2"/>
  <c r="AH12" i="2"/>
  <c r="Z12" i="2"/>
  <c r="R12" i="2"/>
  <c r="AB10" i="2"/>
  <c r="T10" i="2"/>
  <c r="L10" i="2"/>
  <c r="AC9" i="2"/>
  <c r="U9" i="2"/>
  <c r="M9" i="2"/>
  <c r="E9" i="2"/>
  <c r="D9" i="2"/>
  <c r="AB9" i="2"/>
  <c r="T9" i="2"/>
  <c r="L9" i="2"/>
  <c r="AI9" i="2"/>
  <c r="AA9" i="2"/>
  <c r="S9" i="2"/>
  <c r="K9" i="2"/>
  <c r="AH9" i="2"/>
  <c r="Z9" i="2"/>
  <c r="R9" i="2"/>
  <c r="J9" i="2"/>
  <c r="AG9" i="2"/>
  <c r="Y9" i="2"/>
  <c r="Q9" i="2"/>
  <c r="I9" i="2"/>
  <c r="AF9" i="2"/>
  <c r="X9" i="2"/>
  <c r="P9" i="2"/>
  <c r="H9" i="2"/>
  <c r="AE9" i="2"/>
  <c r="W9" i="2"/>
  <c r="O9" i="2"/>
  <c r="G9" i="2"/>
  <c r="AD9" i="2"/>
  <c r="V9" i="2"/>
  <c r="N9" i="2"/>
  <c r="B5" i="2"/>
  <c r="C5" i="2" s="1"/>
  <c r="B4" i="2"/>
  <c r="C4" i="2" s="1"/>
  <c r="B2" i="2"/>
  <c r="C2" i="2" s="1"/>
</calcChain>
</file>

<file path=xl/sharedStrings.xml><?xml version="1.0" encoding="utf-8"?>
<sst xmlns="http://schemas.openxmlformats.org/spreadsheetml/2006/main" count="336" uniqueCount="284">
  <si>
    <t>API ID</t>
  </si>
  <si>
    <t>API Name</t>
  </si>
  <si>
    <t>0x50</t>
  </si>
  <si>
    <t>STATUS_1</t>
  </si>
  <si>
    <t>0x51</t>
  </si>
  <si>
    <t>STATUS_2</t>
  </si>
  <si>
    <t>0x52</t>
  </si>
  <si>
    <t>STATUS_3</t>
  </si>
  <si>
    <t>STATUS_4</t>
  </si>
  <si>
    <t>STATUS_5</t>
  </si>
  <si>
    <t>STATUS_6</t>
  </si>
  <si>
    <t>STATUS_7</t>
  </si>
  <si>
    <t>STATUS_8</t>
  </si>
  <si>
    <t>STATUS_9</t>
  </si>
  <si>
    <t>STATUS_10</t>
  </si>
  <si>
    <t>STATUS_11</t>
  </si>
  <si>
    <t>0x5A</t>
  </si>
  <si>
    <t>0x53</t>
  </si>
  <si>
    <t>0x54</t>
  </si>
  <si>
    <t>0x55</t>
  </si>
  <si>
    <t>0x56</t>
  </si>
  <si>
    <t>0x57</t>
  </si>
  <si>
    <t>0x58</t>
  </si>
  <si>
    <t>0x59</t>
  </si>
  <si>
    <t>Fault Over Temp</t>
  </si>
  <si>
    <t>Fault Under Voltage</t>
  </si>
  <si>
    <t>Fault Forward Lim</t>
  </si>
  <si>
    <t>Fault Rev Lim</t>
  </si>
  <si>
    <t>Fault Hardware Failure</t>
  </si>
  <si>
    <t>Fault Forward Soft Lim</t>
  </si>
  <si>
    <t>Fault Reverse Soft Lim</t>
  </si>
  <si>
    <t>Feedback device select?</t>
  </si>
  <si>
    <t>Applied throttle (L)</t>
  </si>
  <si>
    <t>Applied throttle (H)</t>
  </si>
  <si>
    <t>Closed Loop Error (L)</t>
  </si>
  <si>
    <t>Closed Loop Error (H)</t>
  </si>
  <si>
    <t>Closed Loop Error (M)</t>
  </si>
  <si>
    <t>Mode Select (L)</t>
  </si>
  <si>
    <t>Mode Select (H)</t>
  </si>
  <si>
    <t>Limit Switch En</t>
  </si>
  <si>
    <t>Forward Limit Switch</t>
  </si>
  <si>
    <t>Reverse Limit Switch</t>
  </si>
  <si>
    <t>Battery Voltage (0.05*raw)+4</t>
  </si>
  <si>
    <t>Sticky Fault Over Temp</t>
  </si>
  <si>
    <t>Sticky Fault Under Voltage</t>
  </si>
  <si>
    <t>Sticky Fault Forward Limit</t>
  </si>
  <si>
    <t>Sticky Fault Reverse Limit</t>
  </si>
  <si>
    <t>Sticky Fault Forward Soft Limit</t>
  </si>
  <si>
    <t>Sticky Fault Reverse Soft Limit</t>
  </si>
  <si>
    <t>Sensor Position (H)</t>
  </si>
  <si>
    <t>Sensor Position (M)</t>
  </si>
  <si>
    <t>Sensor Position (L)</t>
  </si>
  <si>
    <t>Sensor Velocity (H)</t>
  </si>
  <si>
    <t>Sensor Velocity (L)</t>
  </si>
  <si>
    <t>Velocity Div-By 4 (if True, multiply raw sensor velocity by 4)</t>
  </si>
  <si>
    <t>Current (L)</t>
  </si>
  <si>
    <t>Current (H) (0.125 * raw)</t>
  </si>
  <si>
    <t>Brake Enabled</t>
  </si>
  <si>
    <t>Encoder Position (H)</t>
  </si>
  <si>
    <t>Encoder Position (M)</t>
  </si>
  <si>
    <t>Encoder Position (L)</t>
  </si>
  <si>
    <t>Encoder Velocity (H)</t>
  </si>
  <si>
    <t>Encoder Velocity (L)</t>
  </si>
  <si>
    <t>Encoder Index Rise Events (H)</t>
  </si>
  <si>
    <t>Encoder Index Rise Events (L)</t>
  </si>
  <si>
    <t>Quad A pin</t>
  </si>
  <si>
    <t>Quad B pin</t>
  </si>
  <si>
    <t>Quad Index pin</t>
  </si>
  <si>
    <t>Analog In (H)</t>
  </si>
  <si>
    <t>Analog In (M)</t>
  </si>
  <si>
    <t>Analog In (L)</t>
  </si>
  <si>
    <t>Analog In Velocity (H)</t>
  </si>
  <si>
    <t>Analog In Velocity (L)</t>
  </si>
  <si>
    <t>Temperature (0.645161290322581  * raw)  - 50</t>
  </si>
  <si>
    <t>Clear Position on Index</t>
  </si>
  <si>
    <t>Clear Position on Forward Limit</t>
  </si>
  <si>
    <t>Reset Count (H)</t>
  </si>
  <si>
    <t>Reset Count (L)</t>
  </si>
  <si>
    <t>Reset Flags (H)</t>
  </si>
  <si>
    <t>Reset Flags (L)</t>
  </si>
  <si>
    <t>Firmware Version (H)</t>
  </si>
  <si>
    <t>Firmware Version (L)</t>
  </si>
  <si>
    <t>Period</t>
  </si>
  <si>
    <t>API Desc</t>
  </si>
  <si>
    <t>General</t>
  </si>
  <si>
    <t>Analog In</t>
  </si>
  <si>
    <t>Debug</t>
  </si>
  <si>
    <t>10 ms</t>
  </si>
  <si>
    <t>20 ms</t>
  </si>
  <si>
    <t>100 ms</t>
  </si>
  <si>
    <t>Eol?</t>
  </si>
  <si>
    <t>200 ms</t>
  </si>
  <si>
    <t>Pulse Width</t>
  </si>
  <si>
    <t>Pulse Width (H)</t>
  </si>
  <si>
    <t>Pulse Width (M)</t>
  </si>
  <si>
    <t>Pulse Width (L)</t>
  </si>
  <si>
    <t>Pulse Width Velocity (H)</t>
  </si>
  <si>
    <t>Pulse Width Velocity (L)</t>
  </si>
  <si>
    <t>Pulse Width Rise To Rise us (H)</t>
  </si>
  <si>
    <t>Pulse Width Rise To Rise us (L)</t>
  </si>
  <si>
    <t xml:space="preserve">Motion Profile Buffer </t>
  </si>
  <si>
    <t>Next ID</t>
  </si>
  <si>
    <t>Motion Magic</t>
  </si>
  <si>
    <t>Active Trajectory Velocity (H)</t>
  </si>
  <si>
    <t>Active Trajectory Velocity (L)</t>
  </si>
  <si>
    <t>Active Trajectory Position (H)</t>
  </si>
  <si>
    <t>Active Trajectory Position (M)</t>
  </si>
  <si>
    <t>Active Trajectory Position (L)</t>
  </si>
  <si>
    <t>Gadgeteer Proxy Type</t>
  </si>
  <si>
    <t>Gadgeteer State</t>
  </si>
  <si>
    <t>Boot Status</t>
  </si>
  <si>
    <t>Only on boot</t>
  </si>
  <si>
    <t>Quad Encoder</t>
  </si>
  <si>
    <t>UART Gadgeteer</t>
  </si>
  <si>
    <t>Feedback 0</t>
  </si>
  <si>
    <t>0x5B</t>
  </si>
  <si>
    <t>STATUS_12</t>
  </si>
  <si>
    <t>Feedback 1</t>
  </si>
  <si>
    <t>0x5C</t>
  </si>
  <si>
    <t>0x5D</t>
  </si>
  <si>
    <t>STATUS_13</t>
  </si>
  <si>
    <t>STATUS_14</t>
  </si>
  <si>
    <t>STATUS_15</t>
  </si>
  <si>
    <t>0x5E</t>
  </si>
  <si>
    <t>Base PIDF 0</t>
  </si>
  <si>
    <t>Turn PIDF 1</t>
  </si>
  <si>
    <t>Firmware API Status</t>
  </si>
  <si>
    <t>Based on reverse engineering https://github.com/CrossTheRoadElec/deprecated-HERO-SDK/blob/master/CTRE/LowLevel_TalonSrx.cs and https://github.com/CrossTheRoadElec/Phoenix-netmf/blob/master/CTRE/LowLevel/MotController_LowLevel.cs</t>
  </si>
  <si>
    <t>ID</t>
  </si>
  <si>
    <t>0x9041400</t>
  </si>
  <si>
    <t>Device Type</t>
  </si>
  <si>
    <t>Manufacturer</t>
  </si>
  <si>
    <t>API</t>
  </si>
  <si>
    <t>Device ID</t>
  </si>
  <si>
    <t>Message</t>
  </si>
  <si>
    <t>Type</t>
  </si>
  <si>
    <t>Talon SRX Status 1</t>
  </si>
  <si>
    <t>0x2041400</t>
  </si>
  <si>
    <t>Talon SRX Status 2</t>
  </si>
  <si>
    <t>Talon SRX Status 3</t>
  </si>
  <si>
    <t>Talon SRX Status 4</t>
  </si>
  <si>
    <t>Talon SRX Status 5</t>
  </si>
  <si>
    <t>Talon SRX Status 6</t>
  </si>
  <si>
    <t>Talon SRX Status 7</t>
  </si>
  <si>
    <t>Talon SRX Status 8</t>
  </si>
  <si>
    <t>Talon SRX Status 9</t>
  </si>
  <si>
    <t>Talon SRX Status 10</t>
  </si>
  <si>
    <t>Talon SRX Status 11</t>
  </si>
  <si>
    <t>0x2041440</t>
  </si>
  <si>
    <t>0x2041480</t>
  </si>
  <si>
    <t>0x20414C0</t>
  </si>
  <si>
    <t>0x2041500</t>
  </si>
  <si>
    <t>0x2041540</t>
  </si>
  <si>
    <t>0x2041580</t>
  </si>
  <si>
    <t>0x20415C0</t>
  </si>
  <si>
    <t>0x2041600</t>
  </si>
  <si>
    <t>0x2041640</t>
  </si>
  <si>
    <t>0x2041680</t>
  </si>
  <si>
    <t>Talon SRX Control 1</t>
  </si>
  <si>
    <t>Talon SRX Control 2</t>
  </si>
  <si>
    <t>Talon SRX Control 3</t>
  </si>
  <si>
    <t>Talon SRX Control 5</t>
  </si>
  <si>
    <t>Talon SRX Control 6</t>
  </si>
  <si>
    <t>Talon SRX Control 7</t>
  </si>
  <si>
    <t>0x2040000</t>
  </si>
  <si>
    <t>0x2040040</t>
  </si>
  <si>
    <t>0x2040080</t>
  </si>
  <si>
    <t>0x2040100</t>
  </si>
  <si>
    <t>0x2040140</t>
  </si>
  <si>
    <t>0x2040180</t>
  </si>
  <si>
    <t>PCM Status 1</t>
  </si>
  <si>
    <t>PCM Status Faults</t>
  </si>
  <si>
    <t>0x9041440</t>
  </si>
  <si>
    <t>PCM Control</t>
  </si>
  <si>
    <t>PCM Control 1</t>
  </si>
  <si>
    <t>0x00</t>
  </si>
  <si>
    <t>0x01</t>
  </si>
  <si>
    <t>0x02</t>
  </si>
  <si>
    <t>0x03</t>
  </si>
  <si>
    <t>0x04</t>
  </si>
  <si>
    <t>0x05</t>
  </si>
  <si>
    <t>0x06</t>
  </si>
  <si>
    <t>0x07</t>
  </si>
  <si>
    <t>Broadcast</t>
  </si>
  <si>
    <t>National Instruments</t>
  </si>
  <si>
    <t>Texas Instruments</t>
  </si>
  <si>
    <t>DEKA</t>
  </si>
  <si>
    <t>CTRE</t>
  </si>
  <si>
    <t>0x08</t>
  </si>
  <si>
    <t>0x09</t>
  </si>
  <si>
    <t>Robot Controller</t>
  </si>
  <si>
    <t>Motor Controller</t>
  </si>
  <si>
    <t>Relay Controller</t>
  </si>
  <si>
    <t>Gyro Sensor</t>
  </si>
  <si>
    <t xml:space="preserve">Accelerometer </t>
  </si>
  <si>
    <t>Ultrasonic Sensor</t>
  </si>
  <si>
    <t>Gear Tooth Sensor</t>
  </si>
  <si>
    <t>PCM</t>
  </si>
  <si>
    <t>PDP</t>
  </si>
  <si>
    <t>0x9041C00</t>
  </si>
  <si>
    <t>PDP Status 1</t>
  </si>
  <si>
    <t>0x08041400</t>
  </si>
  <si>
    <t>PDP Control</t>
  </si>
  <si>
    <t>0x08041C00</t>
  </si>
  <si>
    <t xml:space="preserve">Spark MAX </t>
  </si>
  <si>
    <t>0x02051800</t>
  </si>
  <si>
    <t>0x02051840</t>
  </si>
  <si>
    <t>Solenoid 0?</t>
  </si>
  <si>
    <t>Solenoid 1?</t>
  </si>
  <si>
    <t>Solenoid 2?</t>
  </si>
  <si>
    <t>Solenoid 3?</t>
  </si>
  <si>
    <t>Solenoid 4?</t>
  </si>
  <si>
    <t>Solenoid 5?</t>
  </si>
  <si>
    <t>Solenoid 6?</t>
  </si>
  <si>
    <t>Solenoid 7?</t>
  </si>
  <si>
    <t>Compressor On</t>
  </si>
  <si>
    <t>Sticky Fault Fuse Tripped</t>
  </si>
  <si>
    <t>Sticky Fault Compressor Current Too High</t>
  </si>
  <si>
    <t>Fault Fuse Tripped</t>
  </si>
  <si>
    <t>Fault Compressor Current Too High</t>
  </si>
  <si>
    <t>Closed Loop Enabled</t>
  </si>
  <si>
    <t>Pressure Switch Enabled?</t>
  </si>
  <si>
    <t>Battery Voltage</t>
  </si>
  <si>
    <t>Solenoid Voltage</t>
  </si>
  <si>
    <t>Compressor Current</t>
  </si>
  <si>
    <t>Sticky Fault dI Too High</t>
  </si>
  <si>
    <t>Fault dI Too High</t>
  </si>
  <si>
    <t>Module Enabled</t>
  </si>
  <si>
    <t>Closed Loop Output</t>
  </si>
  <si>
    <t>Token Seed</t>
  </si>
  <si>
    <t>STATUS_SOL_FAULTS</t>
  </si>
  <si>
    <t>Solenoid Blacklist</t>
  </si>
  <si>
    <t>Reserved</t>
  </si>
  <si>
    <t>Sticky Fault Compressor No Current</t>
  </si>
  <si>
    <t>Fault Compressor No Current</t>
  </si>
  <si>
    <t>Sticky Fault Solenoid Jumper</t>
  </si>
  <si>
    <t>Fault Solenoid Jumper</t>
  </si>
  <si>
    <t>STATUS_DEBUG</t>
  </si>
  <si>
    <t>Token Fails</t>
  </si>
  <si>
    <t>Last Failed Token</t>
  </si>
  <si>
    <t>Token Success</t>
  </si>
  <si>
    <t>CONTROL_1</t>
  </si>
  <si>
    <t>CONTROL_2</t>
  </si>
  <si>
    <t>CONTROL_3</t>
  </si>
  <si>
    <t>PCM Supplemental Control</t>
  </si>
  <si>
    <t>One-Shot Duration</t>
  </si>
  <si>
    <t>0x70</t>
  </si>
  <si>
    <t>0x9041c40</t>
  </si>
  <si>
    <t>0x71</t>
  </si>
  <si>
    <t>0x72</t>
  </si>
  <si>
    <t>Token</t>
  </si>
  <si>
    <t>Closed Loop Enable</t>
  </si>
  <si>
    <t>Clear Sticky Faults</t>
  </si>
  <si>
    <t>One Shot</t>
  </si>
  <si>
    <t>One-shot Duration</t>
  </si>
  <si>
    <t>Status1</t>
  </si>
  <si>
    <t>Status2</t>
  </si>
  <si>
    <t>Status3</t>
  </si>
  <si>
    <t>StatusEnergy</t>
  </si>
  <si>
    <t>Control1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</si>
  <si>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</si>
  <si>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</si>
  <si>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</si>
  <si>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</si>
  <si>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</si>
  <si>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</si>
  <si>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</si>
  <si>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</si>
  <si>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</si>
  <si>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</si>
  <si>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</si>
  <si>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</si>
  <si>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</si>
  <si>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</si>
  <si>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</si>
  <si>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</si>
  <si>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Battery Internal Resistance (mOhms)</t>
  </si>
  <si>
    <t>Bus Voltage</t>
  </si>
  <si>
    <t>Temperature</t>
  </si>
  <si>
    <t>TmeasMs_likelywillbe20ms</t>
  </si>
  <si>
    <t>TotalCurrent_125mAperunit</t>
  </si>
  <si>
    <t>Power_125mWperunit</t>
  </si>
  <si>
    <t>Energy_125mWPerUnitXTmeas</t>
  </si>
  <si>
    <t>Reset PDP Total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</si>
</sst>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6F02-8842-429A-91FE-ACA074BE81FC}">
  <dimension ref="A1:BP18"/>
  <sheetViews>
    <sheetView zoomScale="70" zoomScaleNormal="70" workbookViewId="0">
      <selection activeCell="D27" sqref="D27"/>
    </sheetView>
  </sheetViews>
  <sheetFormatPr defaultRowHeight="15" x14ac:dyDescent="0.25"/>
  <cols>
    <col min="2" max="4" width="13.7109375" customWidth="1"/>
    <col min="5" max="11" width="10.7109375" customWidth="1"/>
    <col min="12" max="12" width="10.7109375" style="1" customWidth="1"/>
    <col min="13" max="19" width="10.7109375" customWidth="1"/>
    <col min="20" max="20" width="10.7109375" style="1" customWidth="1"/>
    <col min="21" max="27" width="10.7109375" customWidth="1"/>
    <col min="28" max="28" width="10.7109375" style="1" customWidth="1"/>
    <col min="29" max="35" width="10.7109375" customWidth="1"/>
    <col min="36" max="36" width="10.7109375" style="1" customWidth="1"/>
    <col min="37" max="43" width="10.7109375" customWidth="1"/>
    <col min="44" max="44" width="10.7109375" style="1" customWidth="1"/>
    <col min="45" max="51" width="10.7109375" customWidth="1"/>
    <col min="52" max="52" width="10.7109375" style="1" customWidth="1"/>
    <col min="53" max="59" width="10.7109375" customWidth="1"/>
    <col min="60" max="60" width="10.7109375" style="1" customWidth="1"/>
    <col min="61" max="67" width="10.7109375" customWidth="1"/>
    <col min="68" max="68" width="10.7109375" style="1" customWidth="1"/>
  </cols>
  <sheetData>
    <row r="1" spans="1:68" x14ac:dyDescent="0.25">
      <c r="A1" s="9" t="s">
        <v>127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0"/>
    </row>
    <row r="2" spans="1:68" x14ac:dyDescent="0.25">
      <c r="D2" s="1"/>
    </row>
    <row r="3" spans="1:68" x14ac:dyDescent="0.25">
      <c r="A3" t="s">
        <v>0</v>
      </c>
      <c r="B3" t="s">
        <v>1</v>
      </c>
      <c r="C3" t="s">
        <v>83</v>
      </c>
      <c r="D3" s="1" t="s">
        <v>82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  <c r="L3" s="1">
        <v>0</v>
      </c>
      <c r="M3">
        <v>15</v>
      </c>
      <c r="N3">
        <v>14</v>
      </c>
      <c r="O3">
        <v>13</v>
      </c>
      <c r="P3">
        <v>12</v>
      </c>
      <c r="Q3">
        <v>11</v>
      </c>
      <c r="R3">
        <v>10</v>
      </c>
      <c r="S3">
        <v>9</v>
      </c>
      <c r="T3" s="1">
        <v>8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 s="1">
        <v>16</v>
      </c>
      <c r="AC3">
        <v>31</v>
      </c>
      <c r="AD3">
        <v>30</v>
      </c>
      <c r="AE3">
        <v>29</v>
      </c>
      <c r="AF3">
        <v>28</v>
      </c>
      <c r="AG3">
        <v>27</v>
      </c>
      <c r="AH3">
        <v>26</v>
      </c>
      <c r="AI3">
        <v>25</v>
      </c>
      <c r="AJ3" s="1">
        <v>24</v>
      </c>
      <c r="AK3">
        <v>39</v>
      </c>
      <c r="AL3">
        <v>38</v>
      </c>
      <c r="AM3">
        <v>37</v>
      </c>
      <c r="AN3">
        <v>36</v>
      </c>
      <c r="AO3">
        <v>35</v>
      </c>
      <c r="AP3">
        <v>34</v>
      </c>
      <c r="AQ3">
        <v>33</v>
      </c>
      <c r="AR3" s="1">
        <v>32</v>
      </c>
      <c r="AS3">
        <v>47</v>
      </c>
      <c r="AT3">
        <v>46</v>
      </c>
      <c r="AU3">
        <v>45</v>
      </c>
      <c r="AV3">
        <v>44</v>
      </c>
      <c r="AW3">
        <v>43</v>
      </c>
      <c r="AX3">
        <v>42</v>
      </c>
      <c r="AY3">
        <v>41</v>
      </c>
      <c r="AZ3" s="1">
        <v>40</v>
      </c>
      <c r="BA3">
        <v>55</v>
      </c>
      <c r="BB3">
        <v>54</v>
      </c>
      <c r="BC3">
        <v>53</v>
      </c>
      <c r="BD3">
        <v>52</v>
      </c>
      <c r="BE3">
        <v>51</v>
      </c>
      <c r="BF3">
        <v>50</v>
      </c>
      <c r="BG3">
        <v>49</v>
      </c>
      <c r="BH3" s="1">
        <v>48</v>
      </c>
      <c r="BI3">
        <v>63</v>
      </c>
      <c r="BJ3">
        <v>62</v>
      </c>
      <c r="BK3">
        <v>61</v>
      </c>
      <c r="BL3">
        <v>60</v>
      </c>
      <c r="BM3">
        <v>59</v>
      </c>
      <c r="BN3">
        <v>58</v>
      </c>
      <c r="BO3">
        <v>57</v>
      </c>
      <c r="BP3" s="1">
        <v>56</v>
      </c>
    </row>
    <row r="4" spans="1:68" s="2" customFormat="1" ht="45" x14ac:dyDescent="0.25">
      <c r="A4" s="2" t="s">
        <v>2</v>
      </c>
      <c r="B4" s="2" t="s">
        <v>3</v>
      </c>
      <c r="C4" s="2" t="s">
        <v>84</v>
      </c>
      <c r="D4" s="3" t="s">
        <v>87</v>
      </c>
      <c r="E4" s="7" t="s">
        <v>35</v>
      </c>
      <c r="F4" s="7"/>
      <c r="G4" s="7"/>
      <c r="H4" s="7"/>
      <c r="I4" s="7"/>
      <c r="J4" s="7"/>
      <c r="K4" s="7"/>
      <c r="L4" s="7"/>
      <c r="M4" s="6" t="s">
        <v>36</v>
      </c>
      <c r="N4" s="7"/>
      <c r="O4" s="7"/>
      <c r="P4" s="7"/>
      <c r="Q4" s="7"/>
      <c r="R4" s="7"/>
      <c r="S4" s="7"/>
      <c r="T4" s="8"/>
      <c r="U4" s="6" t="s">
        <v>34</v>
      </c>
      <c r="V4" s="7"/>
      <c r="W4" s="7"/>
      <c r="X4" s="7"/>
      <c r="Y4" s="7"/>
      <c r="Z4" s="7"/>
      <c r="AA4" s="7"/>
      <c r="AB4" s="8"/>
      <c r="AC4" s="2" t="s">
        <v>40</v>
      </c>
      <c r="AD4" s="2" t="s">
        <v>41</v>
      </c>
      <c r="AF4" s="2" t="s">
        <v>29</v>
      </c>
      <c r="AG4" s="2" t="s">
        <v>30</v>
      </c>
      <c r="AH4" s="7" t="s">
        <v>33</v>
      </c>
      <c r="AI4" s="7"/>
      <c r="AJ4" s="8"/>
      <c r="AK4" s="7" t="s">
        <v>32</v>
      </c>
      <c r="AL4" s="7"/>
      <c r="AM4" s="7"/>
      <c r="AN4" s="7"/>
      <c r="AO4" s="7"/>
      <c r="AP4" s="7"/>
      <c r="AQ4" s="7"/>
      <c r="AR4" s="8"/>
      <c r="AS4" s="6" t="s">
        <v>39</v>
      </c>
      <c r="AT4" s="7"/>
      <c r="AU4" s="7"/>
      <c r="AV4" s="7" t="s">
        <v>31</v>
      </c>
      <c r="AW4" s="7"/>
      <c r="AX4" s="7"/>
      <c r="AY4" s="7"/>
      <c r="AZ4" s="4" t="s">
        <v>38</v>
      </c>
      <c r="BA4" s="6" t="s">
        <v>37</v>
      </c>
      <c r="BB4" s="7"/>
      <c r="BC4" s="7"/>
      <c r="BD4" s="2" t="s">
        <v>24</v>
      </c>
      <c r="BE4" s="2" t="s">
        <v>25</v>
      </c>
      <c r="BF4" s="2" t="s">
        <v>26</v>
      </c>
      <c r="BG4" s="2" t="s">
        <v>27</v>
      </c>
      <c r="BH4" s="3" t="s">
        <v>28</v>
      </c>
      <c r="BP4" s="3"/>
    </row>
    <row r="5" spans="1:68" s="2" customFormat="1" ht="120.75" customHeight="1" x14ac:dyDescent="0.25">
      <c r="A5" s="2" t="s">
        <v>4</v>
      </c>
      <c r="B5" s="2" t="s">
        <v>5</v>
      </c>
      <c r="C5" s="2" t="s">
        <v>114</v>
      </c>
      <c r="D5" s="3" t="s">
        <v>88</v>
      </c>
      <c r="E5" s="7" t="s">
        <v>49</v>
      </c>
      <c r="F5" s="7"/>
      <c r="G5" s="7"/>
      <c r="H5" s="7"/>
      <c r="I5" s="7"/>
      <c r="J5" s="7"/>
      <c r="K5" s="7"/>
      <c r="L5" s="8"/>
      <c r="M5" s="6" t="s">
        <v>50</v>
      </c>
      <c r="N5" s="7"/>
      <c r="O5" s="7"/>
      <c r="P5" s="7"/>
      <c r="Q5" s="7"/>
      <c r="R5" s="7"/>
      <c r="S5" s="7"/>
      <c r="T5" s="8"/>
      <c r="U5" s="6" t="s">
        <v>51</v>
      </c>
      <c r="V5" s="7"/>
      <c r="W5" s="7"/>
      <c r="X5" s="7"/>
      <c r="Y5" s="7"/>
      <c r="Z5" s="7"/>
      <c r="AA5" s="7"/>
      <c r="AB5" s="8"/>
      <c r="AC5" s="6" t="s">
        <v>52</v>
      </c>
      <c r="AD5" s="7"/>
      <c r="AE5" s="7"/>
      <c r="AF5" s="7"/>
      <c r="AG5" s="7"/>
      <c r="AH5" s="7"/>
      <c r="AI5" s="7"/>
      <c r="AJ5" s="8"/>
      <c r="AK5" s="6" t="s">
        <v>53</v>
      </c>
      <c r="AL5" s="7"/>
      <c r="AM5" s="7"/>
      <c r="AN5" s="7"/>
      <c r="AO5" s="7"/>
      <c r="AP5" s="7"/>
      <c r="AQ5" s="7"/>
      <c r="AR5" s="8"/>
      <c r="AS5" s="6" t="s">
        <v>56</v>
      </c>
      <c r="AT5" s="7"/>
      <c r="AU5" s="7"/>
      <c r="AV5" s="7"/>
      <c r="AW5" s="7"/>
      <c r="AX5" s="7"/>
      <c r="AY5" s="7"/>
      <c r="AZ5" s="8"/>
      <c r="BA5" s="6" t="s">
        <v>55</v>
      </c>
      <c r="BB5" s="7"/>
      <c r="BC5" s="2" t="s">
        <v>43</v>
      </c>
      <c r="BD5" s="2" t="s">
        <v>44</v>
      </c>
      <c r="BE5" s="2" t="s">
        <v>45</v>
      </c>
      <c r="BF5" s="2" t="s">
        <v>46</v>
      </c>
      <c r="BG5" s="2" t="s">
        <v>47</v>
      </c>
      <c r="BH5" s="3" t="s">
        <v>48</v>
      </c>
      <c r="BI5" s="2" t="s">
        <v>57</v>
      </c>
      <c r="BL5" s="2" t="s">
        <v>54</v>
      </c>
      <c r="BP5" s="3"/>
    </row>
    <row r="6" spans="1:68" s="2" customFormat="1" ht="38.25" customHeight="1" x14ac:dyDescent="0.25">
      <c r="A6" s="2" t="s">
        <v>6</v>
      </c>
      <c r="B6" s="2" t="s">
        <v>7</v>
      </c>
      <c r="C6" s="2" t="s">
        <v>112</v>
      </c>
      <c r="D6" s="3" t="s">
        <v>89</v>
      </c>
      <c r="E6" s="7" t="s">
        <v>58</v>
      </c>
      <c r="F6" s="7"/>
      <c r="G6" s="7"/>
      <c r="H6" s="7"/>
      <c r="I6" s="7"/>
      <c r="J6" s="7"/>
      <c r="K6" s="7"/>
      <c r="L6" s="8"/>
      <c r="M6" s="6" t="s">
        <v>59</v>
      </c>
      <c r="N6" s="7"/>
      <c r="O6" s="7"/>
      <c r="P6" s="7"/>
      <c r="Q6" s="7"/>
      <c r="R6" s="7"/>
      <c r="S6" s="7"/>
      <c r="T6" s="8"/>
      <c r="U6" s="6" t="s">
        <v>60</v>
      </c>
      <c r="V6" s="7"/>
      <c r="W6" s="7"/>
      <c r="X6" s="7"/>
      <c r="Y6" s="7"/>
      <c r="Z6" s="7"/>
      <c r="AA6" s="7"/>
      <c r="AB6" s="8"/>
      <c r="AC6" s="6" t="s">
        <v>61</v>
      </c>
      <c r="AD6" s="7"/>
      <c r="AE6" s="7"/>
      <c r="AF6" s="7"/>
      <c r="AG6" s="7"/>
      <c r="AH6" s="7"/>
      <c r="AI6" s="7"/>
      <c r="AJ6" s="8"/>
      <c r="AK6" s="6" t="s">
        <v>62</v>
      </c>
      <c r="AL6" s="7"/>
      <c r="AM6" s="7"/>
      <c r="AN6" s="7"/>
      <c r="AO6" s="7"/>
      <c r="AP6" s="7"/>
      <c r="AQ6" s="7"/>
      <c r="AR6" s="8"/>
      <c r="AS6" s="6" t="s">
        <v>63</v>
      </c>
      <c r="AT6" s="7"/>
      <c r="AU6" s="7"/>
      <c r="AV6" s="7"/>
      <c r="AW6" s="7"/>
      <c r="AX6" s="7"/>
      <c r="AY6" s="7"/>
      <c r="AZ6" s="8"/>
      <c r="BA6" s="6" t="s">
        <v>64</v>
      </c>
      <c r="BB6" s="7"/>
      <c r="BC6" s="7"/>
      <c r="BD6" s="7"/>
      <c r="BE6" s="7"/>
      <c r="BF6" s="7"/>
      <c r="BG6" s="7"/>
      <c r="BH6" s="8"/>
      <c r="BI6" s="2" t="s">
        <v>65</v>
      </c>
      <c r="BJ6" s="2" t="s">
        <v>66</v>
      </c>
      <c r="BK6" s="2" t="s">
        <v>67</v>
      </c>
      <c r="BP6" s="3"/>
    </row>
    <row r="7" spans="1:68" s="2" customFormat="1" ht="75" x14ac:dyDescent="0.25">
      <c r="A7" s="2" t="s">
        <v>17</v>
      </c>
      <c r="B7" s="2" t="s">
        <v>8</v>
      </c>
      <c r="C7" s="2" t="s">
        <v>85</v>
      </c>
      <c r="D7" s="3" t="s">
        <v>89</v>
      </c>
      <c r="E7" s="7" t="s">
        <v>68</v>
      </c>
      <c r="F7" s="7"/>
      <c r="G7" s="7"/>
      <c r="H7" s="7"/>
      <c r="I7" s="7"/>
      <c r="J7" s="7"/>
      <c r="K7" s="7"/>
      <c r="L7" s="8"/>
      <c r="M7" s="6" t="s">
        <v>69</v>
      </c>
      <c r="N7" s="7"/>
      <c r="O7" s="7"/>
      <c r="P7" s="7"/>
      <c r="Q7" s="7"/>
      <c r="R7" s="7"/>
      <c r="S7" s="7"/>
      <c r="T7" s="8"/>
      <c r="U7" s="6" t="s">
        <v>70</v>
      </c>
      <c r="V7" s="7"/>
      <c r="W7" s="7"/>
      <c r="X7" s="7"/>
      <c r="Y7" s="7"/>
      <c r="Z7" s="7"/>
      <c r="AA7" s="7"/>
      <c r="AB7" s="8"/>
      <c r="AC7" s="6" t="s">
        <v>71</v>
      </c>
      <c r="AD7" s="7"/>
      <c r="AE7" s="7"/>
      <c r="AF7" s="7"/>
      <c r="AG7" s="7"/>
      <c r="AH7" s="7"/>
      <c r="AI7" s="7"/>
      <c r="AJ7" s="8"/>
      <c r="AK7" s="6" t="s">
        <v>72</v>
      </c>
      <c r="AL7" s="7"/>
      <c r="AM7" s="7"/>
      <c r="AN7" s="7"/>
      <c r="AO7" s="7"/>
      <c r="AP7" s="7"/>
      <c r="AQ7" s="7"/>
      <c r="AR7" s="8"/>
      <c r="AS7" s="6" t="s">
        <v>73</v>
      </c>
      <c r="AT7" s="7"/>
      <c r="AU7" s="7"/>
      <c r="AV7" s="7"/>
      <c r="AW7" s="7"/>
      <c r="AX7" s="7"/>
      <c r="AY7" s="7"/>
      <c r="AZ7" s="8"/>
      <c r="BA7" s="6" t="s">
        <v>42</v>
      </c>
      <c r="BB7" s="7"/>
      <c r="BC7" s="7"/>
      <c r="BD7" s="7"/>
      <c r="BE7" s="7"/>
      <c r="BF7" s="7"/>
      <c r="BG7" s="7"/>
      <c r="BH7" s="8"/>
      <c r="BL7" s="2" t="s">
        <v>75</v>
      </c>
      <c r="BM7" s="2" t="s">
        <v>74</v>
      </c>
      <c r="BP7" s="3"/>
    </row>
    <row r="8" spans="1:68" s="2" customFormat="1" ht="30" customHeight="1" x14ac:dyDescent="0.25">
      <c r="A8" s="2" t="s">
        <v>18</v>
      </c>
      <c r="B8" s="2" t="s">
        <v>9</v>
      </c>
      <c r="C8" s="2" t="s">
        <v>110</v>
      </c>
      <c r="D8" s="3" t="s">
        <v>111</v>
      </c>
      <c r="E8" s="7" t="s">
        <v>76</v>
      </c>
      <c r="F8" s="7"/>
      <c r="G8" s="7"/>
      <c r="H8" s="7"/>
      <c r="I8" s="7"/>
      <c r="J8" s="7"/>
      <c r="K8" s="7"/>
      <c r="L8" s="8"/>
      <c r="M8" s="6" t="s">
        <v>77</v>
      </c>
      <c r="N8" s="7"/>
      <c r="O8" s="7"/>
      <c r="P8" s="7"/>
      <c r="Q8" s="7"/>
      <c r="R8" s="7"/>
      <c r="S8" s="7"/>
      <c r="T8" s="8"/>
      <c r="U8" s="6" t="s">
        <v>78</v>
      </c>
      <c r="V8" s="7"/>
      <c r="W8" s="7"/>
      <c r="X8" s="7"/>
      <c r="Y8" s="7"/>
      <c r="Z8" s="7"/>
      <c r="AA8" s="7"/>
      <c r="AB8" s="8"/>
      <c r="AC8" s="6" t="s">
        <v>79</v>
      </c>
      <c r="AD8" s="7"/>
      <c r="AE8" s="7"/>
      <c r="AF8" s="7"/>
      <c r="AG8" s="7"/>
      <c r="AH8" s="7"/>
      <c r="AI8" s="7"/>
      <c r="AJ8" s="8"/>
      <c r="AK8" s="6" t="s">
        <v>80</v>
      </c>
      <c r="AL8" s="7"/>
      <c r="AM8" s="7"/>
      <c r="AN8" s="7"/>
      <c r="AO8" s="7"/>
      <c r="AP8" s="7"/>
      <c r="AQ8" s="7"/>
      <c r="AR8" s="8"/>
      <c r="AS8" s="6" t="s">
        <v>81</v>
      </c>
      <c r="AT8" s="7"/>
      <c r="AU8" s="7"/>
      <c r="AV8" s="7"/>
      <c r="AW8" s="7"/>
      <c r="AX8" s="7"/>
      <c r="AY8" s="7"/>
      <c r="AZ8" s="8"/>
      <c r="BH8" s="3"/>
      <c r="BP8" s="3"/>
    </row>
    <row r="9" spans="1:68" s="2" customFormat="1" x14ac:dyDescent="0.25">
      <c r="A9" s="2" t="s">
        <v>19</v>
      </c>
      <c r="B9" s="2" t="s">
        <v>10</v>
      </c>
      <c r="C9" s="2" t="s">
        <v>90</v>
      </c>
      <c r="D9" s="3"/>
      <c r="L9" s="3"/>
      <c r="T9" s="3"/>
      <c r="AB9" s="3"/>
      <c r="AJ9" s="3"/>
      <c r="AR9" s="3"/>
      <c r="AZ9" s="3"/>
      <c r="BH9" s="3"/>
      <c r="BP9" s="3"/>
    </row>
    <row r="10" spans="1:68" s="2" customFormat="1" x14ac:dyDescent="0.25">
      <c r="A10" s="2" t="s">
        <v>20</v>
      </c>
      <c r="B10" s="2" t="s">
        <v>11</v>
      </c>
      <c r="C10" s="2" t="s">
        <v>86</v>
      </c>
      <c r="D10" s="3" t="s">
        <v>91</v>
      </c>
      <c r="L10" s="3"/>
      <c r="T10" s="3"/>
      <c r="AB10" s="3"/>
      <c r="AJ10" s="3"/>
      <c r="AR10" s="3"/>
      <c r="AZ10" s="3"/>
      <c r="BH10" s="3"/>
      <c r="BP10" s="3"/>
    </row>
    <row r="11" spans="1:68" s="2" customFormat="1" x14ac:dyDescent="0.25">
      <c r="A11" s="2" t="s">
        <v>21</v>
      </c>
      <c r="B11" s="2" t="s">
        <v>12</v>
      </c>
      <c r="C11" s="2" t="s">
        <v>92</v>
      </c>
      <c r="D11" s="3" t="s">
        <v>89</v>
      </c>
      <c r="E11" s="6" t="s">
        <v>93</v>
      </c>
      <c r="F11" s="7"/>
      <c r="G11" s="7"/>
      <c r="H11" s="7"/>
      <c r="I11" s="7"/>
      <c r="J11" s="7"/>
      <c r="K11" s="7"/>
      <c r="L11" s="8"/>
      <c r="M11" s="6" t="s">
        <v>94</v>
      </c>
      <c r="N11" s="7"/>
      <c r="O11" s="7"/>
      <c r="P11" s="7"/>
      <c r="Q11" s="7"/>
      <c r="R11" s="7"/>
      <c r="S11" s="7"/>
      <c r="T11" s="8"/>
      <c r="U11" s="6" t="s">
        <v>95</v>
      </c>
      <c r="V11" s="7"/>
      <c r="W11" s="7"/>
      <c r="X11" s="7"/>
      <c r="Y11" s="7"/>
      <c r="Z11" s="7"/>
      <c r="AA11" s="7"/>
      <c r="AB11" s="8"/>
      <c r="AJ11" s="3"/>
      <c r="AK11" s="6" t="s">
        <v>98</v>
      </c>
      <c r="AL11" s="7"/>
      <c r="AM11" s="7"/>
      <c r="AN11" s="7"/>
      <c r="AO11" s="7"/>
      <c r="AP11" s="7"/>
      <c r="AQ11" s="7"/>
      <c r="AR11" s="8"/>
      <c r="AS11" s="6" t="s">
        <v>99</v>
      </c>
      <c r="AT11" s="7"/>
      <c r="AU11" s="7"/>
      <c r="AV11" s="7"/>
      <c r="AW11" s="7"/>
      <c r="AX11" s="7"/>
      <c r="AY11" s="7"/>
      <c r="AZ11" s="8"/>
      <c r="BA11" s="6" t="s">
        <v>96</v>
      </c>
      <c r="BB11" s="7"/>
      <c r="BC11" s="7"/>
      <c r="BD11" s="7"/>
      <c r="BE11" s="7"/>
      <c r="BF11" s="7"/>
      <c r="BG11" s="7"/>
      <c r="BH11" s="8"/>
      <c r="BI11" s="6" t="s">
        <v>97</v>
      </c>
      <c r="BJ11" s="7"/>
      <c r="BK11" s="7"/>
      <c r="BL11" s="7"/>
      <c r="BM11" s="7"/>
      <c r="BN11" s="7"/>
      <c r="BO11" s="7"/>
      <c r="BP11" s="8"/>
    </row>
    <row r="12" spans="1:68" s="2" customFormat="1" ht="30" x14ac:dyDescent="0.25">
      <c r="A12" s="2" t="s">
        <v>22</v>
      </c>
      <c r="B12" s="2" t="s">
        <v>13</v>
      </c>
      <c r="C12" s="2" t="s">
        <v>100</v>
      </c>
      <c r="D12" s="3" t="s">
        <v>89</v>
      </c>
      <c r="L12" s="3"/>
      <c r="Q12" s="7" t="s">
        <v>101</v>
      </c>
      <c r="R12" s="7"/>
      <c r="S12" s="7"/>
      <c r="T12" s="8"/>
      <c r="AB12" s="3"/>
      <c r="AJ12" s="3"/>
      <c r="AR12" s="3"/>
      <c r="AZ12" s="3"/>
      <c r="BH12" s="3"/>
      <c r="BP12" s="3"/>
    </row>
    <row r="13" spans="1:68" s="2" customFormat="1" x14ac:dyDescent="0.25">
      <c r="A13" s="2" t="s">
        <v>23</v>
      </c>
      <c r="B13" s="2" t="s">
        <v>14</v>
      </c>
      <c r="C13" s="2" t="s">
        <v>102</v>
      </c>
      <c r="D13" s="3" t="s">
        <v>89</v>
      </c>
      <c r="E13" s="6" t="s">
        <v>103</v>
      </c>
      <c r="F13" s="7"/>
      <c r="G13" s="7"/>
      <c r="H13" s="7"/>
      <c r="I13" s="7"/>
      <c r="J13" s="7"/>
      <c r="K13" s="7"/>
      <c r="L13" s="8"/>
      <c r="M13" s="6" t="s">
        <v>104</v>
      </c>
      <c r="N13" s="7"/>
      <c r="O13" s="7"/>
      <c r="P13" s="7"/>
      <c r="Q13" s="7"/>
      <c r="R13" s="7"/>
      <c r="S13" s="7"/>
      <c r="T13" s="8"/>
      <c r="U13" s="6" t="s">
        <v>105</v>
      </c>
      <c r="V13" s="7"/>
      <c r="W13" s="7"/>
      <c r="X13" s="7"/>
      <c r="Y13" s="7"/>
      <c r="Z13" s="7"/>
      <c r="AA13" s="7"/>
      <c r="AB13" s="8"/>
      <c r="AC13" s="6" t="s">
        <v>106</v>
      </c>
      <c r="AD13" s="7"/>
      <c r="AE13" s="7"/>
      <c r="AF13" s="7"/>
      <c r="AG13" s="7"/>
      <c r="AH13" s="7"/>
      <c r="AI13" s="7"/>
      <c r="AJ13" s="8"/>
      <c r="AK13" s="6" t="s">
        <v>107</v>
      </c>
      <c r="AL13" s="7"/>
      <c r="AM13" s="7"/>
      <c r="AN13" s="7"/>
      <c r="AO13" s="7"/>
      <c r="AP13" s="7"/>
      <c r="AQ13" s="7"/>
      <c r="AR13" s="8"/>
      <c r="AZ13" s="3"/>
      <c r="BH13" s="3"/>
      <c r="BP13" s="3"/>
    </row>
    <row r="14" spans="1:68" s="2" customFormat="1" ht="30" x14ac:dyDescent="0.25">
      <c r="A14" s="2" t="s">
        <v>16</v>
      </c>
      <c r="B14" s="2" t="s">
        <v>15</v>
      </c>
      <c r="C14" s="2" t="s">
        <v>113</v>
      </c>
      <c r="D14" s="3"/>
      <c r="E14" s="6" t="s">
        <v>108</v>
      </c>
      <c r="F14" s="7"/>
      <c r="G14" s="7"/>
      <c r="H14" s="7"/>
      <c r="I14" s="7"/>
      <c r="J14" s="7"/>
      <c r="K14" s="7"/>
      <c r="L14" s="8"/>
      <c r="Q14" s="7" t="s">
        <v>109</v>
      </c>
      <c r="R14" s="7"/>
      <c r="S14" s="7"/>
      <c r="T14" s="8"/>
      <c r="AB14" s="3"/>
      <c r="AJ14" s="3"/>
      <c r="AR14" s="3"/>
      <c r="AZ14" s="3"/>
      <c r="BH14" s="3"/>
      <c r="BP14" s="3"/>
    </row>
    <row r="15" spans="1:68" x14ac:dyDescent="0.25">
      <c r="A15" s="2" t="s">
        <v>115</v>
      </c>
      <c r="B15" s="2" t="s">
        <v>116</v>
      </c>
      <c r="C15" s="2" t="s">
        <v>117</v>
      </c>
    </row>
    <row r="16" spans="1:68" x14ac:dyDescent="0.25">
      <c r="A16" s="2" t="s">
        <v>118</v>
      </c>
      <c r="B16" s="2" t="s">
        <v>120</v>
      </c>
      <c r="C16" s="2" t="s">
        <v>124</v>
      </c>
    </row>
    <row r="17" spans="1:3" x14ac:dyDescent="0.25">
      <c r="A17" s="2" t="s">
        <v>119</v>
      </c>
      <c r="B17" s="2" t="s">
        <v>121</v>
      </c>
      <c r="C17" s="2" t="s">
        <v>125</v>
      </c>
    </row>
    <row r="18" spans="1:3" ht="30" x14ac:dyDescent="0.25">
      <c r="A18" s="2" t="s">
        <v>123</v>
      </c>
      <c r="B18" s="2" t="s">
        <v>122</v>
      </c>
      <c r="C18" s="2" t="s">
        <v>126</v>
      </c>
    </row>
  </sheetData>
  <mergeCells count="51">
    <mergeCell ref="AV4:AY4"/>
    <mergeCell ref="BA4:BC4"/>
    <mergeCell ref="AS4:AU4"/>
    <mergeCell ref="BA7:BH7"/>
    <mergeCell ref="E5:L5"/>
    <mergeCell ref="M5:T5"/>
    <mergeCell ref="U5:AB5"/>
    <mergeCell ref="AC5:AJ5"/>
    <mergeCell ref="AK5:AR5"/>
    <mergeCell ref="AS5:AZ5"/>
    <mergeCell ref="AK4:AR4"/>
    <mergeCell ref="AH4:AJ4"/>
    <mergeCell ref="E4:L4"/>
    <mergeCell ref="M4:T4"/>
    <mergeCell ref="U4:AB4"/>
    <mergeCell ref="BA5:BB5"/>
    <mergeCell ref="E6:L6"/>
    <mergeCell ref="M6:T6"/>
    <mergeCell ref="U6:AB6"/>
    <mergeCell ref="AC6:AJ6"/>
    <mergeCell ref="AK6:AR6"/>
    <mergeCell ref="AS6:AZ6"/>
    <mergeCell ref="BA6:BH6"/>
    <mergeCell ref="AS8:AZ8"/>
    <mergeCell ref="E7:L7"/>
    <mergeCell ref="M7:T7"/>
    <mergeCell ref="U7:AB7"/>
    <mergeCell ref="AC7:AJ7"/>
    <mergeCell ref="AK7:AR7"/>
    <mergeCell ref="AS7:AZ7"/>
    <mergeCell ref="E8:L8"/>
    <mergeCell ref="M8:T8"/>
    <mergeCell ref="U8:AB8"/>
    <mergeCell ref="AC8:AJ8"/>
    <mergeCell ref="AK8:AR8"/>
    <mergeCell ref="E14:L14"/>
    <mergeCell ref="Q14:T14"/>
    <mergeCell ref="A1:BP1"/>
    <mergeCell ref="Q12:T12"/>
    <mergeCell ref="E13:L13"/>
    <mergeCell ref="M13:T13"/>
    <mergeCell ref="U13:AB13"/>
    <mergeCell ref="AC13:AJ13"/>
    <mergeCell ref="AK13:AR13"/>
    <mergeCell ref="E11:L11"/>
    <mergeCell ref="M11:T11"/>
    <mergeCell ref="U11:AB11"/>
    <mergeCell ref="BA11:BH11"/>
    <mergeCell ref="BI11:BP11"/>
    <mergeCell ref="AK11:AR11"/>
    <mergeCell ref="AS11:AZ11"/>
  </mergeCells>
  <conditionalFormatting sqref="E4:BP4 E9:BP10 BC5:BP5 BA5:BA6 BI6:BP6 E5:E8 M5:M8 U5:U8 AC5:AC8 AK5:AK8 AS5:AS8 BA7:BP8 E11 AC11:AK11 BI11 BA11 E12:Q12 E13:E14 M13 U12:BP12 U13 AC13 AK13 AS13:BP13 M14:Q14 U14:BP14">
    <cfRule type="containsBlanks" dxfId="21" priority="4">
      <formula>LEN(TRIM(E4))=0</formula>
    </cfRule>
  </conditionalFormatting>
  <conditionalFormatting sqref="M11">
    <cfRule type="containsBlanks" dxfId="20" priority="3">
      <formula>LEN(TRIM(M11))=0</formula>
    </cfRule>
  </conditionalFormatting>
  <conditionalFormatting sqref="U11">
    <cfRule type="containsBlanks" dxfId="19" priority="2">
      <formula>LEN(TRIM(U11))=0</formula>
    </cfRule>
  </conditionalFormatting>
  <conditionalFormatting sqref="AS11">
    <cfRule type="containsBlanks" dxfId="18" priority="1">
      <formula>LEN(TRIM(AS11))=0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9D79-202F-4376-863C-13667ACFB0EB}">
  <dimension ref="A1:BP18"/>
  <sheetViews>
    <sheetView zoomScale="70" zoomScaleNormal="70" workbookViewId="0">
      <selection activeCell="B11" sqref="B11"/>
    </sheetView>
  </sheetViews>
  <sheetFormatPr defaultRowHeight="15" x14ac:dyDescent="0.25"/>
  <cols>
    <col min="2" max="4" width="13.7109375" customWidth="1"/>
    <col min="5" max="11" width="10.7109375" customWidth="1"/>
    <col min="12" max="12" width="10.7109375" style="1" customWidth="1"/>
    <col min="13" max="19" width="10.7109375" customWidth="1"/>
    <col min="20" max="20" width="10.7109375" style="1" customWidth="1"/>
    <col min="21" max="27" width="10.7109375" customWidth="1"/>
    <col min="28" max="28" width="10.7109375" style="1" customWidth="1"/>
    <col min="29" max="35" width="10.7109375" customWidth="1"/>
    <col min="36" max="36" width="10.7109375" style="1" customWidth="1"/>
    <col min="37" max="43" width="10.7109375" customWidth="1"/>
    <col min="44" max="44" width="10.7109375" style="1" customWidth="1"/>
    <col min="45" max="51" width="10.7109375" customWidth="1"/>
    <col min="52" max="52" width="10.7109375" style="1" customWidth="1"/>
    <col min="53" max="59" width="10.7109375" customWidth="1"/>
    <col min="60" max="60" width="10.7109375" style="1" customWidth="1"/>
    <col min="61" max="67" width="10.7109375" customWidth="1"/>
    <col min="68" max="68" width="10.7109375" style="1" customWidth="1"/>
  </cols>
  <sheetData>
    <row r="1" spans="1:68" x14ac:dyDescent="0.25">
      <c r="A1" s="9" t="s">
        <v>127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0"/>
    </row>
    <row r="2" spans="1:68" x14ac:dyDescent="0.25">
      <c r="D2" s="1"/>
    </row>
    <row r="3" spans="1:68" x14ac:dyDescent="0.25">
      <c r="A3" t="s">
        <v>0</v>
      </c>
      <c r="B3" t="s">
        <v>1</v>
      </c>
      <c r="C3" t="s">
        <v>83</v>
      </c>
      <c r="D3" s="1" t="s">
        <v>82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  <c r="L3" s="1">
        <v>0</v>
      </c>
      <c r="M3">
        <v>15</v>
      </c>
      <c r="N3">
        <v>14</v>
      </c>
      <c r="O3">
        <v>13</v>
      </c>
      <c r="P3">
        <v>12</v>
      </c>
      <c r="Q3">
        <v>11</v>
      </c>
      <c r="R3">
        <v>10</v>
      </c>
      <c r="S3">
        <v>9</v>
      </c>
      <c r="T3" s="1">
        <v>8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 s="1">
        <v>16</v>
      </c>
      <c r="AC3">
        <v>31</v>
      </c>
      <c r="AD3">
        <v>30</v>
      </c>
      <c r="AE3">
        <v>29</v>
      </c>
      <c r="AF3">
        <v>28</v>
      </c>
      <c r="AG3">
        <v>27</v>
      </c>
      <c r="AH3">
        <v>26</v>
      </c>
      <c r="AI3">
        <v>25</v>
      </c>
      <c r="AJ3" s="1">
        <v>24</v>
      </c>
      <c r="AK3">
        <v>39</v>
      </c>
      <c r="AL3">
        <v>38</v>
      </c>
      <c r="AM3">
        <v>37</v>
      </c>
      <c r="AN3">
        <v>36</v>
      </c>
      <c r="AO3">
        <v>35</v>
      </c>
      <c r="AP3">
        <v>34</v>
      </c>
      <c r="AQ3">
        <v>33</v>
      </c>
      <c r="AR3" s="1">
        <v>32</v>
      </c>
      <c r="AS3">
        <v>47</v>
      </c>
      <c r="AT3">
        <v>46</v>
      </c>
      <c r="AU3">
        <v>45</v>
      </c>
      <c r="AV3">
        <v>44</v>
      </c>
      <c r="AW3">
        <v>43</v>
      </c>
      <c r="AX3">
        <v>42</v>
      </c>
      <c r="AY3">
        <v>41</v>
      </c>
      <c r="AZ3" s="1">
        <v>40</v>
      </c>
      <c r="BA3">
        <v>55</v>
      </c>
      <c r="BB3">
        <v>54</v>
      </c>
      <c r="BC3">
        <v>53</v>
      </c>
      <c r="BD3">
        <v>52</v>
      </c>
      <c r="BE3">
        <v>51</v>
      </c>
      <c r="BF3">
        <v>50</v>
      </c>
      <c r="BG3">
        <v>49</v>
      </c>
      <c r="BH3" s="1">
        <v>48</v>
      </c>
      <c r="BI3">
        <v>63</v>
      </c>
      <c r="BJ3">
        <v>62</v>
      </c>
      <c r="BK3">
        <v>61</v>
      </c>
      <c r="BL3">
        <v>60</v>
      </c>
      <c r="BM3">
        <v>59</v>
      </c>
      <c r="BN3">
        <v>58</v>
      </c>
      <c r="BO3">
        <v>57</v>
      </c>
      <c r="BP3" s="1">
        <v>56</v>
      </c>
    </row>
    <row r="4" spans="1:68" s="2" customFormat="1" ht="75" x14ac:dyDescent="0.25">
      <c r="A4" s="2" t="s">
        <v>2</v>
      </c>
      <c r="B4" s="2" t="s">
        <v>3</v>
      </c>
      <c r="D4" s="3"/>
      <c r="E4" s="2" t="s">
        <v>214</v>
      </c>
      <c r="F4" s="2" t="s">
        <v>213</v>
      </c>
      <c r="G4" s="2" t="s">
        <v>212</v>
      </c>
      <c r="H4" s="2" t="s">
        <v>211</v>
      </c>
      <c r="I4" s="2" t="s">
        <v>210</v>
      </c>
      <c r="J4" s="2" t="s">
        <v>209</v>
      </c>
      <c r="K4" s="2" t="s">
        <v>208</v>
      </c>
      <c r="L4" s="2" t="s">
        <v>207</v>
      </c>
      <c r="M4" s="17" t="s">
        <v>221</v>
      </c>
      <c r="N4" s="2" t="s">
        <v>220</v>
      </c>
      <c r="O4" s="2" t="s">
        <v>28</v>
      </c>
      <c r="P4" s="2" t="s">
        <v>219</v>
      </c>
      <c r="Q4" s="2" t="s">
        <v>218</v>
      </c>
      <c r="R4" s="2" t="s">
        <v>217</v>
      </c>
      <c r="S4" s="2" t="s">
        <v>216</v>
      </c>
      <c r="T4" s="3" t="s">
        <v>215</v>
      </c>
      <c r="U4" s="6" t="s">
        <v>222</v>
      </c>
      <c r="V4" s="18"/>
      <c r="W4" s="18"/>
      <c r="X4" s="18"/>
      <c r="Y4" s="18"/>
      <c r="Z4" s="18"/>
      <c r="AA4" s="18"/>
      <c r="AB4" s="8"/>
      <c r="AC4" s="6" t="s">
        <v>223</v>
      </c>
      <c r="AD4" s="7"/>
      <c r="AE4" s="7"/>
      <c r="AF4" s="7"/>
      <c r="AG4" s="7"/>
      <c r="AH4" s="7"/>
      <c r="AI4" s="7"/>
      <c r="AJ4" s="7"/>
      <c r="AK4" s="7"/>
      <c r="AL4" s="7"/>
      <c r="AM4" s="7" t="s">
        <v>224</v>
      </c>
      <c r="AN4" s="7"/>
      <c r="AO4" s="7"/>
      <c r="AP4" s="7"/>
      <c r="AQ4" s="7"/>
      <c r="AR4" s="7"/>
      <c r="AS4" s="7"/>
      <c r="AT4" s="7"/>
      <c r="AU4" s="7"/>
      <c r="AV4" s="7"/>
      <c r="AW4" s="2" t="s">
        <v>228</v>
      </c>
      <c r="AX4" s="2" t="s">
        <v>227</v>
      </c>
      <c r="AY4" s="2" t="s">
        <v>226</v>
      </c>
      <c r="AZ4" s="5" t="s">
        <v>225</v>
      </c>
      <c r="BA4" s="6" t="s">
        <v>229</v>
      </c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8"/>
    </row>
    <row r="5" spans="1:68" s="2" customFormat="1" ht="120.75" customHeight="1" x14ac:dyDescent="0.25">
      <c r="A5" s="2" t="s">
        <v>4</v>
      </c>
      <c r="B5" s="2" t="s">
        <v>230</v>
      </c>
      <c r="D5" s="3"/>
      <c r="E5" s="6" t="s">
        <v>231</v>
      </c>
      <c r="F5" s="7"/>
      <c r="G5" s="7"/>
      <c r="H5" s="7"/>
      <c r="I5" s="7"/>
      <c r="J5" s="7"/>
      <c r="K5" s="7"/>
      <c r="L5" s="8"/>
      <c r="M5" s="17" t="s">
        <v>236</v>
      </c>
      <c r="N5" s="2" t="s">
        <v>235</v>
      </c>
      <c r="O5" s="2" t="s">
        <v>234</v>
      </c>
      <c r="P5" s="2" t="s">
        <v>233</v>
      </c>
      <c r="Q5" s="7" t="s">
        <v>232</v>
      </c>
      <c r="R5" s="7"/>
      <c r="S5" s="7"/>
      <c r="T5" s="8"/>
      <c r="U5" s="17"/>
      <c r="AB5" s="3"/>
      <c r="AC5" s="17"/>
      <c r="AJ5" s="3"/>
      <c r="AK5" s="17"/>
      <c r="AR5" s="3"/>
      <c r="AS5" s="17"/>
      <c r="AZ5" s="3"/>
      <c r="BA5" s="17"/>
      <c r="BH5" s="3"/>
      <c r="BP5" s="3"/>
    </row>
    <row r="6" spans="1:68" s="2" customFormat="1" ht="38.25" customHeight="1" x14ac:dyDescent="0.25">
      <c r="A6" s="2" t="s">
        <v>6</v>
      </c>
      <c r="B6" s="2" t="s">
        <v>237</v>
      </c>
      <c r="D6" s="3"/>
      <c r="E6" s="6" t="s">
        <v>238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6" t="s">
        <v>239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8"/>
      <c r="AK6" s="6" t="s">
        <v>240</v>
      </c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8"/>
      <c r="BA6" s="17"/>
      <c r="BH6" s="3"/>
      <c r="BP6" s="3"/>
    </row>
    <row r="7" spans="1:68" s="2" customFormat="1" ht="45" x14ac:dyDescent="0.25">
      <c r="A7" s="2" t="s">
        <v>246</v>
      </c>
      <c r="B7" s="2" t="s">
        <v>241</v>
      </c>
      <c r="C7" s="2" t="s">
        <v>173</v>
      </c>
      <c r="D7" s="3"/>
      <c r="E7" s="6" t="s">
        <v>250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2" t="s">
        <v>214</v>
      </c>
      <c r="V7" s="2" t="s">
        <v>213</v>
      </c>
      <c r="W7" s="2" t="s">
        <v>212</v>
      </c>
      <c r="X7" s="2" t="s">
        <v>211</v>
      </c>
      <c r="Y7" s="2" t="s">
        <v>210</v>
      </c>
      <c r="Z7" s="2" t="s">
        <v>209</v>
      </c>
      <c r="AA7" s="2" t="s">
        <v>208</v>
      </c>
      <c r="AB7" s="3" t="s">
        <v>207</v>
      </c>
      <c r="AC7" s="17" t="s">
        <v>252</v>
      </c>
      <c r="AD7" s="2" t="s">
        <v>251</v>
      </c>
      <c r="AE7" s="2" t="s">
        <v>215</v>
      </c>
      <c r="AF7" s="2" t="s">
        <v>228</v>
      </c>
      <c r="AG7" s="7" t="s">
        <v>232</v>
      </c>
      <c r="AH7" s="7"/>
      <c r="AI7" s="7"/>
      <c r="AJ7" s="8"/>
      <c r="AK7" s="6" t="s">
        <v>253</v>
      </c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8"/>
      <c r="BA7" s="17"/>
      <c r="BH7" s="3"/>
      <c r="BP7" s="3"/>
    </row>
    <row r="8" spans="1:68" s="2" customFormat="1" ht="46.5" customHeight="1" x14ac:dyDescent="0.25">
      <c r="A8" s="2" t="s">
        <v>248</v>
      </c>
      <c r="B8" s="2" t="s">
        <v>242</v>
      </c>
      <c r="C8" s="2" t="s">
        <v>244</v>
      </c>
      <c r="D8" s="3"/>
      <c r="L8" s="3"/>
      <c r="M8" s="17"/>
      <c r="T8" s="3"/>
      <c r="U8" s="17"/>
      <c r="AB8" s="3"/>
      <c r="AC8" s="17"/>
      <c r="AJ8" s="3"/>
      <c r="AK8" s="17"/>
      <c r="AR8" s="3"/>
      <c r="AS8" s="17"/>
      <c r="AZ8" s="3"/>
      <c r="BH8" s="3"/>
      <c r="BP8" s="3"/>
    </row>
    <row r="9" spans="1:68" s="2" customFormat="1" ht="30" x14ac:dyDescent="0.25">
      <c r="A9" s="2" t="s">
        <v>249</v>
      </c>
      <c r="B9" s="2" t="s">
        <v>243</v>
      </c>
      <c r="C9" s="2" t="s">
        <v>245</v>
      </c>
      <c r="D9" s="3"/>
      <c r="E9" s="6" t="s">
        <v>254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8"/>
    </row>
    <row r="10" spans="1:68" s="2" customFormat="1" x14ac:dyDescent="0.25">
      <c r="D10" s="3"/>
      <c r="L10" s="3"/>
      <c r="T10" s="3"/>
      <c r="AB10" s="3"/>
      <c r="AJ10" s="3"/>
      <c r="AR10" s="3"/>
      <c r="AZ10" s="3"/>
      <c r="BH10" s="3"/>
      <c r="BP10" s="3"/>
    </row>
    <row r="11" spans="1:68" s="2" customFormat="1" ht="15" customHeight="1" x14ac:dyDescent="0.25">
      <c r="D11" s="3"/>
      <c r="E11" s="17"/>
      <c r="L11" s="3"/>
      <c r="M11" s="17"/>
      <c r="T11" s="3"/>
      <c r="U11" s="17"/>
      <c r="AB11" s="3"/>
      <c r="AJ11" s="3"/>
      <c r="AK11" s="17"/>
      <c r="AR11" s="3"/>
      <c r="AS11" s="17"/>
      <c r="AZ11" s="3"/>
      <c r="BA11" s="17"/>
      <c r="BH11" s="3"/>
      <c r="BI11" s="17"/>
      <c r="BP11" s="3"/>
    </row>
    <row r="12" spans="1:68" s="2" customFormat="1" x14ac:dyDescent="0.25">
      <c r="D12" s="3"/>
      <c r="L12" s="3"/>
      <c r="T12" s="3"/>
      <c r="AB12" s="3"/>
      <c r="AJ12" s="3"/>
      <c r="AR12" s="3"/>
      <c r="AZ12" s="3"/>
      <c r="BH12" s="3"/>
      <c r="BP12" s="3"/>
    </row>
    <row r="13" spans="1:68" s="2" customFormat="1" ht="15" customHeight="1" x14ac:dyDescent="0.25">
      <c r="D13" s="3"/>
      <c r="E13" s="17"/>
      <c r="L13" s="3"/>
      <c r="M13" s="17"/>
      <c r="T13" s="3"/>
      <c r="U13" s="17"/>
      <c r="AB13" s="3"/>
      <c r="AC13" s="17"/>
      <c r="AJ13" s="3"/>
      <c r="AK13" s="17"/>
      <c r="AR13" s="3"/>
      <c r="AZ13" s="3"/>
      <c r="BH13" s="3"/>
      <c r="BP13" s="3"/>
    </row>
    <row r="14" spans="1:68" s="2" customFormat="1" ht="15" customHeight="1" x14ac:dyDescent="0.25">
      <c r="D14" s="3"/>
      <c r="E14" s="17"/>
      <c r="L14" s="3"/>
      <c r="T14" s="3"/>
      <c r="AB14" s="3"/>
      <c r="AJ14" s="3"/>
      <c r="AR14" s="3"/>
      <c r="AZ14" s="3"/>
      <c r="BH14" s="3"/>
      <c r="BP14" s="3"/>
    </row>
    <row r="15" spans="1:68" x14ac:dyDescent="0.25">
      <c r="A15" s="2"/>
      <c r="B15" s="2"/>
      <c r="C15" s="2"/>
    </row>
    <row r="16" spans="1:68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mergeCells count="14">
    <mergeCell ref="E9:BP9"/>
    <mergeCell ref="AC4:AL4"/>
    <mergeCell ref="AM4:AV4"/>
    <mergeCell ref="BA4:BP4"/>
    <mergeCell ref="Q5:T5"/>
    <mergeCell ref="E6:T6"/>
    <mergeCell ref="U6:AJ6"/>
    <mergeCell ref="AK6:AZ6"/>
    <mergeCell ref="E7:T7"/>
    <mergeCell ref="AG7:AJ7"/>
    <mergeCell ref="AK7:AZ7"/>
    <mergeCell ref="E5:L5"/>
    <mergeCell ref="A1:BP1"/>
    <mergeCell ref="U4:AB4"/>
  </mergeCells>
  <conditionalFormatting sqref="E8:BP8 E4:U4 AC4 AM4 AW4:BA4 M5:Q5 U5:BP5 U6 E5:E7 U7:AG7 AK6:AK7 BA6:BP7 E10:BP40 E9">
    <cfRule type="containsBlanks" dxfId="1" priority="2">
      <formula>LEN(TRIM(E4))=0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DA37-6792-4CEA-9035-C14AD4327C8F}">
  <dimension ref="A1:BP44"/>
  <sheetViews>
    <sheetView tabSelected="1" zoomScale="70" zoomScaleNormal="70" workbookViewId="0">
      <selection activeCell="C35" sqref="C35"/>
    </sheetView>
  </sheetViews>
  <sheetFormatPr defaultRowHeight="15" x14ac:dyDescent="0.25"/>
  <cols>
    <col min="2" max="4" width="13.7109375" customWidth="1"/>
    <col min="5" max="11" width="10.7109375" customWidth="1"/>
    <col min="12" max="12" width="10.7109375" style="1" customWidth="1"/>
    <col min="13" max="19" width="10.7109375" customWidth="1"/>
    <col min="20" max="20" width="10.7109375" style="1" customWidth="1"/>
    <col min="21" max="27" width="10.7109375" customWidth="1"/>
    <col min="28" max="28" width="10.7109375" style="1" customWidth="1"/>
    <col min="29" max="35" width="10.7109375" customWidth="1"/>
    <col min="36" max="36" width="10.7109375" style="1" customWidth="1"/>
    <col min="37" max="43" width="10.7109375" customWidth="1"/>
    <col min="44" max="44" width="10.7109375" style="1" customWidth="1"/>
    <col min="45" max="51" width="10.7109375" customWidth="1"/>
    <col min="52" max="52" width="10.7109375" style="1" customWidth="1"/>
    <col min="53" max="59" width="10.7109375" customWidth="1"/>
    <col min="60" max="60" width="10.7109375" style="1" customWidth="1"/>
    <col min="61" max="67" width="10.7109375" customWidth="1"/>
    <col min="68" max="68" width="10.7109375" style="1" customWidth="1"/>
  </cols>
  <sheetData>
    <row r="1" spans="1:68" x14ac:dyDescent="0.25">
      <c r="A1" s="9" t="s">
        <v>127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0"/>
    </row>
    <row r="2" spans="1:68" x14ac:dyDescent="0.25">
      <c r="D2" s="1"/>
    </row>
    <row r="3" spans="1:68" x14ac:dyDescent="0.25">
      <c r="A3" t="s">
        <v>0</v>
      </c>
      <c r="B3" t="s">
        <v>1</v>
      </c>
      <c r="C3" t="s">
        <v>83</v>
      </c>
      <c r="D3" s="1" t="s">
        <v>82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  <c r="L3" s="1">
        <v>0</v>
      </c>
      <c r="M3">
        <v>15</v>
      </c>
      <c r="N3">
        <v>14</v>
      </c>
      <c r="O3">
        <v>13</v>
      </c>
      <c r="P3">
        <v>12</v>
      </c>
      <c r="Q3">
        <v>11</v>
      </c>
      <c r="R3">
        <v>10</v>
      </c>
      <c r="S3">
        <v>9</v>
      </c>
      <c r="T3" s="1">
        <v>8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 s="1">
        <v>16</v>
      </c>
      <c r="AC3">
        <v>31</v>
      </c>
      <c r="AD3">
        <v>30</v>
      </c>
      <c r="AE3">
        <v>29</v>
      </c>
      <c r="AF3">
        <v>28</v>
      </c>
      <c r="AG3">
        <v>27</v>
      </c>
      <c r="AH3">
        <v>26</v>
      </c>
      <c r="AI3">
        <v>25</v>
      </c>
      <c r="AJ3" s="1">
        <v>24</v>
      </c>
      <c r="AK3">
        <v>39</v>
      </c>
      <c r="AL3">
        <v>38</v>
      </c>
      <c r="AM3">
        <v>37</v>
      </c>
      <c r="AN3">
        <v>36</v>
      </c>
      <c r="AO3">
        <v>35</v>
      </c>
      <c r="AP3">
        <v>34</v>
      </c>
      <c r="AQ3">
        <v>33</v>
      </c>
      <c r="AR3" s="1">
        <v>32</v>
      </c>
      <c r="AS3">
        <v>47</v>
      </c>
      <c r="AT3">
        <v>46</v>
      </c>
      <c r="AU3">
        <v>45</v>
      </c>
      <c r="AV3">
        <v>44</v>
      </c>
      <c r="AW3">
        <v>43</v>
      </c>
      <c r="AX3">
        <v>42</v>
      </c>
      <c r="AY3">
        <v>41</v>
      </c>
      <c r="AZ3" s="1">
        <v>40</v>
      </c>
      <c r="BA3">
        <v>55</v>
      </c>
      <c r="BB3">
        <v>54</v>
      </c>
      <c r="BC3">
        <v>53</v>
      </c>
      <c r="BD3">
        <v>52</v>
      </c>
      <c r="BE3">
        <v>51</v>
      </c>
      <c r="BF3">
        <v>50</v>
      </c>
      <c r="BG3">
        <v>49</v>
      </c>
      <c r="BH3" s="1">
        <v>48</v>
      </c>
      <c r="BI3">
        <v>63</v>
      </c>
      <c r="BJ3">
        <v>62</v>
      </c>
      <c r="BK3">
        <v>61</v>
      </c>
      <c r="BL3">
        <v>60</v>
      </c>
      <c r="BM3">
        <v>59</v>
      </c>
      <c r="BN3">
        <v>58</v>
      </c>
      <c r="BO3">
        <v>57</v>
      </c>
      <c r="BP3" s="1">
        <v>56</v>
      </c>
    </row>
    <row r="4" spans="1:68" s="2" customFormat="1" x14ac:dyDescent="0.25">
      <c r="A4" s="2" t="s">
        <v>2</v>
      </c>
      <c r="B4" s="2" t="s">
        <v>255</v>
      </c>
      <c r="D4" s="3"/>
      <c r="E4" s="6" t="s">
        <v>260</v>
      </c>
      <c r="F4" s="7"/>
      <c r="G4" s="7"/>
      <c r="H4" s="7"/>
      <c r="I4" s="7"/>
      <c r="J4" s="7"/>
      <c r="K4" s="7"/>
      <c r="L4" s="7"/>
      <c r="M4" s="7"/>
      <c r="N4" s="7"/>
      <c r="O4" s="7" t="s">
        <v>261</v>
      </c>
      <c r="P4" s="7"/>
      <c r="Q4" s="7"/>
      <c r="R4" s="7"/>
      <c r="S4" s="7"/>
      <c r="T4" s="7"/>
      <c r="U4" s="7"/>
      <c r="V4" s="7"/>
      <c r="W4" s="7"/>
      <c r="X4" s="7"/>
      <c r="Y4" s="18" t="s">
        <v>262</v>
      </c>
      <c r="Z4" s="18"/>
      <c r="AA4" s="18"/>
      <c r="AB4" s="18"/>
      <c r="AC4" s="18"/>
      <c r="AD4" s="18"/>
      <c r="AE4" s="18"/>
      <c r="AF4" s="18"/>
      <c r="AG4" s="18"/>
      <c r="AH4" s="18"/>
      <c r="AI4" s="7" t="s">
        <v>263</v>
      </c>
      <c r="AJ4" s="7"/>
      <c r="AK4" s="7"/>
      <c r="AL4" s="7"/>
      <c r="AM4" s="7"/>
      <c r="AN4" s="7"/>
      <c r="AO4" s="7"/>
      <c r="AP4" s="7"/>
      <c r="AQ4" s="7"/>
      <c r="AR4" s="8"/>
      <c r="AS4" s="6" t="s">
        <v>264</v>
      </c>
      <c r="AT4" s="7"/>
      <c r="AU4" s="7"/>
      <c r="AV4" s="7"/>
      <c r="AW4" s="7"/>
      <c r="AX4" s="7"/>
      <c r="AY4" s="7"/>
      <c r="AZ4" s="7"/>
      <c r="BA4" s="7"/>
      <c r="BB4" s="7"/>
      <c r="BC4" s="18" t="s">
        <v>265</v>
      </c>
      <c r="BD4" s="18"/>
      <c r="BE4" s="18"/>
      <c r="BF4" s="18"/>
      <c r="BG4" s="18"/>
      <c r="BH4" s="18"/>
      <c r="BI4" s="18"/>
      <c r="BJ4" s="18"/>
      <c r="BK4" s="18"/>
      <c r="BL4" s="18"/>
      <c r="BM4" s="18" t="s">
        <v>232</v>
      </c>
      <c r="BN4" s="18"/>
      <c r="BO4" s="18"/>
      <c r="BP4" s="8"/>
    </row>
    <row r="5" spans="1:68" s="2" customFormat="1" ht="15.75" customHeight="1" x14ac:dyDescent="0.25">
      <c r="A5" s="2" t="s">
        <v>4</v>
      </c>
      <c r="B5" s="2" t="s">
        <v>256</v>
      </c>
      <c r="D5" s="3"/>
      <c r="E5" s="6" t="s">
        <v>266</v>
      </c>
      <c r="F5" s="18"/>
      <c r="G5" s="18"/>
      <c r="H5" s="18"/>
      <c r="I5" s="18"/>
      <c r="J5" s="18"/>
      <c r="K5" s="18"/>
      <c r="L5" s="18"/>
      <c r="M5" s="18"/>
      <c r="N5" s="18"/>
      <c r="O5" s="7" t="s">
        <v>267</v>
      </c>
      <c r="P5" s="7"/>
      <c r="Q5" s="7"/>
      <c r="R5" s="7"/>
      <c r="S5" s="7"/>
      <c r="T5" s="7"/>
      <c r="U5" s="7"/>
      <c r="V5" s="7"/>
      <c r="W5" s="7"/>
      <c r="X5" s="7"/>
      <c r="Y5" s="7" t="s">
        <v>268</v>
      </c>
      <c r="Z5" s="7"/>
      <c r="AA5" s="7"/>
      <c r="AB5" s="7"/>
      <c r="AC5" s="7"/>
      <c r="AD5" s="7"/>
      <c r="AE5" s="7"/>
      <c r="AF5" s="7"/>
      <c r="AG5" s="7"/>
      <c r="AH5" s="7"/>
      <c r="AI5" s="7" t="s">
        <v>269</v>
      </c>
      <c r="AJ5" s="7"/>
      <c r="AK5" s="7"/>
      <c r="AL5" s="7"/>
      <c r="AM5" s="7"/>
      <c r="AN5" s="7"/>
      <c r="AO5" s="7"/>
      <c r="AP5" s="7"/>
      <c r="AQ5" s="7"/>
      <c r="AR5" s="8"/>
      <c r="AS5" s="6" t="s">
        <v>270</v>
      </c>
      <c r="AT5" s="18"/>
      <c r="AU5" s="18"/>
      <c r="AV5" s="18"/>
      <c r="AW5" s="18"/>
      <c r="AX5" s="18"/>
      <c r="AY5" s="18"/>
      <c r="AZ5" s="18"/>
      <c r="BA5" s="18"/>
      <c r="BB5" s="18"/>
      <c r="BC5" s="7" t="s">
        <v>271</v>
      </c>
      <c r="BD5" s="7"/>
      <c r="BE5" s="7"/>
      <c r="BF5" s="7"/>
      <c r="BG5" s="7"/>
      <c r="BH5" s="7"/>
      <c r="BI5" s="7"/>
      <c r="BJ5" s="7"/>
      <c r="BK5" s="7"/>
      <c r="BL5" s="7"/>
      <c r="BM5" s="7" t="s">
        <v>232</v>
      </c>
      <c r="BN5" s="7"/>
      <c r="BO5" s="7"/>
      <c r="BP5" s="8"/>
    </row>
    <row r="6" spans="1:68" s="2" customFormat="1" ht="13.5" customHeight="1" x14ac:dyDescent="0.25">
      <c r="A6" s="2" t="s">
        <v>6</v>
      </c>
      <c r="B6" s="2" t="s">
        <v>257</v>
      </c>
      <c r="D6" s="3"/>
      <c r="E6" s="6" t="s">
        <v>272</v>
      </c>
      <c r="F6" s="18"/>
      <c r="G6" s="18"/>
      <c r="H6" s="18"/>
      <c r="I6" s="18"/>
      <c r="J6" s="18"/>
      <c r="K6" s="18"/>
      <c r="L6" s="18"/>
      <c r="M6" s="18"/>
      <c r="N6" s="18"/>
      <c r="O6" s="7" t="s">
        <v>273</v>
      </c>
      <c r="P6" s="7"/>
      <c r="Q6" s="7"/>
      <c r="R6" s="7"/>
      <c r="S6" s="7"/>
      <c r="T6" s="7"/>
      <c r="U6" s="7"/>
      <c r="V6" s="7"/>
      <c r="W6" s="7"/>
      <c r="X6" s="7"/>
      <c r="Y6" s="18" t="s">
        <v>274</v>
      </c>
      <c r="Z6" s="18"/>
      <c r="AA6" s="18"/>
      <c r="AB6" s="18"/>
      <c r="AC6" s="18"/>
      <c r="AD6" s="18"/>
      <c r="AE6" s="18"/>
      <c r="AF6" s="18"/>
      <c r="AG6" s="18"/>
      <c r="AH6" s="18"/>
      <c r="AI6" s="18" t="s">
        <v>275</v>
      </c>
      <c r="AJ6" s="18"/>
      <c r="AK6" s="18"/>
      <c r="AL6" s="18"/>
      <c r="AM6" s="18"/>
      <c r="AN6" s="18"/>
      <c r="AO6" s="18"/>
      <c r="AP6" s="18"/>
      <c r="AQ6" s="18"/>
      <c r="AR6" s="8"/>
      <c r="AS6" s="6" t="s">
        <v>276</v>
      </c>
      <c r="AT6" s="18"/>
      <c r="AU6" s="18"/>
      <c r="AV6" s="18"/>
      <c r="AW6" s="18"/>
      <c r="AX6" s="18"/>
      <c r="AY6" s="18"/>
      <c r="AZ6" s="8"/>
      <c r="BA6" s="6" t="s">
        <v>277</v>
      </c>
      <c r="BB6" s="18"/>
      <c r="BC6" s="18"/>
      <c r="BD6" s="18"/>
      <c r="BE6" s="18"/>
      <c r="BF6" s="18"/>
      <c r="BG6" s="18"/>
      <c r="BH6" s="8"/>
      <c r="BI6" s="6" t="s">
        <v>278</v>
      </c>
      <c r="BJ6" s="7"/>
      <c r="BK6" s="7"/>
      <c r="BL6" s="7"/>
      <c r="BM6" s="7"/>
      <c r="BN6" s="7"/>
      <c r="BO6" s="7"/>
      <c r="BP6" s="8"/>
    </row>
    <row r="7" spans="1:68" s="2" customFormat="1" ht="15" customHeight="1" x14ac:dyDescent="0.25">
      <c r="A7" s="2" t="s">
        <v>119</v>
      </c>
      <c r="B7" s="2" t="s">
        <v>258</v>
      </c>
      <c r="D7" s="3"/>
      <c r="E7" s="6" t="s">
        <v>279</v>
      </c>
      <c r="F7" s="18"/>
      <c r="G7" s="18"/>
      <c r="H7" s="18"/>
      <c r="I7" s="18"/>
      <c r="J7" s="18"/>
      <c r="K7" s="18"/>
      <c r="L7" s="8"/>
      <c r="M7" s="6" t="s">
        <v>280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7" t="s">
        <v>281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8" t="s">
        <v>282</v>
      </c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8"/>
    </row>
    <row r="8" spans="1:68" s="2" customFormat="1" ht="46.5" customHeight="1" x14ac:dyDescent="0.25">
      <c r="A8" s="2" t="s">
        <v>246</v>
      </c>
      <c r="B8" s="2" t="s">
        <v>259</v>
      </c>
      <c r="D8" s="3"/>
      <c r="E8" s="2" t="s">
        <v>252</v>
      </c>
      <c r="F8" s="2" t="s">
        <v>283</v>
      </c>
      <c r="L8" s="3"/>
      <c r="M8" s="17"/>
      <c r="T8" s="3"/>
      <c r="U8" s="17"/>
      <c r="AB8" s="3"/>
      <c r="AC8" s="17"/>
      <c r="AJ8" s="3"/>
      <c r="AK8" s="17"/>
      <c r="AR8" s="1"/>
      <c r="AS8" s="17"/>
      <c r="AZ8" s="3"/>
      <c r="BH8" s="3"/>
      <c r="BP8" s="3"/>
    </row>
    <row r="9" spans="1:68" s="2" customFormat="1" x14ac:dyDescent="0.25">
      <c r="D9" s="3"/>
      <c r="E9" s="17"/>
      <c r="L9" s="3"/>
      <c r="T9" s="3"/>
      <c r="AB9" s="3"/>
      <c r="AJ9" s="3"/>
      <c r="AR9" s="1"/>
      <c r="AZ9" s="3"/>
      <c r="BH9" s="3"/>
      <c r="BP9" s="3"/>
    </row>
    <row r="10" spans="1:68" s="2" customFormat="1" x14ac:dyDescent="0.25">
      <c r="D10" s="3"/>
      <c r="L10" s="3"/>
      <c r="T10" s="3"/>
      <c r="AB10" s="3"/>
      <c r="AJ10" s="3"/>
      <c r="AR10" s="1"/>
      <c r="AZ10" s="3"/>
      <c r="BH10" s="3"/>
      <c r="BP10" s="3"/>
    </row>
    <row r="11" spans="1:68" s="2" customFormat="1" ht="15" customHeight="1" x14ac:dyDescent="0.25">
      <c r="D11" s="3"/>
      <c r="E11" s="17"/>
      <c r="L11" s="3"/>
      <c r="M11" s="17"/>
      <c r="T11" s="3"/>
      <c r="U11" s="17"/>
      <c r="AB11" s="3"/>
      <c r="AJ11" s="3"/>
      <c r="AK11" s="17"/>
      <c r="AR11" s="1"/>
      <c r="AS11" s="17"/>
      <c r="AZ11" s="3"/>
      <c r="BA11" s="17"/>
      <c r="BH11" s="3"/>
      <c r="BI11" s="17"/>
      <c r="BP11" s="3"/>
    </row>
    <row r="12" spans="1:68" s="2" customFormat="1" x14ac:dyDescent="0.25">
      <c r="D12" s="3"/>
      <c r="L12" s="3"/>
      <c r="T12" s="3"/>
      <c r="AB12" s="3"/>
      <c r="AJ12" s="3"/>
      <c r="AR12" s="1"/>
      <c r="AZ12" s="3"/>
      <c r="BH12" s="3"/>
      <c r="BP12" s="3"/>
    </row>
    <row r="13" spans="1:68" s="2" customFormat="1" ht="15" customHeight="1" x14ac:dyDescent="0.25">
      <c r="D13" s="3"/>
      <c r="E13" s="17"/>
      <c r="L13" s="3"/>
      <c r="M13" s="17"/>
      <c r="T13" s="3"/>
      <c r="U13" s="17"/>
      <c r="AB13" s="3"/>
      <c r="AC13" s="17"/>
      <c r="AJ13" s="3"/>
      <c r="AK13" s="17"/>
      <c r="AR13" s="1"/>
      <c r="AZ13" s="3"/>
      <c r="BH13" s="3"/>
      <c r="BP13" s="3"/>
    </row>
    <row r="14" spans="1:68" s="2" customFormat="1" ht="15" customHeight="1" x14ac:dyDescent="0.25">
      <c r="D14" s="3"/>
      <c r="E14" s="17"/>
      <c r="L14" s="3"/>
      <c r="T14" s="3"/>
      <c r="AB14" s="3"/>
      <c r="AJ14" s="3"/>
      <c r="AR14" s="1"/>
      <c r="AZ14" s="3"/>
      <c r="BH14" s="3"/>
      <c r="BP14" s="3"/>
    </row>
    <row r="15" spans="1:68" x14ac:dyDescent="0.25">
      <c r="A15" s="2"/>
      <c r="B15" s="2"/>
      <c r="C15" s="2"/>
      <c r="D15" s="3"/>
      <c r="L15" s="3"/>
      <c r="T15" s="3"/>
      <c r="AJ15" s="3"/>
    </row>
    <row r="16" spans="1:68" x14ac:dyDescent="0.25">
      <c r="A16" s="2"/>
      <c r="B16" s="2"/>
      <c r="C16" s="2"/>
      <c r="D16" s="3"/>
      <c r="L16" s="3"/>
      <c r="T16" s="3"/>
      <c r="AJ16" s="3"/>
    </row>
    <row r="17" spans="1:20" x14ac:dyDescent="0.25">
      <c r="A17" s="2"/>
      <c r="B17" s="2"/>
      <c r="C17" s="2"/>
      <c r="D17" s="3"/>
      <c r="L17" s="3"/>
      <c r="T17" s="3"/>
    </row>
    <row r="18" spans="1:20" x14ac:dyDescent="0.25">
      <c r="A18" s="2"/>
      <c r="B18" s="2"/>
      <c r="C18" s="2"/>
      <c r="D18" s="3"/>
      <c r="L18" s="3"/>
    </row>
    <row r="19" spans="1:20" x14ac:dyDescent="0.25">
      <c r="D19" s="3"/>
      <c r="L19" s="3"/>
    </row>
    <row r="20" spans="1:20" x14ac:dyDescent="0.25">
      <c r="D20" s="3"/>
      <c r="L20" s="3"/>
    </row>
    <row r="21" spans="1:20" x14ac:dyDescent="0.25">
      <c r="D21" s="3"/>
      <c r="L21" s="3"/>
    </row>
    <row r="22" spans="1:20" x14ac:dyDescent="0.25">
      <c r="D22" s="3"/>
      <c r="L22" s="3"/>
    </row>
    <row r="23" spans="1:20" x14ac:dyDescent="0.25">
      <c r="D23" s="3"/>
      <c r="L23" s="3"/>
    </row>
    <row r="24" spans="1:20" x14ac:dyDescent="0.25">
      <c r="D24" s="3"/>
      <c r="L24" s="3"/>
    </row>
    <row r="25" spans="1:20" x14ac:dyDescent="0.25">
      <c r="D25" s="3"/>
      <c r="L25" s="3"/>
    </row>
    <row r="26" spans="1:20" x14ac:dyDescent="0.25">
      <c r="D26" s="3"/>
      <c r="L26" s="3"/>
    </row>
    <row r="27" spans="1:20" x14ac:dyDescent="0.25">
      <c r="D27" s="3"/>
      <c r="L27" s="3"/>
    </row>
    <row r="28" spans="1:20" x14ac:dyDescent="0.25">
      <c r="D28" s="3"/>
      <c r="L28" s="3"/>
    </row>
    <row r="29" spans="1:20" x14ac:dyDescent="0.25">
      <c r="D29" s="3"/>
      <c r="L29" s="3"/>
    </row>
    <row r="30" spans="1:20" x14ac:dyDescent="0.25">
      <c r="D30" s="3"/>
      <c r="L30" s="3"/>
    </row>
    <row r="31" spans="1:20" x14ac:dyDescent="0.25">
      <c r="D31" s="3"/>
      <c r="L31" s="3"/>
    </row>
    <row r="32" spans="1:20" x14ac:dyDescent="0.25">
      <c r="D32" s="3"/>
      <c r="L32" s="3"/>
    </row>
    <row r="33" spans="4:12" x14ac:dyDescent="0.25">
      <c r="D33" s="3"/>
      <c r="L33" s="3"/>
    </row>
    <row r="34" spans="4:12" x14ac:dyDescent="0.25">
      <c r="D34" s="3"/>
      <c r="L34" s="3"/>
    </row>
    <row r="35" spans="4:12" x14ac:dyDescent="0.25">
      <c r="D35" s="3"/>
    </row>
    <row r="36" spans="4:12" x14ac:dyDescent="0.25">
      <c r="D36" s="3"/>
    </row>
    <row r="37" spans="4:12" x14ac:dyDescent="0.25">
      <c r="D37" s="3"/>
    </row>
    <row r="38" spans="4:12" x14ac:dyDescent="0.25">
      <c r="D38" s="3"/>
    </row>
    <row r="39" spans="4:12" x14ac:dyDescent="0.25">
      <c r="D39" s="3"/>
    </row>
    <row r="40" spans="4:12" x14ac:dyDescent="0.25">
      <c r="D40" s="3"/>
    </row>
    <row r="41" spans="4:12" x14ac:dyDescent="0.25">
      <c r="D41" s="3"/>
    </row>
    <row r="44" spans="4:12" x14ac:dyDescent="0.25">
      <c r="F44" s="19"/>
    </row>
  </sheetData>
  <mergeCells count="26">
    <mergeCell ref="AO7:BP7"/>
    <mergeCell ref="BC5:BL5"/>
    <mergeCell ref="BM5:BP5"/>
    <mergeCell ref="E6:N6"/>
    <mergeCell ref="O6:X6"/>
    <mergeCell ref="Y6:AH6"/>
    <mergeCell ref="AI6:AR6"/>
    <mergeCell ref="AS6:AZ6"/>
    <mergeCell ref="BA6:BH6"/>
    <mergeCell ref="BI6:BP6"/>
    <mergeCell ref="E4:N4"/>
    <mergeCell ref="O4:X4"/>
    <mergeCell ref="Y4:AH4"/>
    <mergeCell ref="AI4:AR4"/>
    <mergeCell ref="AS4:BB4"/>
    <mergeCell ref="BC4:BL4"/>
    <mergeCell ref="BM4:BP4"/>
    <mergeCell ref="E5:N5"/>
    <mergeCell ref="O5:X5"/>
    <mergeCell ref="E7:L7"/>
    <mergeCell ref="M7:X7"/>
    <mergeCell ref="Y7:AN7"/>
    <mergeCell ref="A1:BP1"/>
    <mergeCell ref="Y5:AH5"/>
    <mergeCell ref="AI5:AR5"/>
    <mergeCell ref="AS5:BB5"/>
  </mergeCells>
  <conditionalFormatting sqref="E8:BP40 BC4:BC5 BM4:BM5 O4:O6 AI4:AI6 E4:E7 M7 Y4:Y7 AO7 AS4:AS6 BA6 BI6">
    <cfRule type="containsBlanks" dxfId="0" priority="1">
      <formula>LEN(TRIM(E4))=0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2991-6A10-4713-B4D1-359BC8B2BE04}">
  <dimension ref="A1:AI34"/>
  <sheetViews>
    <sheetView topLeftCell="A4" workbookViewId="0">
      <selection activeCell="C2" sqref="C2"/>
    </sheetView>
  </sheetViews>
  <sheetFormatPr defaultRowHeight="15" x14ac:dyDescent="0.25"/>
  <cols>
    <col min="1" max="1" width="21.42578125" customWidth="1"/>
    <col min="2" max="2" width="10.85546875" customWidth="1"/>
    <col min="3" max="3" width="11.42578125" customWidth="1"/>
    <col min="4" max="67" width="3.7109375" customWidth="1"/>
  </cols>
  <sheetData>
    <row r="1" spans="1:35" x14ac:dyDescent="0.25">
      <c r="A1" t="s">
        <v>128</v>
      </c>
      <c r="B1">
        <f>HEX2DEC(RIGHT(C1,LEN(C1)-2))</f>
        <v>151264320</v>
      </c>
      <c r="C1" t="s">
        <v>247</v>
      </c>
    </row>
    <row r="2" spans="1:35" x14ac:dyDescent="0.25">
      <c r="A2" t="s">
        <v>130</v>
      </c>
      <c r="B2">
        <f>_xlfn.BITRSHIFT(B1,24)</f>
        <v>9</v>
      </c>
      <c r="C2" t="str">
        <f>"0x"&amp;DEC2HEX(B2)</f>
        <v>0x9</v>
      </c>
    </row>
    <row r="3" spans="1:35" x14ac:dyDescent="0.25">
      <c r="A3" t="s">
        <v>131</v>
      </c>
      <c r="B3">
        <f>_xlfn.BITAND(_xlfn.BITRSHIFT(B1,16),255)</f>
        <v>4</v>
      </c>
      <c r="C3" t="str">
        <f t="shared" ref="C3:C5" si="0">"0x"&amp;DEC2HEX(B3)</f>
        <v>0x4</v>
      </c>
    </row>
    <row r="4" spans="1:35" x14ac:dyDescent="0.25">
      <c r="A4" t="s">
        <v>132</v>
      </c>
      <c r="B4">
        <f>_xlfn.BITAND(_xlfn.BITRSHIFT(B1,6),1023)</f>
        <v>113</v>
      </c>
      <c r="C4" t="str">
        <f t="shared" si="0"/>
        <v>0x71</v>
      </c>
    </row>
    <row r="5" spans="1:35" x14ac:dyDescent="0.25">
      <c r="A5" t="s">
        <v>133</v>
      </c>
      <c r="B5">
        <f>_xlfn.BITAND(B1,63)</f>
        <v>0</v>
      </c>
      <c r="C5" t="str">
        <f t="shared" si="0"/>
        <v>0x0</v>
      </c>
    </row>
    <row r="6" spans="1:35" ht="15.75" thickBot="1" x14ac:dyDescent="0.3"/>
    <row r="7" spans="1:35" ht="15.75" thickBot="1" x14ac:dyDescent="0.3">
      <c r="G7" s="11" t="s">
        <v>135</v>
      </c>
      <c r="H7" s="11"/>
      <c r="I7" s="11"/>
      <c r="J7" s="11"/>
      <c r="K7" s="11"/>
      <c r="L7" s="11" t="s">
        <v>131</v>
      </c>
      <c r="M7" s="11"/>
      <c r="N7" s="11"/>
      <c r="O7" s="11"/>
      <c r="P7" s="11"/>
      <c r="Q7" s="11"/>
      <c r="R7" s="11"/>
      <c r="S7" s="11"/>
      <c r="T7" s="11" t="s">
        <v>132</v>
      </c>
      <c r="U7" s="11"/>
      <c r="V7" s="11"/>
      <c r="W7" s="11"/>
      <c r="X7" s="11"/>
      <c r="Y7" s="11"/>
      <c r="Z7" s="11"/>
      <c r="AA7" s="11"/>
      <c r="AB7" s="11"/>
      <c r="AC7" s="11"/>
      <c r="AD7" s="11" t="s">
        <v>133</v>
      </c>
      <c r="AE7" s="11"/>
      <c r="AF7" s="11"/>
      <c r="AG7" s="11"/>
      <c r="AH7" s="11"/>
      <c r="AI7" s="11"/>
    </row>
    <row r="8" spans="1:35" ht="15.75" thickBot="1" x14ac:dyDescent="0.3">
      <c r="A8" t="s">
        <v>134</v>
      </c>
      <c r="D8" s="12">
        <v>31</v>
      </c>
      <c r="E8" s="12">
        <v>30</v>
      </c>
      <c r="F8" s="12">
        <v>29</v>
      </c>
      <c r="G8" s="12">
        <v>28</v>
      </c>
      <c r="H8" s="12">
        <v>27</v>
      </c>
      <c r="I8" s="12">
        <v>26</v>
      </c>
      <c r="J8" s="12">
        <v>25</v>
      </c>
      <c r="K8" s="13">
        <v>24</v>
      </c>
      <c r="L8" s="12">
        <v>23</v>
      </c>
      <c r="M8" s="12">
        <v>22</v>
      </c>
      <c r="N8" s="12">
        <v>21</v>
      </c>
      <c r="O8" s="12">
        <v>20</v>
      </c>
      <c r="P8" s="12">
        <v>19</v>
      </c>
      <c r="Q8" s="12">
        <v>18</v>
      </c>
      <c r="R8" s="12">
        <v>17</v>
      </c>
      <c r="S8" s="13">
        <v>16</v>
      </c>
      <c r="T8" s="12">
        <v>15</v>
      </c>
      <c r="U8" s="12">
        <v>14</v>
      </c>
      <c r="V8" s="12">
        <v>13</v>
      </c>
      <c r="W8" s="12">
        <v>12</v>
      </c>
      <c r="X8" s="12">
        <v>11</v>
      </c>
      <c r="Y8" s="12">
        <v>10</v>
      </c>
      <c r="Z8" s="12">
        <v>9</v>
      </c>
      <c r="AA8" s="12">
        <v>8</v>
      </c>
      <c r="AB8" s="12">
        <v>7</v>
      </c>
      <c r="AC8" s="13">
        <v>6</v>
      </c>
      <c r="AD8" s="12">
        <v>5</v>
      </c>
      <c r="AE8" s="12">
        <v>4</v>
      </c>
      <c r="AF8" s="12">
        <v>3</v>
      </c>
      <c r="AG8" s="12">
        <v>2</v>
      </c>
      <c r="AH8" s="12">
        <v>1</v>
      </c>
      <c r="AI8" s="12">
        <v>0</v>
      </c>
    </row>
    <row r="9" spans="1:35" x14ac:dyDescent="0.25">
      <c r="A9" t="s">
        <v>136</v>
      </c>
      <c r="B9" t="s">
        <v>137</v>
      </c>
      <c r="C9">
        <f>HEX2DEC(RIGHT(B9,LEN(B9)-2))</f>
        <v>33821696</v>
      </c>
      <c r="D9" s="15">
        <f>_xlfn.BITAND(_xlfn.BITRSHIFT($C9, D$8), 1)</f>
        <v>0</v>
      </c>
      <c r="E9" s="15">
        <f>_xlfn.BITAND(_xlfn.BITRSHIFT($C9, E$8), 1)</f>
        <v>0</v>
      </c>
      <c r="F9" s="15">
        <f>_xlfn.BITAND(_xlfn.BITRSHIFT($C9, F$8), 1)</f>
        <v>0</v>
      </c>
      <c r="G9" s="15">
        <f>_xlfn.BITAND(_xlfn.BITRSHIFT($C9, G$8), 1)</f>
        <v>0</v>
      </c>
      <c r="H9" s="15">
        <f>_xlfn.BITAND(_xlfn.BITRSHIFT($C9, H$8), 1)</f>
        <v>0</v>
      </c>
      <c r="I9" s="15">
        <f>_xlfn.BITAND(_xlfn.BITRSHIFT($C9, I$8), 1)</f>
        <v>0</v>
      </c>
      <c r="J9" s="15">
        <f>_xlfn.BITAND(_xlfn.BITRSHIFT($C9, J$8), 1)</f>
        <v>1</v>
      </c>
      <c r="K9" s="16">
        <f>_xlfn.BITAND(_xlfn.BITRSHIFT($C9, K$8), 1)</f>
        <v>0</v>
      </c>
      <c r="L9" s="15">
        <f>_xlfn.BITAND(_xlfn.BITRSHIFT($C9, L$8), 1)</f>
        <v>0</v>
      </c>
      <c r="M9" s="15">
        <f>_xlfn.BITAND(_xlfn.BITRSHIFT($C9, M$8), 1)</f>
        <v>0</v>
      </c>
      <c r="N9" s="15">
        <f>_xlfn.BITAND(_xlfn.BITRSHIFT($C9, N$8), 1)</f>
        <v>0</v>
      </c>
      <c r="O9" s="15">
        <f>_xlfn.BITAND(_xlfn.BITRSHIFT($C9, O$8), 1)</f>
        <v>0</v>
      </c>
      <c r="P9" s="15">
        <f>_xlfn.BITAND(_xlfn.BITRSHIFT($C9, P$8), 1)</f>
        <v>0</v>
      </c>
      <c r="Q9" s="15">
        <f>_xlfn.BITAND(_xlfn.BITRSHIFT($C9, Q$8), 1)</f>
        <v>1</v>
      </c>
      <c r="R9" s="15">
        <f>_xlfn.BITAND(_xlfn.BITRSHIFT($C9, R$8), 1)</f>
        <v>0</v>
      </c>
      <c r="S9" s="16">
        <f>_xlfn.BITAND(_xlfn.BITRSHIFT($C9, S$8), 1)</f>
        <v>0</v>
      </c>
      <c r="T9" s="15">
        <f>_xlfn.BITAND(_xlfn.BITRSHIFT($C9, T$8), 1)</f>
        <v>0</v>
      </c>
      <c r="U9" s="15">
        <f>_xlfn.BITAND(_xlfn.BITRSHIFT($C9, U$8), 1)</f>
        <v>0</v>
      </c>
      <c r="V9" s="15">
        <f>_xlfn.BITAND(_xlfn.BITRSHIFT($C9, V$8), 1)</f>
        <v>0</v>
      </c>
      <c r="W9" s="15">
        <f>_xlfn.BITAND(_xlfn.BITRSHIFT($C9, W$8), 1)</f>
        <v>1</v>
      </c>
      <c r="X9" s="15">
        <f>_xlfn.BITAND(_xlfn.BITRSHIFT($C9, X$8), 1)</f>
        <v>0</v>
      </c>
      <c r="Y9" s="15">
        <f>_xlfn.BITAND(_xlfn.BITRSHIFT($C9, Y$8), 1)</f>
        <v>1</v>
      </c>
      <c r="Z9" s="15">
        <f>_xlfn.BITAND(_xlfn.BITRSHIFT($C9, Z$8), 1)</f>
        <v>0</v>
      </c>
      <c r="AA9" s="15">
        <f>_xlfn.BITAND(_xlfn.BITRSHIFT($C9, AA$8), 1)</f>
        <v>0</v>
      </c>
      <c r="AB9" s="15">
        <f>_xlfn.BITAND(_xlfn.BITRSHIFT($C9, AB$8), 1)</f>
        <v>0</v>
      </c>
      <c r="AC9" s="16">
        <f>_xlfn.BITAND(_xlfn.BITRSHIFT($C9, AC$8), 1)</f>
        <v>0</v>
      </c>
      <c r="AD9" s="15">
        <f>_xlfn.BITAND(_xlfn.BITRSHIFT($C9, AD$8), 1)</f>
        <v>0</v>
      </c>
      <c r="AE9" s="15">
        <f>_xlfn.BITAND(_xlfn.BITRSHIFT($C9, AE$8), 1)</f>
        <v>0</v>
      </c>
      <c r="AF9" s="15">
        <f>_xlfn.BITAND(_xlfn.BITRSHIFT($C9, AF$8), 1)</f>
        <v>0</v>
      </c>
      <c r="AG9" s="15">
        <f>_xlfn.BITAND(_xlfn.BITRSHIFT($C9, AG$8), 1)</f>
        <v>0</v>
      </c>
      <c r="AH9" s="15">
        <f>_xlfn.BITAND(_xlfn.BITRSHIFT($C9, AH$8), 1)</f>
        <v>0</v>
      </c>
      <c r="AI9" s="15">
        <f>_xlfn.BITAND(_xlfn.BITRSHIFT($C9, AI$8), 1)</f>
        <v>0</v>
      </c>
    </row>
    <row r="10" spans="1:35" x14ac:dyDescent="0.25">
      <c r="A10" t="s">
        <v>138</v>
      </c>
      <c r="B10" t="s">
        <v>148</v>
      </c>
      <c r="C10">
        <f t="shared" ref="C10:C22" si="1">HEX2DEC(RIGHT(B10,LEN(B10)-2))</f>
        <v>33821760</v>
      </c>
      <c r="D10" s="15">
        <f t="shared" ref="D10:S22" si="2">_xlfn.BITAND(_xlfn.BITRSHIFT($C10, D$8), 1)</f>
        <v>0</v>
      </c>
      <c r="E10" s="15">
        <f t="shared" si="2"/>
        <v>0</v>
      </c>
      <c r="F10" s="15">
        <f t="shared" si="2"/>
        <v>0</v>
      </c>
      <c r="G10" s="15">
        <f t="shared" si="2"/>
        <v>0</v>
      </c>
      <c r="H10" s="15">
        <f t="shared" si="2"/>
        <v>0</v>
      </c>
      <c r="I10" s="15">
        <f t="shared" si="2"/>
        <v>0</v>
      </c>
      <c r="J10" s="15">
        <f t="shared" si="2"/>
        <v>1</v>
      </c>
      <c r="K10" s="16">
        <f t="shared" si="2"/>
        <v>0</v>
      </c>
      <c r="L10" s="15">
        <f t="shared" si="2"/>
        <v>0</v>
      </c>
      <c r="M10" s="15">
        <f t="shared" si="2"/>
        <v>0</v>
      </c>
      <c r="N10" s="15">
        <f t="shared" si="2"/>
        <v>0</v>
      </c>
      <c r="O10" s="15">
        <f t="shared" si="2"/>
        <v>0</v>
      </c>
      <c r="P10" s="15">
        <f t="shared" si="2"/>
        <v>0</v>
      </c>
      <c r="Q10" s="15">
        <f t="shared" si="2"/>
        <v>1</v>
      </c>
      <c r="R10" s="15">
        <f t="shared" si="2"/>
        <v>0</v>
      </c>
      <c r="S10" s="16">
        <f t="shared" si="2"/>
        <v>0</v>
      </c>
      <c r="T10" s="15">
        <f t="shared" ref="T10:AI22" si="3">_xlfn.BITAND(_xlfn.BITRSHIFT($C10, T$8), 1)</f>
        <v>0</v>
      </c>
      <c r="U10" s="15">
        <f t="shared" si="3"/>
        <v>0</v>
      </c>
      <c r="V10" s="15">
        <f t="shared" si="3"/>
        <v>0</v>
      </c>
      <c r="W10" s="15">
        <f t="shared" si="3"/>
        <v>1</v>
      </c>
      <c r="X10" s="15">
        <f t="shared" si="3"/>
        <v>0</v>
      </c>
      <c r="Y10" s="15">
        <f t="shared" si="3"/>
        <v>1</v>
      </c>
      <c r="Z10" s="15">
        <f t="shared" si="3"/>
        <v>0</v>
      </c>
      <c r="AA10" s="15">
        <f t="shared" si="3"/>
        <v>0</v>
      </c>
      <c r="AB10" s="15">
        <f t="shared" si="3"/>
        <v>0</v>
      </c>
      <c r="AC10" s="16">
        <f t="shared" si="3"/>
        <v>1</v>
      </c>
      <c r="AD10" s="15">
        <f t="shared" si="3"/>
        <v>0</v>
      </c>
      <c r="AE10" s="15">
        <f t="shared" si="3"/>
        <v>0</v>
      </c>
      <c r="AF10" s="15">
        <f t="shared" si="3"/>
        <v>0</v>
      </c>
      <c r="AG10" s="15">
        <f t="shared" si="3"/>
        <v>0</v>
      </c>
      <c r="AH10" s="15">
        <f t="shared" si="3"/>
        <v>0</v>
      </c>
      <c r="AI10" s="15">
        <f t="shared" si="3"/>
        <v>0</v>
      </c>
    </row>
    <row r="11" spans="1:35" x14ac:dyDescent="0.25">
      <c r="A11" t="s">
        <v>139</v>
      </c>
      <c r="B11" t="s">
        <v>149</v>
      </c>
      <c r="C11">
        <f t="shared" si="1"/>
        <v>33821824</v>
      </c>
      <c r="D11" s="15">
        <f t="shared" si="2"/>
        <v>0</v>
      </c>
      <c r="E11" s="15">
        <f t="shared" si="2"/>
        <v>0</v>
      </c>
      <c r="F11" s="15">
        <f t="shared" si="2"/>
        <v>0</v>
      </c>
      <c r="G11" s="15">
        <f t="shared" si="2"/>
        <v>0</v>
      </c>
      <c r="H11" s="15">
        <f t="shared" si="2"/>
        <v>0</v>
      </c>
      <c r="I11" s="15">
        <f t="shared" si="2"/>
        <v>0</v>
      </c>
      <c r="J11" s="15">
        <f t="shared" si="2"/>
        <v>1</v>
      </c>
      <c r="K11" s="16">
        <f t="shared" si="2"/>
        <v>0</v>
      </c>
      <c r="L11" s="15">
        <f t="shared" si="2"/>
        <v>0</v>
      </c>
      <c r="M11" s="15">
        <f t="shared" si="2"/>
        <v>0</v>
      </c>
      <c r="N11" s="15">
        <f t="shared" si="2"/>
        <v>0</v>
      </c>
      <c r="O11" s="15">
        <f t="shared" si="2"/>
        <v>0</v>
      </c>
      <c r="P11" s="15">
        <f t="shared" si="2"/>
        <v>0</v>
      </c>
      <c r="Q11" s="15">
        <f t="shared" si="2"/>
        <v>1</v>
      </c>
      <c r="R11" s="15">
        <f t="shared" si="2"/>
        <v>0</v>
      </c>
      <c r="S11" s="16">
        <f t="shared" si="2"/>
        <v>0</v>
      </c>
      <c r="T11" s="15">
        <f t="shared" si="3"/>
        <v>0</v>
      </c>
      <c r="U11" s="15">
        <f t="shared" si="3"/>
        <v>0</v>
      </c>
      <c r="V11" s="15">
        <f t="shared" si="3"/>
        <v>0</v>
      </c>
      <c r="W11" s="15">
        <f t="shared" si="3"/>
        <v>1</v>
      </c>
      <c r="X11" s="15">
        <f t="shared" si="3"/>
        <v>0</v>
      </c>
      <c r="Y11" s="15">
        <f t="shared" si="3"/>
        <v>1</v>
      </c>
      <c r="Z11" s="15">
        <f t="shared" si="3"/>
        <v>0</v>
      </c>
      <c r="AA11" s="15">
        <f t="shared" si="3"/>
        <v>0</v>
      </c>
      <c r="AB11" s="15">
        <f t="shared" si="3"/>
        <v>1</v>
      </c>
      <c r="AC11" s="16">
        <f t="shared" si="3"/>
        <v>0</v>
      </c>
      <c r="AD11" s="15">
        <f t="shared" si="3"/>
        <v>0</v>
      </c>
      <c r="AE11" s="15">
        <f t="shared" si="3"/>
        <v>0</v>
      </c>
      <c r="AF11" s="15">
        <f t="shared" si="3"/>
        <v>0</v>
      </c>
      <c r="AG11" s="15">
        <f t="shared" si="3"/>
        <v>0</v>
      </c>
      <c r="AH11" s="15">
        <f t="shared" si="3"/>
        <v>0</v>
      </c>
      <c r="AI11" s="15">
        <f t="shared" si="3"/>
        <v>0</v>
      </c>
    </row>
    <row r="12" spans="1:35" x14ac:dyDescent="0.25">
      <c r="A12" t="s">
        <v>140</v>
      </c>
      <c r="B12" t="s">
        <v>150</v>
      </c>
      <c r="C12">
        <f t="shared" si="1"/>
        <v>33821888</v>
      </c>
      <c r="D12" s="15">
        <f t="shared" si="2"/>
        <v>0</v>
      </c>
      <c r="E12" s="15">
        <f t="shared" si="2"/>
        <v>0</v>
      </c>
      <c r="F12" s="15">
        <f t="shared" si="2"/>
        <v>0</v>
      </c>
      <c r="G12" s="15">
        <f t="shared" si="2"/>
        <v>0</v>
      </c>
      <c r="H12" s="15">
        <f t="shared" si="2"/>
        <v>0</v>
      </c>
      <c r="I12" s="15">
        <f t="shared" si="2"/>
        <v>0</v>
      </c>
      <c r="J12" s="15">
        <f t="shared" si="2"/>
        <v>1</v>
      </c>
      <c r="K12" s="16">
        <f t="shared" si="2"/>
        <v>0</v>
      </c>
      <c r="L12" s="15">
        <f t="shared" si="2"/>
        <v>0</v>
      </c>
      <c r="M12" s="15">
        <f t="shared" si="2"/>
        <v>0</v>
      </c>
      <c r="N12" s="15">
        <f t="shared" si="2"/>
        <v>0</v>
      </c>
      <c r="O12" s="15">
        <f t="shared" si="2"/>
        <v>0</v>
      </c>
      <c r="P12" s="15">
        <f t="shared" si="2"/>
        <v>0</v>
      </c>
      <c r="Q12" s="15">
        <f t="shared" si="2"/>
        <v>1</v>
      </c>
      <c r="R12" s="15">
        <f t="shared" si="2"/>
        <v>0</v>
      </c>
      <c r="S12" s="16">
        <f t="shared" si="2"/>
        <v>0</v>
      </c>
      <c r="T12" s="15">
        <f t="shared" si="3"/>
        <v>0</v>
      </c>
      <c r="U12" s="15">
        <f t="shared" si="3"/>
        <v>0</v>
      </c>
      <c r="V12" s="15">
        <f t="shared" si="3"/>
        <v>0</v>
      </c>
      <c r="W12" s="15">
        <f t="shared" si="3"/>
        <v>1</v>
      </c>
      <c r="X12" s="15">
        <f t="shared" si="3"/>
        <v>0</v>
      </c>
      <c r="Y12" s="15">
        <f t="shared" si="3"/>
        <v>1</v>
      </c>
      <c r="Z12" s="15">
        <f t="shared" si="3"/>
        <v>0</v>
      </c>
      <c r="AA12" s="15">
        <f t="shared" si="3"/>
        <v>0</v>
      </c>
      <c r="AB12" s="15">
        <f t="shared" si="3"/>
        <v>1</v>
      </c>
      <c r="AC12" s="16">
        <f t="shared" si="3"/>
        <v>1</v>
      </c>
      <c r="AD12" s="15">
        <f t="shared" si="3"/>
        <v>0</v>
      </c>
      <c r="AE12" s="15">
        <f t="shared" si="3"/>
        <v>0</v>
      </c>
      <c r="AF12" s="15">
        <f t="shared" si="3"/>
        <v>0</v>
      </c>
      <c r="AG12" s="15">
        <f t="shared" si="3"/>
        <v>0</v>
      </c>
      <c r="AH12" s="15">
        <f t="shared" si="3"/>
        <v>0</v>
      </c>
      <c r="AI12" s="15">
        <f t="shared" si="3"/>
        <v>0</v>
      </c>
    </row>
    <row r="13" spans="1:35" x14ac:dyDescent="0.25">
      <c r="A13" t="s">
        <v>141</v>
      </c>
      <c r="B13" t="s">
        <v>151</v>
      </c>
      <c r="C13">
        <f t="shared" si="1"/>
        <v>33821952</v>
      </c>
      <c r="D13" s="15">
        <f t="shared" si="2"/>
        <v>0</v>
      </c>
      <c r="E13" s="15">
        <f t="shared" si="2"/>
        <v>0</v>
      </c>
      <c r="F13" s="15">
        <f t="shared" si="2"/>
        <v>0</v>
      </c>
      <c r="G13" s="15">
        <f t="shared" si="2"/>
        <v>0</v>
      </c>
      <c r="H13" s="15">
        <f t="shared" si="2"/>
        <v>0</v>
      </c>
      <c r="I13" s="15">
        <f t="shared" si="2"/>
        <v>0</v>
      </c>
      <c r="J13" s="15">
        <f t="shared" si="2"/>
        <v>1</v>
      </c>
      <c r="K13" s="16">
        <f t="shared" si="2"/>
        <v>0</v>
      </c>
      <c r="L13" s="15">
        <f t="shared" si="2"/>
        <v>0</v>
      </c>
      <c r="M13" s="15">
        <f t="shared" si="2"/>
        <v>0</v>
      </c>
      <c r="N13" s="15">
        <f t="shared" si="2"/>
        <v>0</v>
      </c>
      <c r="O13" s="15">
        <f t="shared" si="2"/>
        <v>0</v>
      </c>
      <c r="P13" s="15">
        <f t="shared" si="2"/>
        <v>0</v>
      </c>
      <c r="Q13" s="15">
        <f t="shared" si="2"/>
        <v>1</v>
      </c>
      <c r="R13" s="15">
        <f t="shared" si="2"/>
        <v>0</v>
      </c>
      <c r="S13" s="16">
        <f t="shared" si="2"/>
        <v>0</v>
      </c>
      <c r="T13" s="15">
        <f t="shared" si="3"/>
        <v>0</v>
      </c>
      <c r="U13" s="15">
        <f t="shared" si="3"/>
        <v>0</v>
      </c>
      <c r="V13" s="15">
        <f t="shared" si="3"/>
        <v>0</v>
      </c>
      <c r="W13" s="15">
        <f t="shared" si="3"/>
        <v>1</v>
      </c>
      <c r="X13" s="15">
        <f t="shared" si="3"/>
        <v>0</v>
      </c>
      <c r="Y13" s="15">
        <f t="shared" si="3"/>
        <v>1</v>
      </c>
      <c r="Z13" s="15">
        <f t="shared" si="3"/>
        <v>0</v>
      </c>
      <c r="AA13" s="15">
        <f t="shared" si="3"/>
        <v>1</v>
      </c>
      <c r="AB13" s="15">
        <f t="shared" si="3"/>
        <v>0</v>
      </c>
      <c r="AC13" s="16">
        <f t="shared" si="3"/>
        <v>0</v>
      </c>
      <c r="AD13" s="15">
        <f t="shared" si="3"/>
        <v>0</v>
      </c>
      <c r="AE13" s="15">
        <f t="shared" si="3"/>
        <v>0</v>
      </c>
      <c r="AF13" s="15">
        <f t="shared" si="3"/>
        <v>0</v>
      </c>
      <c r="AG13" s="15">
        <f t="shared" si="3"/>
        <v>0</v>
      </c>
      <c r="AH13" s="15">
        <f t="shared" si="3"/>
        <v>0</v>
      </c>
      <c r="AI13" s="15">
        <f t="shared" si="3"/>
        <v>0</v>
      </c>
    </row>
    <row r="14" spans="1:35" x14ac:dyDescent="0.25">
      <c r="A14" t="s">
        <v>142</v>
      </c>
      <c r="B14" t="s">
        <v>152</v>
      </c>
      <c r="C14">
        <f t="shared" si="1"/>
        <v>33822016</v>
      </c>
      <c r="D14" s="15">
        <f t="shared" si="2"/>
        <v>0</v>
      </c>
      <c r="E14" s="15">
        <f t="shared" si="2"/>
        <v>0</v>
      </c>
      <c r="F14" s="15">
        <f t="shared" si="2"/>
        <v>0</v>
      </c>
      <c r="G14" s="15">
        <f t="shared" si="2"/>
        <v>0</v>
      </c>
      <c r="H14" s="15">
        <f t="shared" si="2"/>
        <v>0</v>
      </c>
      <c r="I14" s="15">
        <f t="shared" si="2"/>
        <v>0</v>
      </c>
      <c r="J14" s="15">
        <f t="shared" si="2"/>
        <v>1</v>
      </c>
      <c r="K14" s="16">
        <f t="shared" si="2"/>
        <v>0</v>
      </c>
      <c r="L14" s="15">
        <f t="shared" si="2"/>
        <v>0</v>
      </c>
      <c r="M14" s="15">
        <f t="shared" si="2"/>
        <v>0</v>
      </c>
      <c r="N14" s="15">
        <f t="shared" si="2"/>
        <v>0</v>
      </c>
      <c r="O14" s="15">
        <f t="shared" si="2"/>
        <v>0</v>
      </c>
      <c r="P14" s="15">
        <f t="shared" si="2"/>
        <v>0</v>
      </c>
      <c r="Q14" s="15">
        <f t="shared" si="2"/>
        <v>1</v>
      </c>
      <c r="R14" s="15">
        <f t="shared" si="2"/>
        <v>0</v>
      </c>
      <c r="S14" s="16">
        <f t="shared" si="2"/>
        <v>0</v>
      </c>
      <c r="T14" s="15">
        <f t="shared" si="3"/>
        <v>0</v>
      </c>
      <c r="U14" s="15">
        <f t="shared" si="3"/>
        <v>0</v>
      </c>
      <c r="V14" s="15">
        <f t="shared" si="3"/>
        <v>0</v>
      </c>
      <c r="W14" s="15">
        <f t="shared" si="3"/>
        <v>1</v>
      </c>
      <c r="X14" s="15">
        <f t="shared" si="3"/>
        <v>0</v>
      </c>
      <c r="Y14" s="15">
        <f t="shared" si="3"/>
        <v>1</v>
      </c>
      <c r="Z14" s="15">
        <f t="shared" si="3"/>
        <v>0</v>
      </c>
      <c r="AA14" s="15">
        <f t="shared" si="3"/>
        <v>1</v>
      </c>
      <c r="AB14" s="15">
        <f t="shared" si="3"/>
        <v>0</v>
      </c>
      <c r="AC14" s="16">
        <f t="shared" si="3"/>
        <v>1</v>
      </c>
      <c r="AD14" s="15">
        <f t="shared" si="3"/>
        <v>0</v>
      </c>
      <c r="AE14" s="15">
        <f t="shared" si="3"/>
        <v>0</v>
      </c>
      <c r="AF14" s="15">
        <f t="shared" si="3"/>
        <v>0</v>
      </c>
      <c r="AG14" s="15">
        <f t="shared" si="3"/>
        <v>0</v>
      </c>
      <c r="AH14" s="15">
        <f t="shared" si="3"/>
        <v>0</v>
      </c>
      <c r="AI14" s="15">
        <f t="shared" si="3"/>
        <v>0</v>
      </c>
    </row>
    <row r="15" spans="1:35" x14ac:dyDescent="0.25">
      <c r="A15" t="s">
        <v>143</v>
      </c>
      <c r="B15" t="s">
        <v>153</v>
      </c>
      <c r="C15">
        <f t="shared" si="1"/>
        <v>33822080</v>
      </c>
      <c r="D15" s="15">
        <f t="shared" si="2"/>
        <v>0</v>
      </c>
      <c r="E15" s="15">
        <f t="shared" si="2"/>
        <v>0</v>
      </c>
      <c r="F15" s="15">
        <f t="shared" si="2"/>
        <v>0</v>
      </c>
      <c r="G15" s="15">
        <f t="shared" si="2"/>
        <v>0</v>
      </c>
      <c r="H15" s="15">
        <f t="shared" si="2"/>
        <v>0</v>
      </c>
      <c r="I15" s="15">
        <f t="shared" si="2"/>
        <v>0</v>
      </c>
      <c r="J15" s="15">
        <f t="shared" si="2"/>
        <v>1</v>
      </c>
      <c r="K15" s="16">
        <f t="shared" si="2"/>
        <v>0</v>
      </c>
      <c r="L15" s="15">
        <f t="shared" si="2"/>
        <v>0</v>
      </c>
      <c r="M15" s="15">
        <f t="shared" si="2"/>
        <v>0</v>
      </c>
      <c r="N15" s="15">
        <f t="shared" si="2"/>
        <v>0</v>
      </c>
      <c r="O15" s="15">
        <f t="shared" si="2"/>
        <v>0</v>
      </c>
      <c r="P15" s="15">
        <f t="shared" si="2"/>
        <v>0</v>
      </c>
      <c r="Q15" s="15">
        <f t="shared" si="2"/>
        <v>1</v>
      </c>
      <c r="R15" s="15">
        <f t="shared" si="2"/>
        <v>0</v>
      </c>
      <c r="S15" s="16">
        <f t="shared" si="2"/>
        <v>0</v>
      </c>
      <c r="T15" s="15">
        <f t="shared" si="3"/>
        <v>0</v>
      </c>
      <c r="U15" s="15">
        <f t="shared" si="3"/>
        <v>0</v>
      </c>
      <c r="V15" s="15">
        <f t="shared" si="3"/>
        <v>0</v>
      </c>
      <c r="W15" s="15">
        <f t="shared" si="3"/>
        <v>1</v>
      </c>
      <c r="X15" s="15">
        <f t="shared" si="3"/>
        <v>0</v>
      </c>
      <c r="Y15" s="15">
        <f t="shared" si="3"/>
        <v>1</v>
      </c>
      <c r="Z15" s="15">
        <f t="shared" si="3"/>
        <v>0</v>
      </c>
      <c r="AA15" s="15">
        <f t="shared" si="3"/>
        <v>1</v>
      </c>
      <c r="AB15" s="15">
        <f t="shared" si="3"/>
        <v>1</v>
      </c>
      <c r="AC15" s="16">
        <f t="shared" si="3"/>
        <v>0</v>
      </c>
      <c r="AD15" s="15">
        <f t="shared" si="3"/>
        <v>0</v>
      </c>
      <c r="AE15" s="15">
        <f t="shared" si="3"/>
        <v>0</v>
      </c>
      <c r="AF15" s="15">
        <f t="shared" si="3"/>
        <v>0</v>
      </c>
      <c r="AG15" s="15">
        <f t="shared" si="3"/>
        <v>0</v>
      </c>
      <c r="AH15" s="15">
        <f t="shared" si="3"/>
        <v>0</v>
      </c>
      <c r="AI15" s="15">
        <f t="shared" si="3"/>
        <v>0</v>
      </c>
    </row>
    <row r="16" spans="1:35" x14ac:dyDescent="0.25">
      <c r="A16" t="s">
        <v>144</v>
      </c>
      <c r="B16" t="s">
        <v>154</v>
      </c>
      <c r="C16">
        <f t="shared" si="1"/>
        <v>33822144</v>
      </c>
      <c r="D16" s="15">
        <f t="shared" si="2"/>
        <v>0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0</v>
      </c>
      <c r="J16" s="15">
        <f t="shared" si="2"/>
        <v>1</v>
      </c>
      <c r="K16" s="16">
        <f t="shared" si="2"/>
        <v>0</v>
      </c>
      <c r="L16" s="15">
        <f t="shared" si="2"/>
        <v>0</v>
      </c>
      <c r="M16" s="15">
        <f t="shared" si="2"/>
        <v>0</v>
      </c>
      <c r="N16" s="15">
        <f t="shared" si="2"/>
        <v>0</v>
      </c>
      <c r="O16" s="15">
        <f t="shared" si="2"/>
        <v>0</v>
      </c>
      <c r="P16" s="15">
        <f t="shared" si="2"/>
        <v>0</v>
      </c>
      <c r="Q16" s="15">
        <f t="shared" si="2"/>
        <v>1</v>
      </c>
      <c r="R16" s="15">
        <f t="shared" si="2"/>
        <v>0</v>
      </c>
      <c r="S16" s="16">
        <f t="shared" si="2"/>
        <v>0</v>
      </c>
      <c r="T16" s="15">
        <f t="shared" si="3"/>
        <v>0</v>
      </c>
      <c r="U16" s="15">
        <f t="shared" si="3"/>
        <v>0</v>
      </c>
      <c r="V16" s="15">
        <f t="shared" si="3"/>
        <v>0</v>
      </c>
      <c r="W16" s="15">
        <f t="shared" si="3"/>
        <v>1</v>
      </c>
      <c r="X16" s="15">
        <f t="shared" si="3"/>
        <v>0</v>
      </c>
      <c r="Y16" s="15">
        <f t="shared" si="3"/>
        <v>1</v>
      </c>
      <c r="Z16" s="15">
        <f t="shared" si="3"/>
        <v>0</v>
      </c>
      <c r="AA16" s="15">
        <f t="shared" si="3"/>
        <v>1</v>
      </c>
      <c r="AB16" s="15">
        <f t="shared" si="3"/>
        <v>1</v>
      </c>
      <c r="AC16" s="16">
        <f t="shared" si="3"/>
        <v>1</v>
      </c>
      <c r="AD16" s="15">
        <f t="shared" si="3"/>
        <v>0</v>
      </c>
      <c r="AE16" s="15">
        <f t="shared" si="3"/>
        <v>0</v>
      </c>
      <c r="AF16" s="15">
        <f t="shared" si="3"/>
        <v>0</v>
      </c>
      <c r="AG16" s="15">
        <f t="shared" si="3"/>
        <v>0</v>
      </c>
      <c r="AH16" s="15">
        <f t="shared" si="3"/>
        <v>0</v>
      </c>
      <c r="AI16" s="15">
        <f t="shared" si="3"/>
        <v>0</v>
      </c>
    </row>
    <row r="17" spans="1:35" x14ac:dyDescent="0.25">
      <c r="A17" t="s">
        <v>145</v>
      </c>
      <c r="B17" t="s">
        <v>155</v>
      </c>
      <c r="C17">
        <f t="shared" si="1"/>
        <v>33822208</v>
      </c>
      <c r="D17" s="15">
        <f t="shared" si="2"/>
        <v>0</v>
      </c>
      <c r="E17" s="15">
        <f t="shared" si="2"/>
        <v>0</v>
      </c>
      <c r="F17" s="15">
        <f t="shared" si="2"/>
        <v>0</v>
      </c>
      <c r="G17" s="15">
        <f t="shared" si="2"/>
        <v>0</v>
      </c>
      <c r="H17" s="15">
        <f t="shared" si="2"/>
        <v>0</v>
      </c>
      <c r="I17" s="15">
        <f t="shared" si="2"/>
        <v>0</v>
      </c>
      <c r="J17" s="15">
        <f t="shared" si="2"/>
        <v>1</v>
      </c>
      <c r="K17" s="16">
        <f t="shared" si="2"/>
        <v>0</v>
      </c>
      <c r="L17" s="15">
        <f t="shared" si="2"/>
        <v>0</v>
      </c>
      <c r="M17" s="15">
        <f t="shared" si="2"/>
        <v>0</v>
      </c>
      <c r="N17" s="15">
        <f t="shared" si="2"/>
        <v>0</v>
      </c>
      <c r="O17" s="15">
        <f t="shared" si="2"/>
        <v>0</v>
      </c>
      <c r="P17" s="15">
        <f t="shared" si="2"/>
        <v>0</v>
      </c>
      <c r="Q17" s="15">
        <f t="shared" si="2"/>
        <v>1</v>
      </c>
      <c r="R17" s="15">
        <f t="shared" si="2"/>
        <v>0</v>
      </c>
      <c r="S17" s="16">
        <f t="shared" si="2"/>
        <v>0</v>
      </c>
      <c r="T17" s="15">
        <f t="shared" si="3"/>
        <v>0</v>
      </c>
      <c r="U17" s="15">
        <f t="shared" si="3"/>
        <v>0</v>
      </c>
      <c r="V17" s="15">
        <f t="shared" si="3"/>
        <v>0</v>
      </c>
      <c r="W17" s="15">
        <f t="shared" si="3"/>
        <v>1</v>
      </c>
      <c r="X17" s="15">
        <f t="shared" si="3"/>
        <v>0</v>
      </c>
      <c r="Y17" s="15">
        <f t="shared" si="3"/>
        <v>1</v>
      </c>
      <c r="Z17" s="15">
        <f t="shared" si="3"/>
        <v>1</v>
      </c>
      <c r="AA17" s="15">
        <f t="shared" si="3"/>
        <v>0</v>
      </c>
      <c r="AB17" s="15">
        <f t="shared" si="3"/>
        <v>0</v>
      </c>
      <c r="AC17" s="16">
        <f t="shared" si="3"/>
        <v>0</v>
      </c>
      <c r="AD17" s="15">
        <f t="shared" si="3"/>
        <v>0</v>
      </c>
      <c r="AE17" s="15">
        <f t="shared" si="3"/>
        <v>0</v>
      </c>
      <c r="AF17" s="15">
        <f t="shared" si="3"/>
        <v>0</v>
      </c>
      <c r="AG17" s="15">
        <f t="shared" si="3"/>
        <v>0</v>
      </c>
      <c r="AH17" s="15">
        <f t="shared" si="3"/>
        <v>0</v>
      </c>
      <c r="AI17" s="15">
        <f t="shared" si="3"/>
        <v>0</v>
      </c>
    </row>
    <row r="18" spans="1:35" x14ac:dyDescent="0.25">
      <c r="A18" t="s">
        <v>146</v>
      </c>
      <c r="B18" t="s">
        <v>156</v>
      </c>
      <c r="C18">
        <f t="shared" si="1"/>
        <v>33822272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5">
        <f t="shared" si="2"/>
        <v>0</v>
      </c>
      <c r="J18" s="15">
        <f t="shared" si="2"/>
        <v>1</v>
      </c>
      <c r="K18" s="16">
        <f t="shared" si="2"/>
        <v>0</v>
      </c>
      <c r="L18" s="15">
        <f t="shared" si="2"/>
        <v>0</v>
      </c>
      <c r="M18" s="15">
        <f t="shared" si="2"/>
        <v>0</v>
      </c>
      <c r="N18" s="15">
        <f t="shared" si="2"/>
        <v>0</v>
      </c>
      <c r="O18" s="15">
        <f t="shared" si="2"/>
        <v>0</v>
      </c>
      <c r="P18" s="15">
        <f t="shared" si="2"/>
        <v>0</v>
      </c>
      <c r="Q18" s="15">
        <f t="shared" si="2"/>
        <v>1</v>
      </c>
      <c r="R18" s="15">
        <f t="shared" si="2"/>
        <v>0</v>
      </c>
      <c r="S18" s="16">
        <f t="shared" si="2"/>
        <v>0</v>
      </c>
      <c r="T18" s="15">
        <f t="shared" si="3"/>
        <v>0</v>
      </c>
      <c r="U18" s="15">
        <f t="shared" si="3"/>
        <v>0</v>
      </c>
      <c r="V18" s="15">
        <f t="shared" si="3"/>
        <v>0</v>
      </c>
      <c r="W18" s="15">
        <f t="shared" si="3"/>
        <v>1</v>
      </c>
      <c r="X18" s="15">
        <f t="shared" si="3"/>
        <v>0</v>
      </c>
      <c r="Y18" s="15">
        <f t="shared" si="3"/>
        <v>1</v>
      </c>
      <c r="Z18" s="15">
        <f t="shared" si="3"/>
        <v>1</v>
      </c>
      <c r="AA18" s="15">
        <f t="shared" si="3"/>
        <v>0</v>
      </c>
      <c r="AB18" s="15">
        <f t="shared" si="3"/>
        <v>0</v>
      </c>
      <c r="AC18" s="16">
        <f t="shared" si="3"/>
        <v>1</v>
      </c>
      <c r="AD18" s="15">
        <f t="shared" si="3"/>
        <v>0</v>
      </c>
      <c r="AE18" s="15">
        <f t="shared" si="3"/>
        <v>0</v>
      </c>
      <c r="AF18" s="15">
        <f t="shared" si="3"/>
        <v>0</v>
      </c>
      <c r="AG18" s="15">
        <f t="shared" si="3"/>
        <v>0</v>
      </c>
      <c r="AH18" s="15">
        <f t="shared" si="3"/>
        <v>0</v>
      </c>
      <c r="AI18" s="15">
        <f t="shared" si="3"/>
        <v>0</v>
      </c>
    </row>
    <row r="19" spans="1:35" x14ac:dyDescent="0.25">
      <c r="A19" t="s">
        <v>147</v>
      </c>
      <c r="B19" t="s">
        <v>157</v>
      </c>
      <c r="C19">
        <f t="shared" si="1"/>
        <v>33822336</v>
      </c>
      <c r="D19" s="15">
        <f t="shared" si="2"/>
        <v>0</v>
      </c>
      <c r="E19" s="15">
        <f t="shared" si="2"/>
        <v>0</v>
      </c>
      <c r="F19" s="15">
        <f t="shared" si="2"/>
        <v>0</v>
      </c>
      <c r="G19" s="15">
        <f t="shared" si="2"/>
        <v>0</v>
      </c>
      <c r="H19" s="15">
        <f t="shared" si="2"/>
        <v>0</v>
      </c>
      <c r="I19" s="15">
        <f t="shared" si="2"/>
        <v>0</v>
      </c>
      <c r="J19" s="15">
        <f t="shared" si="2"/>
        <v>1</v>
      </c>
      <c r="K19" s="16">
        <f t="shared" si="2"/>
        <v>0</v>
      </c>
      <c r="L19" s="15">
        <f t="shared" si="2"/>
        <v>0</v>
      </c>
      <c r="M19" s="15">
        <f t="shared" si="2"/>
        <v>0</v>
      </c>
      <c r="N19" s="15">
        <f t="shared" si="2"/>
        <v>0</v>
      </c>
      <c r="O19" s="15">
        <f t="shared" si="2"/>
        <v>0</v>
      </c>
      <c r="P19" s="15">
        <f t="shared" si="2"/>
        <v>0</v>
      </c>
      <c r="Q19" s="15">
        <f t="shared" si="2"/>
        <v>1</v>
      </c>
      <c r="R19" s="15">
        <f t="shared" si="2"/>
        <v>0</v>
      </c>
      <c r="S19" s="16">
        <f t="shared" si="2"/>
        <v>0</v>
      </c>
      <c r="T19" s="15">
        <f t="shared" si="3"/>
        <v>0</v>
      </c>
      <c r="U19" s="15">
        <f t="shared" si="3"/>
        <v>0</v>
      </c>
      <c r="V19" s="15">
        <f t="shared" si="3"/>
        <v>0</v>
      </c>
      <c r="W19" s="15">
        <f t="shared" si="3"/>
        <v>1</v>
      </c>
      <c r="X19" s="15">
        <f t="shared" si="3"/>
        <v>0</v>
      </c>
      <c r="Y19" s="15">
        <f t="shared" si="3"/>
        <v>1</v>
      </c>
      <c r="Z19" s="15">
        <f t="shared" si="3"/>
        <v>1</v>
      </c>
      <c r="AA19" s="15">
        <f t="shared" si="3"/>
        <v>0</v>
      </c>
      <c r="AB19" s="15">
        <f t="shared" si="3"/>
        <v>1</v>
      </c>
      <c r="AC19" s="16">
        <f t="shared" si="3"/>
        <v>0</v>
      </c>
      <c r="AD19" s="15">
        <f t="shared" si="3"/>
        <v>0</v>
      </c>
      <c r="AE19" s="15">
        <f t="shared" si="3"/>
        <v>0</v>
      </c>
      <c r="AF19" s="15">
        <f t="shared" si="3"/>
        <v>0</v>
      </c>
      <c r="AG19" s="15">
        <f t="shared" si="3"/>
        <v>0</v>
      </c>
      <c r="AH19" s="15">
        <f t="shared" si="3"/>
        <v>0</v>
      </c>
      <c r="AI19" s="15">
        <f t="shared" si="3"/>
        <v>0</v>
      </c>
    </row>
    <row r="20" spans="1:35" x14ac:dyDescent="0.25">
      <c r="A20" t="s">
        <v>158</v>
      </c>
      <c r="B20" t="s">
        <v>164</v>
      </c>
      <c r="C20">
        <f t="shared" si="1"/>
        <v>33816576</v>
      </c>
      <c r="D20" s="15">
        <f t="shared" si="2"/>
        <v>0</v>
      </c>
      <c r="E20" s="15">
        <f t="shared" si="2"/>
        <v>0</v>
      </c>
      <c r="F20" s="15">
        <f t="shared" si="2"/>
        <v>0</v>
      </c>
      <c r="G20" s="15">
        <f t="shared" si="2"/>
        <v>0</v>
      </c>
      <c r="H20" s="15">
        <f t="shared" si="2"/>
        <v>0</v>
      </c>
      <c r="I20" s="15">
        <f t="shared" si="2"/>
        <v>0</v>
      </c>
      <c r="J20" s="15">
        <f t="shared" si="2"/>
        <v>1</v>
      </c>
      <c r="K20" s="16">
        <f t="shared" si="2"/>
        <v>0</v>
      </c>
      <c r="L20" s="15">
        <f t="shared" si="2"/>
        <v>0</v>
      </c>
      <c r="M20" s="15">
        <f t="shared" si="2"/>
        <v>0</v>
      </c>
      <c r="N20" s="15">
        <f t="shared" si="2"/>
        <v>0</v>
      </c>
      <c r="O20" s="15">
        <f t="shared" si="2"/>
        <v>0</v>
      </c>
      <c r="P20" s="15">
        <f t="shared" si="2"/>
        <v>0</v>
      </c>
      <c r="Q20" s="15">
        <f t="shared" si="2"/>
        <v>1</v>
      </c>
      <c r="R20" s="15">
        <f t="shared" si="2"/>
        <v>0</v>
      </c>
      <c r="S20" s="16">
        <f t="shared" si="2"/>
        <v>0</v>
      </c>
      <c r="T20" s="15">
        <f t="shared" si="3"/>
        <v>0</v>
      </c>
      <c r="U20" s="15">
        <f t="shared" si="3"/>
        <v>0</v>
      </c>
      <c r="V20" s="15">
        <f t="shared" si="3"/>
        <v>0</v>
      </c>
      <c r="W20" s="15">
        <f t="shared" si="3"/>
        <v>0</v>
      </c>
      <c r="X20" s="15">
        <f t="shared" si="3"/>
        <v>0</v>
      </c>
      <c r="Y20" s="15">
        <f t="shared" si="3"/>
        <v>0</v>
      </c>
      <c r="Z20" s="15">
        <f t="shared" si="3"/>
        <v>0</v>
      </c>
      <c r="AA20" s="15">
        <f t="shared" si="3"/>
        <v>0</v>
      </c>
      <c r="AB20" s="15">
        <f t="shared" si="3"/>
        <v>0</v>
      </c>
      <c r="AC20" s="16">
        <f t="shared" si="3"/>
        <v>0</v>
      </c>
      <c r="AD20" s="15">
        <f t="shared" si="3"/>
        <v>0</v>
      </c>
      <c r="AE20" s="15">
        <f t="shared" si="3"/>
        <v>0</v>
      </c>
      <c r="AF20" s="15">
        <f t="shared" si="3"/>
        <v>0</v>
      </c>
      <c r="AG20" s="15">
        <f t="shared" si="3"/>
        <v>0</v>
      </c>
      <c r="AH20" s="15">
        <f t="shared" si="3"/>
        <v>0</v>
      </c>
      <c r="AI20" s="15">
        <f t="shared" si="3"/>
        <v>0</v>
      </c>
    </row>
    <row r="21" spans="1:35" x14ac:dyDescent="0.25">
      <c r="A21" t="s">
        <v>159</v>
      </c>
      <c r="B21" t="s">
        <v>165</v>
      </c>
      <c r="C21">
        <f t="shared" si="1"/>
        <v>33816640</v>
      </c>
      <c r="D21" s="15">
        <f t="shared" si="2"/>
        <v>0</v>
      </c>
      <c r="E21" s="15">
        <f t="shared" si="2"/>
        <v>0</v>
      </c>
      <c r="F21" s="15">
        <f t="shared" si="2"/>
        <v>0</v>
      </c>
      <c r="G21" s="15">
        <f t="shared" si="2"/>
        <v>0</v>
      </c>
      <c r="H21" s="15">
        <f t="shared" si="2"/>
        <v>0</v>
      </c>
      <c r="I21" s="15">
        <f t="shared" si="2"/>
        <v>0</v>
      </c>
      <c r="J21" s="15">
        <f t="shared" si="2"/>
        <v>1</v>
      </c>
      <c r="K21" s="16">
        <f t="shared" si="2"/>
        <v>0</v>
      </c>
      <c r="L21" s="15">
        <f t="shared" si="2"/>
        <v>0</v>
      </c>
      <c r="M21" s="15">
        <f t="shared" si="2"/>
        <v>0</v>
      </c>
      <c r="N21" s="15">
        <f t="shared" si="2"/>
        <v>0</v>
      </c>
      <c r="O21" s="15">
        <f t="shared" si="2"/>
        <v>0</v>
      </c>
      <c r="P21" s="15">
        <f t="shared" si="2"/>
        <v>0</v>
      </c>
      <c r="Q21" s="15">
        <f t="shared" si="2"/>
        <v>1</v>
      </c>
      <c r="R21" s="15">
        <f t="shared" si="2"/>
        <v>0</v>
      </c>
      <c r="S21" s="16">
        <f t="shared" si="2"/>
        <v>0</v>
      </c>
      <c r="T21" s="15">
        <f t="shared" si="3"/>
        <v>0</v>
      </c>
      <c r="U21" s="15">
        <f t="shared" si="3"/>
        <v>0</v>
      </c>
      <c r="V21" s="15">
        <f t="shared" si="3"/>
        <v>0</v>
      </c>
      <c r="W21" s="15">
        <f t="shared" si="3"/>
        <v>0</v>
      </c>
      <c r="X21" s="15">
        <f t="shared" si="3"/>
        <v>0</v>
      </c>
      <c r="Y21" s="15">
        <f t="shared" si="3"/>
        <v>0</v>
      </c>
      <c r="Z21" s="15">
        <f t="shared" si="3"/>
        <v>0</v>
      </c>
      <c r="AA21" s="15">
        <f t="shared" si="3"/>
        <v>0</v>
      </c>
      <c r="AB21" s="15">
        <f t="shared" si="3"/>
        <v>0</v>
      </c>
      <c r="AC21" s="16">
        <f t="shared" si="3"/>
        <v>1</v>
      </c>
      <c r="AD21" s="15">
        <f t="shared" si="3"/>
        <v>0</v>
      </c>
      <c r="AE21" s="15">
        <f t="shared" si="3"/>
        <v>0</v>
      </c>
      <c r="AF21" s="15">
        <f t="shared" si="3"/>
        <v>0</v>
      </c>
      <c r="AG21" s="15">
        <f t="shared" si="3"/>
        <v>0</v>
      </c>
      <c r="AH21" s="15">
        <f t="shared" si="3"/>
        <v>0</v>
      </c>
      <c r="AI21" s="15">
        <f t="shared" si="3"/>
        <v>0</v>
      </c>
    </row>
    <row r="22" spans="1:35" x14ac:dyDescent="0.25">
      <c r="A22" t="s">
        <v>160</v>
      </c>
      <c r="B22" t="s">
        <v>166</v>
      </c>
      <c r="C22">
        <f t="shared" si="1"/>
        <v>33816704</v>
      </c>
      <c r="D22" s="15">
        <f t="shared" si="2"/>
        <v>0</v>
      </c>
      <c r="E22" s="15">
        <f t="shared" si="2"/>
        <v>0</v>
      </c>
      <c r="F22" s="15">
        <f t="shared" si="2"/>
        <v>0</v>
      </c>
      <c r="G22" s="15">
        <f t="shared" si="2"/>
        <v>0</v>
      </c>
      <c r="H22" s="15">
        <f t="shared" si="2"/>
        <v>0</v>
      </c>
      <c r="I22" s="15">
        <f t="shared" si="2"/>
        <v>0</v>
      </c>
      <c r="J22" s="15">
        <f t="shared" si="2"/>
        <v>1</v>
      </c>
      <c r="K22" s="16">
        <f t="shared" si="2"/>
        <v>0</v>
      </c>
      <c r="L22" s="15">
        <f t="shared" si="2"/>
        <v>0</v>
      </c>
      <c r="M22" s="15">
        <f t="shared" si="2"/>
        <v>0</v>
      </c>
      <c r="N22" s="15">
        <f t="shared" si="2"/>
        <v>0</v>
      </c>
      <c r="O22" s="15">
        <f t="shared" si="2"/>
        <v>0</v>
      </c>
      <c r="P22" s="15">
        <f t="shared" si="2"/>
        <v>0</v>
      </c>
      <c r="Q22" s="15">
        <f t="shared" si="2"/>
        <v>1</v>
      </c>
      <c r="R22" s="15">
        <f t="shared" si="2"/>
        <v>0</v>
      </c>
      <c r="S22" s="16">
        <f t="shared" si="2"/>
        <v>0</v>
      </c>
      <c r="T22" s="15">
        <f t="shared" si="3"/>
        <v>0</v>
      </c>
      <c r="U22" s="15">
        <f t="shared" si="3"/>
        <v>0</v>
      </c>
      <c r="V22" s="15">
        <f t="shared" si="3"/>
        <v>0</v>
      </c>
      <c r="W22" s="15">
        <f t="shared" si="3"/>
        <v>0</v>
      </c>
      <c r="X22" s="15">
        <f t="shared" si="3"/>
        <v>0</v>
      </c>
      <c r="Y22" s="15">
        <f t="shared" si="3"/>
        <v>0</v>
      </c>
      <c r="Z22" s="15">
        <f t="shared" si="3"/>
        <v>0</v>
      </c>
      <c r="AA22" s="15">
        <f t="shared" si="3"/>
        <v>0</v>
      </c>
      <c r="AB22" s="15">
        <f t="shared" si="3"/>
        <v>1</v>
      </c>
      <c r="AC22" s="16">
        <f t="shared" si="3"/>
        <v>0</v>
      </c>
      <c r="AD22" s="15">
        <f t="shared" si="3"/>
        <v>0</v>
      </c>
      <c r="AE22" s="15">
        <f t="shared" si="3"/>
        <v>0</v>
      </c>
      <c r="AF22" s="15">
        <f t="shared" si="3"/>
        <v>0</v>
      </c>
      <c r="AG22" s="15">
        <f t="shared" si="3"/>
        <v>0</v>
      </c>
      <c r="AH22" s="15">
        <f t="shared" si="3"/>
        <v>0</v>
      </c>
      <c r="AI22" s="15">
        <f t="shared" si="3"/>
        <v>0</v>
      </c>
    </row>
    <row r="23" spans="1:35" x14ac:dyDescent="0.25">
      <c r="A23" t="s">
        <v>161</v>
      </c>
      <c r="B23" t="s">
        <v>167</v>
      </c>
      <c r="C23">
        <f>HEX2DEC(RIGHT(B23,LEN(B23)-2))</f>
        <v>33816832</v>
      </c>
      <c r="D23" s="15">
        <f>_xlfn.BITAND(_xlfn.BITRSHIFT($C23, D$8), 1)</f>
        <v>0</v>
      </c>
      <c r="E23" s="15">
        <f>_xlfn.BITAND(_xlfn.BITRSHIFT($C23, E$8), 1)</f>
        <v>0</v>
      </c>
      <c r="F23" s="15">
        <f>_xlfn.BITAND(_xlfn.BITRSHIFT($C23, F$8), 1)</f>
        <v>0</v>
      </c>
      <c r="G23" s="15">
        <f>_xlfn.BITAND(_xlfn.BITRSHIFT($C23, G$8), 1)</f>
        <v>0</v>
      </c>
      <c r="H23" s="15">
        <f>_xlfn.BITAND(_xlfn.BITRSHIFT($C23, H$8), 1)</f>
        <v>0</v>
      </c>
      <c r="I23" s="15">
        <f>_xlfn.BITAND(_xlfn.BITRSHIFT($C23, I$8), 1)</f>
        <v>0</v>
      </c>
      <c r="J23" s="15">
        <f>_xlfn.BITAND(_xlfn.BITRSHIFT($C23, J$8), 1)</f>
        <v>1</v>
      </c>
      <c r="K23" s="16">
        <f>_xlfn.BITAND(_xlfn.BITRSHIFT($C23, K$8), 1)</f>
        <v>0</v>
      </c>
      <c r="L23" s="15">
        <f>_xlfn.BITAND(_xlfn.BITRSHIFT($C23, L$8), 1)</f>
        <v>0</v>
      </c>
      <c r="M23" s="15">
        <f>_xlfn.BITAND(_xlfn.BITRSHIFT($C23, M$8), 1)</f>
        <v>0</v>
      </c>
      <c r="N23" s="15">
        <f>_xlfn.BITAND(_xlfn.BITRSHIFT($C23, N$8), 1)</f>
        <v>0</v>
      </c>
      <c r="O23" s="15">
        <f>_xlfn.BITAND(_xlfn.BITRSHIFT($C23, O$8), 1)</f>
        <v>0</v>
      </c>
      <c r="P23" s="15">
        <f>_xlfn.BITAND(_xlfn.BITRSHIFT($C23, P$8), 1)</f>
        <v>0</v>
      </c>
      <c r="Q23" s="15">
        <f>_xlfn.BITAND(_xlfn.BITRSHIFT($C23, Q$8), 1)</f>
        <v>1</v>
      </c>
      <c r="R23" s="15">
        <f>_xlfn.BITAND(_xlfn.BITRSHIFT($C23, R$8), 1)</f>
        <v>0</v>
      </c>
      <c r="S23" s="16">
        <f>_xlfn.BITAND(_xlfn.BITRSHIFT($C23, S$8), 1)</f>
        <v>0</v>
      </c>
      <c r="T23" s="15">
        <f>_xlfn.BITAND(_xlfn.BITRSHIFT($C23, T$8), 1)</f>
        <v>0</v>
      </c>
      <c r="U23" s="15">
        <f>_xlfn.BITAND(_xlfn.BITRSHIFT($C23, U$8), 1)</f>
        <v>0</v>
      </c>
      <c r="V23" s="15">
        <f>_xlfn.BITAND(_xlfn.BITRSHIFT($C23, V$8), 1)</f>
        <v>0</v>
      </c>
      <c r="W23" s="15">
        <f>_xlfn.BITAND(_xlfn.BITRSHIFT($C23, W$8), 1)</f>
        <v>0</v>
      </c>
      <c r="X23" s="15">
        <f>_xlfn.BITAND(_xlfn.BITRSHIFT($C23, X$8), 1)</f>
        <v>0</v>
      </c>
      <c r="Y23" s="15">
        <f>_xlfn.BITAND(_xlfn.BITRSHIFT($C23, Y$8), 1)</f>
        <v>0</v>
      </c>
      <c r="Z23" s="15">
        <f>_xlfn.BITAND(_xlfn.BITRSHIFT($C23, Z$8), 1)</f>
        <v>0</v>
      </c>
      <c r="AA23" s="15">
        <f>_xlfn.BITAND(_xlfn.BITRSHIFT($C23, AA$8), 1)</f>
        <v>1</v>
      </c>
      <c r="AB23" s="15">
        <f>_xlfn.BITAND(_xlfn.BITRSHIFT($C23, AB$8), 1)</f>
        <v>0</v>
      </c>
      <c r="AC23" s="16">
        <f>_xlfn.BITAND(_xlfn.BITRSHIFT($C23, AC$8), 1)</f>
        <v>0</v>
      </c>
      <c r="AD23" s="15">
        <f>_xlfn.BITAND(_xlfn.BITRSHIFT($C23, AD$8), 1)</f>
        <v>0</v>
      </c>
      <c r="AE23" s="15">
        <f>_xlfn.BITAND(_xlfn.BITRSHIFT($C23, AE$8), 1)</f>
        <v>0</v>
      </c>
      <c r="AF23" s="15">
        <f>_xlfn.BITAND(_xlfn.BITRSHIFT($C23, AF$8), 1)</f>
        <v>0</v>
      </c>
      <c r="AG23" s="15">
        <f>_xlfn.BITAND(_xlfn.BITRSHIFT($C23, AG$8), 1)</f>
        <v>0</v>
      </c>
      <c r="AH23" s="15">
        <f>_xlfn.BITAND(_xlfn.BITRSHIFT($C23, AH$8), 1)</f>
        <v>0</v>
      </c>
      <c r="AI23" s="15">
        <f>_xlfn.BITAND(_xlfn.BITRSHIFT($C23, AI$8), 1)</f>
        <v>0</v>
      </c>
    </row>
    <row r="24" spans="1:35" x14ac:dyDescent="0.25">
      <c r="A24" t="s">
        <v>162</v>
      </c>
      <c r="B24" t="s">
        <v>168</v>
      </c>
      <c r="C24">
        <f>HEX2DEC(RIGHT(B24,LEN(B24)-2))</f>
        <v>33816896</v>
      </c>
      <c r="D24" s="15">
        <f>_xlfn.BITAND(_xlfn.BITRSHIFT($C24, D$8), 1)</f>
        <v>0</v>
      </c>
      <c r="E24" s="15">
        <f>_xlfn.BITAND(_xlfn.BITRSHIFT($C24, E$8), 1)</f>
        <v>0</v>
      </c>
      <c r="F24" s="15">
        <f>_xlfn.BITAND(_xlfn.BITRSHIFT($C24, F$8), 1)</f>
        <v>0</v>
      </c>
      <c r="G24" s="15">
        <f>_xlfn.BITAND(_xlfn.BITRSHIFT($C24, G$8), 1)</f>
        <v>0</v>
      </c>
      <c r="H24" s="15">
        <f>_xlfn.BITAND(_xlfn.BITRSHIFT($C24, H$8), 1)</f>
        <v>0</v>
      </c>
      <c r="I24" s="15">
        <f>_xlfn.BITAND(_xlfn.BITRSHIFT($C24, I$8), 1)</f>
        <v>0</v>
      </c>
      <c r="J24" s="15">
        <f>_xlfn.BITAND(_xlfn.BITRSHIFT($C24, J$8), 1)</f>
        <v>1</v>
      </c>
      <c r="K24" s="16">
        <f>_xlfn.BITAND(_xlfn.BITRSHIFT($C24, K$8), 1)</f>
        <v>0</v>
      </c>
      <c r="L24" s="15">
        <f>_xlfn.BITAND(_xlfn.BITRSHIFT($C24, L$8), 1)</f>
        <v>0</v>
      </c>
      <c r="M24" s="15">
        <f>_xlfn.BITAND(_xlfn.BITRSHIFT($C24, M$8), 1)</f>
        <v>0</v>
      </c>
      <c r="N24" s="15">
        <f>_xlfn.BITAND(_xlfn.BITRSHIFT($C24, N$8), 1)</f>
        <v>0</v>
      </c>
      <c r="O24" s="15">
        <f>_xlfn.BITAND(_xlfn.BITRSHIFT($C24, O$8), 1)</f>
        <v>0</v>
      </c>
      <c r="P24" s="15">
        <f>_xlfn.BITAND(_xlfn.BITRSHIFT($C24, P$8), 1)</f>
        <v>0</v>
      </c>
      <c r="Q24" s="15">
        <f>_xlfn.BITAND(_xlfn.BITRSHIFT($C24, Q$8), 1)</f>
        <v>1</v>
      </c>
      <c r="R24" s="15">
        <f>_xlfn.BITAND(_xlfn.BITRSHIFT($C24, R$8), 1)</f>
        <v>0</v>
      </c>
      <c r="S24" s="16">
        <f>_xlfn.BITAND(_xlfn.BITRSHIFT($C24, S$8), 1)</f>
        <v>0</v>
      </c>
      <c r="T24" s="15">
        <f>_xlfn.BITAND(_xlfn.BITRSHIFT($C24, T$8), 1)</f>
        <v>0</v>
      </c>
      <c r="U24" s="15">
        <f>_xlfn.BITAND(_xlfn.BITRSHIFT($C24, U$8), 1)</f>
        <v>0</v>
      </c>
      <c r="V24" s="15">
        <f>_xlfn.BITAND(_xlfn.BITRSHIFT($C24, V$8), 1)</f>
        <v>0</v>
      </c>
      <c r="W24" s="15">
        <f>_xlfn.BITAND(_xlfn.BITRSHIFT($C24, W$8), 1)</f>
        <v>0</v>
      </c>
      <c r="X24" s="15">
        <f>_xlfn.BITAND(_xlfn.BITRSHIFT($C24, X$8), 1)</f>
        <v>0</v>
      </c>
      <c r="Y24" s="15">
        <f>_xlfn.BITAND(_xlfn.BITRSHIFT($C24, Y$8), 1)</f>
        <v>0</v>
      </c>
      <c r="Z24" s="15">
        <f>_xlfn.BITAND(_xlfn.BITRSHIFT($C24, Z$8), 1)</f>
        <v>0</v>
      </c>
      <c r="AA24" s="15">
        <f>_xlfn.BITAND(_xlfn.BITRSHIFT($C24, AA$8), 1)</f>
        <v>1</v>
      </c>
      <c r="AB24" s="15">
        <f>_xlfn.BITAND(_xlfn.BITRSHIFT($C24, AB$8), 1)</f>
        <v>0</v>
      </c>
      <c r="AC24" s="16">
        <f>_xlfn.BITAND(_xlfn.BITRSHIFT($C24, AC$8), 1)</f>
        <v>1</v>
      </c>
      <c r="AD24" s="15">
        <f>_xlfn.BITAND(_xlfn.BITRSHIFT($C24, AD$8), 1)</f>
        <v>0</v>
      </c>
      <c r="AE24" s="15">
        <f>_xlfn.BITAND(_xlfn.BITRSHIFT($C24, AE$8), 1)</f>
        <v>0</v>
      </c>
      <c r="AF24" s="15">
        <f>_xlfn.BITAND(_xlfn.BITRSHIFT($C24, AF$8), 1)</f>
        <v>0</v>
      </c>
      <c r="AG24" s="15">
        <f>_xlfn.BITAND(_xlfn.BITRSHIFT($C24, AG$8), 1)</f>
        <v>0</v>
      </c>
      <c r="AH24" s="15">
        <f>_xlfn.BITAND(_xlfn.BITRSHIFT($C24, AH$8), 1)</f>
        <v>0</v>
      </c>
      <c r="AI24" s="15">
        <f>_xlfn.BITAND(_xlfn.BITRSHIFT($C24, AI$8), 1)</f>
        <v>0</v>
      </c>
    </row>
    <row r="25" spans="1:35" x14ac:dyDescent="0.25">
      <c r="A25" t="s">
        <v>163</v>
      </c>
      <c r="B25" t="s">
        <v>169</v>
      </c>
      <c r="C25">
        <f>HEX2DEC(RIGHT(B25,LEN(B25)-2))</f>
        <v>33816960</v>
      </c>
      <c r="D25" s="15">
        <f>_xlfn.BITAND(_xlfn.BITRSHIFT($C25, D$8), 1)</f>
        <v>0</v>
      </c>
      <c r="E25" s="15">
        <f>_xlfn.BITAND(_xlfn.BITRSHIFT($C25, E$8), 1)</f>
        <v>0</v>
      </c>
      <c r="F25" s="15">
        <f>_xlfn.BITAND(_xlfn.BITRSHIFT($C25, F$8), 1)</f>
        <v>0</v>
      </c>
      <c r="G25" s="15">
        <f>_xlfn.BITAND(_xlfn.BITRSHIFT($C25, G$8), 1)</f>
        <v>0</v>
      </c>
      <c r="H25" s="15">
        <f>_xlfn.BITAND(_xlfn.BITRSHIFT($C25, H$8), 1)</f>
        <v>0</v>
      </c>
      <c r="I25" s="15">
        <f>_xlfn.BITAND(_xlfn.BITRSHIFT($C25, I$8), 1)</f>
        <v>0</v>
      </c>
      <c r="J25" s="15">
        <f>_xlfn.BITAND(_xlfn.BITRSHIFT($C25, J$8), 1)</f>
        <v>1</v>
      </c>
      <c r="K25" s="16">
        <f>_xlfn.BITAND(_xlfn.BITRSHIFT($C25, K$8), 1)</f>
        <v>0</v>
      </c>
      <c r="L25" s="15">
        <f>_xlfn.BITAND(_xlfn.BITRSHIFT($C25, L$8), 1)</f>
        <v>0</v>
      </c>
      <c r="M25" s="15">
        <f>_xlfn.BITAND(_xlfn.BITRSHIFT($C25, M$8), 1)</f>
        <v>0</v>
      </c>
      <c r="N25" s="15">
        <f>_xlfn.BITAND(_xlfn.BITRSHIFT($C25, N$8), 1)</f>
        <v>0</v>
      </c>
      <c r="O25" s="15">
        <f>_xlfn.BITAND(_xlfn.BITRSHIFT($C25, O$8), 1)</f>
        <v>0</v>
      </c>
      <c r="P25" s="15">
        <f>_xlfn.BITAND(_xlfn.BITRSHIFT($C25, P$8), 1)</f>
        <v>0</v>
      </c>
      <c r="Q25" s="15">
        <f>_xlfn.BITAND(_xlfn.BITRSHIFT($C25, Q$8), 1)</f>
        <v>1</v>
      </c>
      <c r="R25" s="15">
        <f>_xlfn.BITAND(_xlfn.BITRSHIFT($C25, R$8), 1)</f>
        <v>0</v>
      </c>
      <c r="S25" s="16">
        <f>_xlfn.BITAND(_xlfn.BITRSHIFT($C25, S$8), 1)</f>
        <v>0</v>
      </c>
      <c r="T25" s="15">
        <f>_xlfn.BITAND(_xlfn.BITRSHIFT($C25, T$8), 1)</f>
        <v>0</v>
      </c>
      <c r="U25" s="15">
        <f>_xlfn.BITAND(_xlfn.BITRSHIFT($C25, U$8), 1)</f>
        <v>0</v>
      </c>
      <c r="V25" s="15">
        <f>_xlfn.BITAND(_xlfn.BITRSHIFT($C25, V$8), 1)</f>
        <v>0</v>
      </c>
      <c r="W25" s="15">
        <f>_xlfn.BITAND(_xlfn.BITRSHIFT($C25, W$8), 1)</f>
        <v>0</v>
      </c>
      <c r="X25" s="15">
        <f>_xlfn.BITAND(_xlfn.BITRSHIFT($C25, X$8), 1)</f>
        <v>0</v>
      </c>
      <c r="Y25" s="15">
        <f>_xlfn.BITAND(_xlfn.BITRSHIFT($C25, Y$8), 1)</f>
        <v>0</v>
      </c>
      <c r="Z25" s="15">
        <f>_xlfn.BITAND(_xlfn.BITRSHIFT($C25, Z$8), 1)</f>
        <v>0</v>
      </c>
      <c r="AA25" s="15">
        <f>_xlfn.BITAND(_xlfn.BITRSHIFT($C25, AA$8), 1)</f>
        <v>1</v>
      </c>
      <c r="AB25" s="15">
        <f>_xlfn.BITAND(_xlfn.BITRSHIFT($C25, AB$8), 1)</f>
        <v>1</v>
      </c>
      <c r="AC25" s="16">
        <f>_xlfn.BITAND(_xlfn.BITRSHIFT($C25, AC$8), 1)</f>
        <v>0</v>
      </c>
      <c r="AD25" s="15">
        <f>_xlfn.BITAND(_xlfn.BITRSHIFT($C25, AD$8), 1)</f>
        <v>0</v>
      </c>
      <c r="AE25" s="15">
        <f>_xlfn.BITAND(_xlfn.BITRSHIFT($C25, AE$8), 1)</f>
        <v>0</v>
      </c>
      <c r="AF25" s="15">
        <f>_xlfn.BITAND(_xlfn.BITRSHIFT($C25, AF$8), 1)</f>
        <v>0</v>
      </c>
      <c r="AG25" s="15">
        <f>_xlfn.BITAND(_xlfn.BITRSHIFT($C25, AG$8), 1)</f>
        <v>0</v>
      </c>
      <c r="AH25" s="15">
        <f>_xlfn.BITAND(_xlfn.BITRSHIFT($C25, AH$8), 1)</f>
        <v>0</v>
      </c>
      <c r="AI25" s="15">
        <f>_xlfn.BITAND(_xlfn.BITRSHIFT($C25, AI$8), 1)</f>
        <v>0</v>
      </c>
    </row>
    <row r="26" spans="1:35" x14ac:dyDescent="0.25">
      <c r="A26" t="s">
        <v>170</v>
      </c>
      <c r="B26" t="s">
        <v>129</v>
      </c>
      <c r="C26">
        <f>HEX2DEC(RIGHT(B26,LEN(B26)-2))</f>
        <v>151262208</v>
      </c>
      <c r="D26" s="15">
        <f>_xlfn.BITAND(_xlfn.BITRSHIFT($C26, D$8), 1)</f>
        <v>0</v>
      </c>
      <c r="E26" s="15">
        <f>_xlfn.BITAND(_xlfn.BITRSHIFT($C26, E$8), 1)</f>
        <v>0</v>
      </c>
      <c r="F26" s="15">
        <f>_xlfn.BITAND(_xlfn.BITRSHIFT($C26, F$8), 1)</f>
        <v>0</v>
      </c>
      <c r="G26" s="15">
        <f>_xlfn.BITAND(_xlfn.BITRSHIFT($C26, G$8), 1)</f>
        <v>0</v>
      </c>
      <c r="H26" s="15">
        <f>_xlfn.BITAND(_xlfn.BITRSHIFT($C26, H$8), 1)</f>
        <v>1</v>
      </c>
      <c r="I26" s="15">
        <f>_xlfn.BITAND(_xlfn.BITRSHIFT($C26, I$8), 1)</f>
        <v>0</v>
      </c>
      <c r="J26" s="15">
        <f>_xlfn.BITAND(_xlfn.BITRSHIFT($C26, J$8), 1)</f>
        <v>0</v>
      </c>
      <c r="K26" s="16">
        <f>_xlfn.BITAND(_xlfn.BITRSHIFT($C26, K$8), 1)</f>
        <v>1</v>
      </c>
      <c r="L26" s="15">
        <f>_xlfn.BITAND(_xlfn.BITRSHIFT($C26, L$8), 1)</f>
        <v>0</v>
      </c>
      <c r="M26" s="15">
        <f>_xlfn.BITAND(_xlfn.BITRSHIFT($C26, M$8), 1)</f>
        <v>0</v>
      </c>
      <c r="N26" s="15">
        <f>_xlfn.BITAND(_xlfn.BITRSHIFT($C26, N$8), 1)</f>
        <v>0</v>
      </c>
      <c r="O26" s="15">
        <f>_xlfn.BITAND(_xlfn.BITRSHIFT($C26, O$8), 1)</f>
        <v>0</v>
      </c>
      <c r="P26" s="15">
        <f>_xlfn.BITAND(_xlfn.BITRSHIFT($C26, P$8), 1)</f>
        <v>0</v>
      </c>
      <c r="Q26" s="15">
        <f>_xlfn.BITAND(_xlfn.BITRSHIFT($C26, Q$8), 1)</f>
        <v>1</v>
      </c>
      <c r="R26" s="15">
        <f>_xlfn.BITAND(_xlfn.BITRSHIFT($C26, R$8), 1)</f>
        <v>0</v>
      </c>
      <c r="S26" s="16">
        <f>_xlfn.BITAND(_xlfn.BITRSHIFT($C26, S$8), 1)</f>
        <v>0</v>
      </c>
      <c r="T26" s="15">
        <f>_xlfn.BITAND(_xlfn.BITRSHIFT($C26, T$8), 1)</f>
        <v>0</v>
      </c>
      <c r="U26" s="15">
        <f>_xlfn.BITAND(_xlfn.BITRSHIFT($C26, U$8), 1)</f>
        <v>0</v>
      </c>
      <c r="V26" s="15">
        <f>_xlfn.BITAND(_xlfn.BITRSHIFT($C26, V$8), 1)</f>
        <v>0</v>
      </c>
      <c r="W26" s="15">
        <f>_xlfn.BITAND(_xlfn.BITRSHIFT($C26, W$8), 1)</f>
        <v>1</v>
      </c>
      <c r="X26" s="15">
        <f>_xlfn.BITAND(_xlfn.BITRSHIFT($C26, X$8), 1)</f>
        <v>0</v>
      </c>
      <c r="Y26" s="15">
        <f>_xlfn.BITAND(_xlfn.BITRSHIFT($C26, Y$8), 1)</f>
        <v>1</v>
      </c>
      <c r="Z26" s="15">
        <f>_xlfn.BITAND(_xlfn.BITRSHIFT($C26, Z$8), 1)</f>
        <v>0</v>
      </c>
      <c r="AA26" s="15">
        <f>_xlfn.BITAND(_xlfn.BITRSHIFT($C26, AA$8), 1)</f>
        <v>0</v>
      </c>
      <c r="AB26" s="15">
        <f>_xlfn.BITAND(_xlfn.BITRSHIFT($C26, AB$8), 1)</f>
        <v>0</v>
      </c>
      <c r="AC26" s="16">
        <f>_xlfn.BITAND(_xlfn.BITRSHIFT($C26, AC$8), 1)</f>
        <v>0</v>
      </c>
      <c r="AD26" s="15">
        <f>_xlfn.BITAND(_xlfn.BITRSHIFT($C26, AD$8), 1)</f>
        <v>0</v>
      </c>
      <c r="AE26" s="15">
        <f>_xlfn.BITAND(_xlfn.BITRSHIFT($C26, AE$8), 1)</f>
        <v>0</v>
      </c>
      <c r="AF26" s="15">
        <f>_xlfn.BITAND(_xlfn.BITRSHIFT($C26, AF$8), 1)</f>
        <v>0</v>
      </c>
      <c r="AG26" s="15">
        <f>_xlfn.BITAND(_xlfn.BITRSHIFT($C26, AG$8), 1)</f>
        <v>0</v>
      </c>
      <c r="AH26" s="15">
        <f>_xlfn.BITAND(_xlfn.BITRSHIFT($C26, AH$8), 1)</f>
        <v>0</v>
      </c>
      <c r="AI26" s="15">
        <f>_xlfn.BITAND(_xlfn.BITRSHIFT($C26, AI$8), 1)</f>
        <v>0</v>
      </c>
    </row>
    <row r="27" spans="1:35" x14ac:dyDescent="0.25">
      <c r="A27" t="s">
        <v>171</v>
      </c>
      <c r="B27" t="s">
        <v>172</v>
      </c>
      <c r="C27">
        <f>HEX2DEC(RIGHT(B27,LEN(B27)-2))</f>
        <v>151262272</v>
      </c>
      <c r="D27" s="15">
        <f>_xlfn.BITAND(_xlfn.BITRSHIFT($C27, D$8), 1)</f>
        <v>0</v>
      </c>
      <c r="E27" s="15">
        <f>_xlfn.BITAND(_xlfn.BITRSHIFT($C27, E$8), 1)</f>
        <v>0</v>
      </c>
      <c r="F27" s="15">
        <f>_xlfn.BITAND(_xlfn.BITRSHIFT($C27, F$8), 1)</f>
        <v>0</v>
      </c>
      <c r="G27" s="15">
        <f>_xlfn.BITAND(_xlfn.BITRSHIFT($C27, G$8), 1)</f>
        <v>0</v>
      </c>
      <c r="H27" s="15">
        <f>_xlfn.BITAND(_xlfn.BITRSHIFT($C27, H$8), 1)</f>
        <v>1</v>
      </c>
      <c r="I27" s="15">
        <f>_xlfn.BITAND(_xlfn.BITRSHIFT($C27, I$8), 1)</f>
        <v>0</v>
      </c>
      <c r="J27" s="15">
        <f>_xlfn.BITAND(_xlfn.BITRSHIFT($C27, J$8), 1)</f>
        <v>0</v>
      </c>
      <c r="K27" s="16">
        <f>_xlfn.BITAND(_xlfn.BITRSHIFT($C27, K$8), 1)</f>
        <v>1</v>
      </c>
      <c r="L27" s="15">
        <f>_xlfn.BITAND(_xlfn.BITRSHIFT($C27, L$8), 1)</f>
        <v>0</v>
      </c>
      <c r="M27" s="15">
        <f>_xlfn.BITAND(_xlfn.BITRSHIFT($C27, M$8), 1)</f>
        <v>0</v>
      </c>
      <c r="N27" s="15">
        <f>_xlfn.BITAND(_xlfn.BITRSHIFT($C27, N$8), 1)</f>
        <v>0</v>
      </c>
      <c r="O27" s="15">
        <f>_xlfn.BITAND(_xlfn.BITRSHIFT($C27, O$8), 1)</f>
        <v>0</v>
      </c>
      <c r="P27" s="15">
        <f>_xlfn.BITAND(_xlfn.BITRSHIFT($C27, P$8), 1)</f>
        <v>0</v>
      </c>
      <c r="Q27" s="15">
        <f>_xlfn.BITAND(_xlfn.BITRSHIFT($C27, Q$8), 1)</f>
        <v>1</v>
      </c>
      <c r="R27" s="15">
        <f>_xlfn.BITAND(_xlfn.BITRSHIFT($C27, R$8), 1)</f>
        <v>0</v>
      </c>
      <c r="S27" s="16">
        <f>_xlfn.BITAND(_xlfn.BITRSHIFT($C27, S$8), 1)</f>
        <v>0</v>
      </c>
      <c r="T27" s="15">
        <f>_xlfn.BITAND(_xlfn.BITRSHIFT($C27, T$8), 1)</f>
        <v>0</v>
      </c>
      <c r="U27" s="15">
        <f>_xlfn.BITAND(_xlfn.BITRSHIFT($C27, U$8), 1)</f>
        <v>0</v>
      </c>
      <c r="V27" s="15">
        <f>_xlfn.BITAND(_xlfn.BITRSHIFT($C27, V$8), 1)</f>
        <v>0</v>
      </c>
      <c r="W27" s="15">
        <f>_xlfn.BITAND(_xlfn.BITRSHIFT($C27, W$8), 1)</f>
        <v>1</v>
      </c>
      <c r="X27" s="15">
        <f>_xlfn.BITAND(_xlfn.BITRSHIFT($C27, X$8), 1)</f>
        <v>0</v>
      </c>
      <c r="Y27" s="15">
        <f>_xlfn.BITAND(_xlfn.BITRSHIFT($C27, Y$8), 1)</f>
        <v>1</v>
      </c>
      <c r="Z27" s="15">
        <f>_xlfn.BITAND(_xlfn.BITRSHIFT($C27, Z$8), 1)</f>
        <v>0</v>
      </c>
      <c r="AA27" s="15">
        <f>_xlfn.BITAND(_xlfn.BITRSHIFT($C27, AA$8), 1)</f>
        <v>0</v>
      </c>
      <c r="AB27" s="15">
        <f>_xlfn.BITAND(_xlfn.BITRSHIFT($C27, AB$8), 1)</f>
        <v>0</v>
      </c>
      <c r="AC27" s="16">
        <f>_xlfn.BITAND(_xlfn.BITRSHIFT($C27, AC$8), 1)</f>
        <v>1</v>
      </c>
      <c r="AD27" s="15">
        <f>_xlfn.BITAND(_xlfn.BITRSHIFT($C27, AD$8), 1)</f>
        <v>0</v>
      </c>
      <c r="AE27" s="15">
        <f>_xlfn.BITAND(_xlfn.BITRSHIFT($C27, AE$8), 1)</f>
        <v>0</v>
      </c>
      <c r="AF27" s="15">
        <f>_xlfn.BITAND(_xlfn.BITRSHIFT($C27, AF$8), 1)</f>
        <v>0</v>
      </c>
      <c r="AG27" s="15">
        <f>_xlfn.BITAND(_xlfn.BITRSHIFT($C27, AG$8), 1)</f>
        <v>0</v>
      </c>
      <c r="AH27" s="15">
        <f>_xlfn.BITAND(_xlfn.BITRSHIFT($C27, AH$8), 1)</f>
        <v>0</v>
      </c>
      <c r="AI27" s="15">
        <f>_xlfn.BITAND(_xlfn.BITRSHIFT($C27, AI$8), 1)</f>
        <v>0</v>
      </c>
    </row>
    <row r="28" spans="1:35" x14ac:dyDescent="0.25">
      <c r="A28" t="s">
        <v>174</v>
      </c>
      <c r="B28" t="s">
        <v>199</v>
      </c>
      <c r="C28">
        <f>HEX2DEC(RIGHT(B28,LEN(B28)-2))</f>
        <v>151264256</v>
      </c>
      <c r="D28" s="15">
        <f>_xlfn.BITAND(_xlfn.BITRSHIFT($C28, D$8), 1)</f>
        <v>0</v>
      </c>
      <c r="E28" s="15">
        <f>_xlfn.BITAND(_xlfn.BITRSHIFT($C28, E$8), 1)</f>
        <v>0</v>
      </c>
      <c r="F28" s="15">
        <f>_xlfn.BITAND(_xlfn.BITRSHIFT($C28, F$8), 1)</f>
        <v>0</v>
      </c>
      <c r="G28" s="15">
        <f>_xlfn.BITAND(_xlfn.BITRSHIFT($C28, G$8), 1)</f>
        <v>0</v>
      </c>
      <c r="H28" s="15">
        <f>_xlfn.BITAND(_xlfn.BITRSHIFT($C28, H$8), 1)</f>
        <v>1</v>
      </c>
      <c r="I28" s="15">
        <f>_xlfn.BITAND(_xlfn.BITRSHIFT($C28, I$8), 1)</f>
        <v>0</v>
      </c>
      <c r="J28" s="15">
        <f>_xlfn.BITAND(_xlfn.BITRSHIFT($C28, J$8), 1)</f>
        <v>0</v>
      </c>
      <c r="K28" s="16">
        <f>_xlfn.BITAND(_xlfn.BITRSHIFT($C28, K$8), 1)</f>
        <v>1</v>
      </c>
      <c r="L28" s="15">
        <f>_xlfn.BITAND(_xlfn.BITRSHIFT($C28, L$8), 1)</f>
        <v>0</v>
      </c>
      <c r="M28" s="15">
        <f>_xlfn.BITAND(_xlfn.BITRSHIFT($C28, M$8), 1)</f>
        <v>0</v>
      </c>
      <c r="N28" s="15">
        <f>_xlfn.BITAND(_xlfn.BITRSHIFT($C28, N$8), 1)</f>
        <v>0</v>
      </c>
      <c r="O28" s="15">
        <f>_xlfn.BITAND(_xlfn.BITRSHIFT($C28, O$8), 1)</f>
        <v>0</v>
      </c>
      <c r="P28" s="15">
        <f>_xlfn.BITAND(_xlfn.BITRSHIFT($C28, P$8), 1)</f>
        <v>0</v>
      </c>
      <c r="Q28" s="15">
        <f>_xlfn.BITAND(_xlfn.BITRSHIFT($C28, Q$8), 1)</f>
        <v>1</v>
      </c>
      <c r="R28" s="15">
        <f>_xlfn.BITAND(_xlfn.BITRSHIFT($C28, R$8), 1)</f>
        <v>0</v>
      </c>
      <c r="S28" s="16">
        <f>_xlfn.BITAND(_xlfn.BITRSHIFT($C28, S$8), 1)</f>
        <v>0</v>
      </c>
      <c r="T28" s="15">
        <f>_xlfn.BITAND(_xlfn.BITRSHIFT($C28, T$8), 1)</f>
        <v>0</v>
      </c>
      <c r="U28" s="15">
        <f>_xlfn.BITAND(_xlfn.BITRSHIFT($C28, U$8), 1)</f>
        <v>0</v>
      </c>
      <c r="V28" s="15">
        <f>_xlfn.BITAND(_xlfn.BITRSHIFT($C28, V$8), 1)</f>
        <v>0</v>
      </c>
      <c r="W28" s="15">
        <f>_xlfn.BITAND(_xlfn.BITRSHIFT($C28, W$8), 1)</f>
        <v>1</v>
      </c>
      <c r="X28" s="15">
        <f>_xlfn.BITAND(_xlfn.BITRSHIFT($C28, X$8), 1)</f>
        <v>1</v>
      </c>
      <c r="Y28" s="15">
        <f>_xlfn.BITAND(_xlfn.BITRSHIFT($C28, Y$8), 1)</f>
        <v>1</v>
      </c>
      <c r="Z28" s="15">
        <f>_xlfn.BITAND(_xlfn.BITRSHIFT($C28, Z$8), 1)</f>
        <v>0</v>
      </c>
      <c r="AA28" s="15">
        <f>_xlfn.BITAND(_xlfn.BITRSHIFT($C28, AA$8), 1)</f>
        <v>0</v>
      </c>
      <c r="AB28" s="15">
        <f>_xlfn.BITAND(_xlfn.BITRSHIFT($C28, AB$8), 1)</f>
        <v>0</v>
      </c>
      <c r="AC28" s="16">
        <f>_xlfn.BITAND(_xlfn.BITRSHIFT($C28, AC$8), 1)</f>
        <v>0</v>
      </c>
      <c r="AD28" s="15">
        <f>_xlfn.BITAND(_xlfn.BITRSHIFT($C28, AD$8), 1)</f>
        <v>0</v>
      </c>
      <c r="AE28" s="15">
        <f>_xlfn.BITAND(_xlfn.BITRSHIFT($C28, AE$8), 1)</f>
        <v>0</v>
      </c>
      <c r="AF28" s="15">
        <f>_xlfn.BITAND(_xlfn.BITRSHIFT($C28, AF$8), 1)</f>
        <v>0</v>
      </c>
      <c r="AG28" s="15">
        <f>_xlfn.BITAND(_xlfn.BITRSHIFT($C28, AG$8), 1)</f>
        <v>0</v>
      </c>
      <c r="AH28" s="15">
        <f>_xlfn.BITAND(_xlfn.BITRSHIFT($C28, AH$8), 1)</f>
        <v>0</v>
      </c>
      <c r="AI28" s="15">
        <f>_xlfn.BITAND(_xlfn.BITRSHIFT($C28, AI$8), 1)</f>
        <v>0</v>
      </c>
    </row>
    <row r="29" spans="1:35" x14ac:dyDescent="0.25">
      <c r="A29" t="s">
        <v>200</v>
      </c>
      <c r="B29" t="s">
        <v>201</v>
      </c>
      <c r="C29">
        <f>HEX2DEC(RIGHT(B29,LEN(B29)-2))</f>
        <v>134484992</v>
      </c>
      <c r="D29" s="15">
        <f>_xlfn.BITAND(_xlfn.BITRSHIFT($C29, D$8), 1)</f>
        <v>0</v>
      </c>
      <c r="E29" s="15">
        <f>_xlfn.BITAND(_xlfn.BITRSHIFT($C29, E$8), 1)</f>
        <v>0</v>
      </c>
      <c r="F29" s="15">
        <f>_xlfn.BITAND(_xlfn.BITRSHIFT($C29, F$8), 1)</f>
        <v>0</v>
      </c>
      <c r="G29" s="15">
        <f>_xlfn.BITAND(_xlfn.BITRSHIFT($C29, G$8), 1)</f>
        <v>0</v>
      </c>
      <c r="H29" s="15">
        <f>_xlfn.BITAND(_xlfn.BITRSHIFT($C29, H$8), 1)</f>
        <v>1</v>
      </c>
      <c r="I29" s="15">
        <f>_xlfn.BITAND(_xlfn.BITRSHIFT($C29, I$8), 1)</f>
        <v>0</v>
      </c>
      <c r="J29" s="15">
        <f>_xlfn.BITAND(_xlfn.BITRSHIFT($C29, J$8), 1)</f>
        <v>0</v>
      </c>
      <c r="K29" s="16">
        <f>_xlfn.BITAND(_xlfn.BITRSHIFT($C29, K$8), 1)</f>
        <v>0</v>
      </c>
      <c r="L29" s="15">
        <f>_xlfn.BITAND(_xlfn.BITRSHIFT($C29, L$8), 1)</f>
        <v>0</v>
      </c>
      <c r="M29" s="15">
        <f>_xlfn.BITAND(_xlfn.BITRSHIFT($C29, M$8), 1)</f>
        <v>0</v>
      </c>
      <c r="N29" s="15">
        <f>_xlfn.BITAND(_xlfn.BITRSHIFT($C29, N$8), 1)</f>
        <v>0</v>
      </c>
      <c r="O29" s="15">
        <f>_xlfn.BITAND(_xlfn.BITRSHIFT($C29, O$8), 1)</f>
        <v>0</v>
      </c>
      <c r="P29" s="15">
        <f>_xlfn.BITAND(_xlfn.BITRSHIFT($C29, P$8), 1)</f>
        <v>0</v>
      </c>
      <c r="Q29" s="15">
        <f>_xlfn.BITAND(_xlfn.BITRSHIFT($C29, Q$8), 1)</f>
        <v>1</v>
      </c>
      <c r="R29" s="15">
        <f>_xlfn.BITAND(_xlfn.BITRSHIFT($C29, R$8), 1)</f>
        <v>0</v>
      </c>
      <c r="S29" s="16">
        <f>_xlfn.BITAND(_xlfn.BITRSHIFT($C29, S$8), 1)</f>
        <v>0</v>
      </c>
      <c r="T29" s="15">
        <f>_xlfn.BITAND(_xlfn.BITRSHIFT($C29, T$8), 1)</f>
        <v>0</v>
      </c>
      <c r="U29" s="15">
        <f>_xlfn.BITAND(_xlfn.BITRSHIFT($C29, U$8), 1)</f>
        <v>0</v>
      </c>
      <c r="V29" s="15">
        <f>_xlfn.BITAND(_xlfn.BITRSHIFT($C29, V$8), 1)</f>
        <v>0</v>
      </c>
      <c r="W29" s="15">
        <f>_xlfn.BITAND(_xlfn.BITRSHIFT($C29, W$8), 1)</f>
        <v>1</v>
      </c>
      <c r="X29" s="15">
        <f>_xlfn.BITAND(_xlfn.BITRSHIFT($C29, X$8), 1)</f>
        <v>0</v>
      </c>
      <c r="Y29" s="15">
        <f>_xlfn.BITAND(_xlfn.BITRSHIFT($C29, Y$8), 1)</f>
        <v>1</v>
      </c>
      <c r="Z29" s="15">
        <f>_xlfn.BITAND(_xlfn.BITRSHIFT($C29, Z$8), 1)</f>
        <v>0</v>
      </c>
      <c r="AA29" s="15">
        <f>_xlfn.BITAND(_xlfn.BITRSHIFT($C29, AA$8), 1)</f>
        <v>0</v>
      </c>
      <c r="AB29" s="15">
        <f>_xlfn.BITAND(_xlfn.BITRSHIFT($C29, AB$8), 1)</f>
        <v>0</v>
      </c>
      <c r="AC29" s="16">
        <f>_xlfn.BITAND(_xlfn.BITRSHIFT($C29, AC$8), 1)</f>
        <v>0</v>
      </c>
      <c r="AD29" s="15">
        <f>_xlfn.BITAND(_xlfn.BITRSHIFT($C29, AD$8), 1)</f>
        <v>0</v>
      </c>
      <c r="AE29" s="15">
        <f>_xlfn.BITAND(_xlfn.BITRSHIFT($C29, AE$8), 1)</f>
        <v>0</v>
      </c>
      <c r="AF29" s="15">
        <f>_xlfn.BITAND(_xlfn.BITRSHIFT($C29, AF$8), 1)</f>
        <v>0</v>
      </c>
      <c r="AG29" s="15">
        <f>_xlfn.BITAND(_xlfn.BITRSHIFT($C29, AG$8), 1)</f>
        <v>0</v>
      </c>
      <c r="AH29" s="15">
        <f>_xlfn.BITAND(_xlfn.BITRSHIFT($C29, AH$8), 1)</f>
        <v>0</v>
      </c>
      <c r="AI29" s="15">
        <f>_xlfn.BITAND(_xlfn.BITRSHIFT($C29, AI$8), 1)</f>
        <v>0</v>
      </c>
    </row>
    <row r="30" spans="1:35" x14ac:dyDescent="0.25">
      <c r="A30" t="s">
        <v>202</v>
      </c>
      <c r="B30" t="s">
        <v>203</v>
      </c>
      <c r="C30">
        <f>HEX2DEC(RIGHT(B30,LEN(B30)-2))</f>
        <v>134487040</v>
      </c>
      <c r="D30" s="15">
        <f>_xlfn.BITAND(_xlfn.BITRSHIFT($C30, D$8), 1)</f>
        <v>0</v>
      </c>
      <c r="E30" s="15">
        <f>_xlfn.BITAND(_xlfn.BITRSHIFT($C30, E$8), 1)</f>
        <v>0</v>
      </c>
      <c r="F30" s="15">
        <f>_xlfn.BITAND(_xlfn.BITRSHIFT($C30, F$8), 1)</f>
        <v>0</v>
      </c>
      <c r="G30" s="15">
        <f>_xlfn.BITAND(_xlfn.BITRSHIFT($C30, G$8), 1)</f>
        <v>0</v>
      </c>
      <c r="H30" s="15">
        <f>_xlfn.BITAND(_xlfn.BITRSHIFT($C30, H$8), 1)</f>
        <v>1</v>
      </c>
      <c r="I30" s="15">
        <f>_xlfn.BITAND(_xlfn.BITRSHIFT($C30, I$8), 1)</f>
        <v>0</v>
      </c>
      <c r="J30" s="15">
        <f>_xlfn.BITAND(_xlfn.BITRSHIFT($C30, J$8), 1)</f>
        <v>0</v>
      </c>
      <c r="K30" s="16">
        <f>_xlfn.BITAND(_xlfn.BITRSHIFT($C30, K$8), 1)</f>
        <v>0</v>
      </c>
      <c r="L30" s="15">
        <f>_xlfn.BITAND(_xlfn.BITRSHIFT($C30, L$8), 1)</f>
        <v>0</v>
      </c>
      <c r="M30" s="15">
        <f>_xlfn.BITAND(_xlfn.BITRSHIFT($C30, M$8), 1)</f>
        <v>0</v>
      </c>
      <c r="N30" s="15">
        <f>_xlfn.BITAND(_xlfn.BITRSHIFT($C30, N$8), 1)</f>
        <v>0</v>
      </c>
      <c r="O30" s="15">
        <f>_xlfn.BITAND(_xlfn.BITRSHIFT($C30, O$8), 1)</f>
        <v>0</v>
      </c>
      <c r="P30" s="15">
        <f>_xlfn.BITAND(_xlfn.BITRSHIFT($C30, P$8), 1)</f>
        <v>0</v>
      </c>
      <c r="Q30" s="15">
        <f>_xlfn.BITAND(_xlfn.BITRSHIFT($C30, Q$8), 1)</f>
        <v>1</v>
      </c>
      <c r="R30" s="15">
        <f>_xlfn.BITAND(_xlfn.BITRSHIFT($C30, R$8), 1)</f>
        <v>0</v>
      </c>
      <c r="S30" s="16">
        <f>_xlfn.BITAND(_xlfn.BITRSHIFT($C30, S$8), 1)</f>
        <v>0</v>
      </c>
      <c r="T30" s="15">
        <f>_xlfn.BITAND(_xlfn.BITRSHIFT($C30, T$8), 1)</f>
        <v>0</v>
      </c>
      <c r="U30" s="15">
        <f>_xlfn.BITAND(_xlfn.BITRSHIFT($C30, U$8), 1)</f>
        <v>0</v>
      </c>
      <c r="V30" s="15">
        <f>_xlfn.BITAND(_xlfn.BITRSHIFT($C30, V$8), 1)</f>
        <v>0</v>
      </c>
      <c r="W30" s="15">
        <f>_xlfn.BITAND(_xlfn.BITRSHIFT($C30, W$8), 1)</f>
        <v>1</v>
      </c>
      <c r="X30" s="15">
        <f>_xlfn.BITAND(_xlfn.BITRSHIFT($C30, X$8), 1)</f>
        <v>1</v>
      </c>
      <c r="Y30" s="15">
        <f>_xlfn.BITAND(_xlfn.BITRSHIFT($C30, Y$8), 1)</f>
        <v>1</v>
      </c>
      <c r="Z30" s="15">
        <f>_xlfn.BITAND(_xlfn.BITRSHIFT($C30, Z$8), 1)</f>
        <v>0</v>
      </c>
      <c r="AA30" s="15">
        <f>_xlfn.BITAND(_xlfn.BITRSHIFT($C30, AA$8), 1)</f>
        <v>0</v>
      </c>
      <c r="AB30" s="15">
        <f>_xlfn.BITAND(_xlfn.BITRSHIFT($C30, AB$8), 1)</f>
        <v>0</v>
      </c>
      <c r="AC30" s="16">
        <f>_xlfn.BITAND(_xlfn.BITRSHIFT($C30, AC$8), 1)</f>
        <v>0</v>
      </c>
      <c r="AD30" s="15">
        <f>_xlfn.BITAND(_xlfn.BITRSHIFT($C30, AD$8), 1)</f>
        <v>0</v>
      </c>
      <c r="AE30" s="15">
        <f>_xlfn.BITAND(_xlfn.BITRSHIFT($C30, AE$8), 1)</f>
        <v>0</v>
      </c>
      <c r="AF30" s="15">
        <f>_xlfn.BITAND(_xlfn.BITRSHIFT($C30, AF$8), 1)</f>
        <v>0</v>
      </c>
      <c r="AG30" s="15">
        <f>_xlfn.BITAND(_xlfn.BITRSHIFT($C30, AG$8), 1)</f>
        <v>0</v>
      </c>
      <c r="AH30" s="15">
        <f>_xlfn.BITAND(_xlfn.BITRSHIFT($C30, AH$8), 1)</f>
        <v>0</v>
      </c>
      <c r="AI30" s="15">
        <f>_xlfn.BITAND(_xlfn.BITRSHIFT($C30, AI$8), 1)</f>
        <v>0</v>
      </c>
    </row>
    <row r="31" spans="1:35" x14ac:dyDescent="0.25">
      <c r="A31" t="s">
        <v>204</v>
      </c>
      <c r="B31" t="s">
        <v>205</v>
      </c>
      <c r="C31">
        <f>HEX2DEC(RIGHT(B31,LEN(B31)-2))</f>
        <v>33888256</v>
      </c>
      <c r="D31" s="15">
        <f>_xlfn.BITAND(_xlfn.BITRSHIFT($C31, D$8), 1)</f>
        <v>0</v>
      </c>
      <c r="E31" s="15">
        <f>_xlfn.BITAND(_xlfn.BITRSHIFT($C31, E$8), 1)</f>
        <v>0</v>
      </c>
      <c r="F31" s="15">
        <f>_xlfn.BITAND(_xlfn.BITRSHIFT($C31, F$8), 1)</f>
        <v>0</v>
      </c>
      <c r="G31" s="15">
        <f>_xlfn.BITAND(_xlfn.BITRSHIFT($C31, G$8), 1)</f>
        <v>0</v>
      </c>
      <c r="H31" s="15">
        <f>_xlfn.BITAND(_xlfn.BITRSHIFT($C31, H$8), 1)</f>
        <v>0</v>
      </c>
      <c r="I31" s="15">
        <f>_xlfn.BITAND(_xlfn.BITRSHIFT($C31, I$8), 1)</f>
        <v>0</v>
      </c>
      <c r="J31" s="15">
        <f>_xlfn.BITAND(_xlfn.BITRSHIFT($C31, J$8), 1)</f>
        <v>1</v>
      </c>
      <c r="K31" s="16">
        <f>_xlfn.BITAND(_xlfn.BITRSHIFT($C31, K$8), 1)</f>
        <v>0</v>
      </c>
      <c r="L31" s="15">
        <f>_xlfn.BITAND(_xlfn.BITRSHIFT($C31, L$8), 1)</f>
        <v>0</v>
      </c>
      <c r="M31" s="15">
        <f>_xlfn.BITAND(_xlfn.BITRSHIFT($C31, M$8), 1)</f>
        <v>0</v>
      </c>
      <c r="N31" s="15">
        <f>_xlfn.BITAND(_xlfn.BITRSHIFT($C31, N$8), 1)</f>
        <v>0</v>
      </c>
      <c r="O31" s="15">
        <f>_xlfn.BITAND(_xlfn.BITRSHIFT($C31, O$8), 1)</f>
        <v>0</v>
      </c>
      <c r="P31" s="15">
        <f>_xlfn.BITAND(_xlfn.BITRSHIFT($C31, P$8), 1)</f>
        <v>0</v>
      </c>
      <c r="Q31" s="15">
        <f>_xlfn.BITAND(_xlfn.BITRSHIFT($C31, Q$8), 1)</f>
        <v>1</v>
      </c>
      <c r="R31" s="15">
        <f>_xlfn.BITAND(_xlfn.BITRSHIFT($C31, R$8), 1)</f>
        <v>0</v>
      </c>
      <c r="S31" s="16">
        <f>_xlfn.BITAND(_xlfn.BITRSHIFT($C31, S$8), 1)</f>
        <v>1</v>
      </c>
      <c r="T31" s="15">
        <f>_xlfn.BITAND(_xlfn.BITRSHIFT($C31, T$8), 1)</f>
        <v>0</v>
      </c>
      <c r="U31" s="15">
        <f>_xlfn.BITAND(_xlfn.BITRSHIFT($C31, U$8), 1)</f>
        <v>0</v>
      </c>
      <c r="V31" s="15">
        <f>_xlfn.BITAND(_xlfn.BITRSHIFT($C31, V$8), 1)</f>
        <v>0</v>
      </c>
      <c r="W31" s="15">
        <f>_xlfn.BITAND(_xlfn.BITRSHIFT($C31, W$8), 1)</f>
        <v>1</v>
      </c>
      <c r="X31" s="15">
        <f>_xlfn.BITAND(_xlfn.BITRSHIFT($C31, X$8), 1)</f>
        <v>1</v>
      </c>
      <c r="Y31" s="15">
        <f>_xlfn.BITAND(_xlfn.BITRSHIFT($C31, Y$8), 1)</f>
        <v>0</v>
      </c>
      <c r="Z31" s="15">
        <f>_xlfn.BITAND(_xlfn.BITRSHIFT($C31, Z$8), 1)</f>
        <v>0</v>
      </c>
      <c r="AA31" s="15">
        <f>_xlfn.BITAND(_xlfn.BITRSHIFT($C31, AA$8), 1)</f>
        <v>0</v>
      </c>
      <c r="AB31" s="15">
        <f>_xlfn.BITAND(_xlfn.BITRSHIFT($C31, AB$8), 1)</f>
        <v>0</v>
      </c>
      <c r="AC31" s="16">
        <f>_xlfn.BITAND(_xlfn.BITRSHIFT($C31, AC$8), 1)</f>
        <v>0</v>
      </c>
      <c r="AD31" s="15">
        <f>_xlfn.BITAND(_xlfn.BITRSHIFT($C31, AD$8), 1)</f>
        <v>0</v>
      </c>
      <c r="AE31" s="15">
        <f>_xlfn.BITAND(_xlfn.BITRSHIFT($C31, AE$8), 1)</f>
        <v>0</v>
      </c>
      <c r="AF31" s="15">
        <f>_xlfn.BITAND(_xlfn.BITRSHIFT($C31, AF$8), 1)</f>
        <v>0</v>
      </c>
      <c r="AG31" s="15">
        <f>_xlfn.BITAND(_xlfn.BITRSHIFT($C31, AG$8), 1)</f>
        <v>0</v>
      </c>
      <c r="AH31" s="15">
        <f>_xlfn.BITAND(_xlfn.BITRSHIFT($C31, AH$8), 1)</f>
        <v>0</v>
      </c>
      <c r="AI31" s="15">
        <f>_xlfn.BITAND(_xlfn.BITRSHIFT($C31, AI$8), 1)</f>
        <v>0</v>
      </c>
    </row>
    <row r="32" spans="1:35" x14ac:dyDescent="0.25">
      <c r="B32" t="s">
        <v>206</v>
      </c>
      <c r="C32">
        <f>HEX2DEC(RIGHT(B32,LEN(B32)-2))</f>
        <v>33888320</v>
      </c>
      <c r="D32" s="15">
        <f>_xlfn.BITAND(_xlfn.BITRSHIFT($C32, D$8), 1)</f>
        <v>0</v>
      </c>
      <c r="E32" s="15">
        <f>_xlfn.BITAND(_xlfn.BITRSHIFT($C32, E$8), 1)</f>
        <v>0</v>
      </c>
      <c r="F32" s="15">
        <f>_xlfn.BITAND(_xlfn.BITRSHIFT($C32, F$8), 1)</f>
        <v>0</v>
      </c>
      <c r="G32" s="15">
        <f>_xlfn.BITAND(_xlfn.BITRSHIFT($C32, G$8), 1)</f>
        <v>0</v>
      </c>
      <c r="H32" s="15">
        <f>_xlfn.BITAND(_xlfn.BITRSHIFT($C32, H$8), 1)</f>
        <v>0</v>
      </c>
      <c r="I32" s="15">
        <f>_xlfn.BITAND(_xlfn.BITRSHIFT($C32, I$8), 1)</f>
        <v>0</v>
      </c>
      <c r="J32" s="15">
        <f>_xlfn.BITAND(_xlfn.BITRSHIFT($C32, J$8), 1)</f>
        <v>1</v>
      </c>
      <c r="K32" s="16">
        <f>_xlfn.BITAND(_xlfn.BITRSHIFT($C32, K$8), 1)</f>
        <v>0</v>
      </c>
      <c r="L32" s="15">
        <f>_xlfn.BITAND(_xlfn.BITRSHIFT($C32, L$8), 1)</f>
        <v>0</v>
      </c>
      <c r="M32" s="15">
        <f>_xlfn.BITAND(_xlfn.BITRSHIFT($C32, M$8), 1)</f>
        <v>0</v>
      </c>
      <c r="N32" s="15">
        <f>_xlfn.BITAND(_xlfn.BITRSHIFT($C32, N$8), 1)</f>
        <v>0</v>
      </c>
      <c r="O32" s="15">
        <f>_xlfn.BITAND(_xlfn.BITRSHIFT($C32, O$8), 1)</f>
        <v>0</v>
      </c>
      <c r="P32" s="15">
        <f>_xlfn.BITAND(_xlfn.BITRSHIFT($C32, P$8), 1)</f>
        <v>0</v>
      </c>
      <c r="Q32" s="15">
        <f>_xlfn.BITAND(_xlfn.BITRSHIFT($C32, Q$8), 1)</f>
        <v>1</v>
      </c>
      <c r="R32" s="15">
        <f>_xlfn.BITAND(_xlfn.BITRSHIFT($C32, R$8), 1)</f>
        <v>0</v>
      </c>
      <c r="S32" s="16">
        <f>_xlfn.BITAND(_xlfn.BITRSHIFT($C32, S$8), 1)</f>
        <v>1</v>
      </c>
      <c r="T32" s="15">
        <f>_xlfn.BITAND(_xlfn.BITRSHIFT($C32, T$8), 1)</f>
        <v>0</v>
      </c>
      <c r="U32" s="15">
        <f>_xlfn.BITAND(_xlfn.BITRSHIFT($C32, U$8), 1)</f>
        <v>0</v>
      </c>
      <c r="V32" s="15">
        <f>_xlfn.BITAND(_xlfn.BITRSHIFT($C32, V$8), 1)</f>
        <v>0</v>
      </c>
      <c r="W32" s="15">
        <f>_xlfn.BITAND(_xlfn.BITRSHIFT($C32, W$8), 1)</f>
        <v>1</v>
      </c>
      <c r="X32" s="15">
        <f>_xlfn.BITAND(_xlfn.BITRSHIFT($C32, X$8), 1)</f>
        <v>1</v>
      </c>
      <c r="Y32" s="15">
        <f>_xlfn.BITAND(_xlfn.BITRSHIFT($C32, Y$8), 1)</f>
        <v>0</v>
      </c>
      <c r="Z32" s="15">
        <f>_xlfn.BITAND(_xlfn.BITRSHIFT($C32, Z$8), 1)</f>
        <v>0</v>
      </c>
      <c r="AA32" s="15">
        <f>_xlfn.BITAND(_xlfn.BITRSHIFT($C32, AA$8), 1)</f>
        <v>0</v>
      </c>
      <c r="AB32" s="15">
        <f>_xlfn.BITAND(_xlfn.BITRSHIFT($C32, AB$8), 1)</f>
        <v>0</v>
      </c>
      <c r="AC32" s="16">
        <f>_xlfn.BITAND(_xlfn.BITRSHIFT($C32, AC$8), 1)</f>
        <v>1</v>
      </c>
      <c r="AD32" s="15">
        <f>_xlfn.BITAND(_xlfn.BITRSHIFT($C32, AD$8), 1)</f>
        <v>0</v>
      </c>
      <c r="AE32" s="15">
        <f>_xlfn.BITAND(_xlfn.BITRSHIFT($C32, AE$8), 1)</f>
        <v>0</v>
      </c>
      <c r="AF32" s="15">
        <f>_xlfn.BITAND(_xlfn.BITRSHIFT($C32, AF$8), 1)</f>
        <v>0</v>
      </c>
      <c r="AG32" s="15">
        <f>_xlfn.BITAND(_xlfn.BITRSHIFT($C32, AG$8), 1)</f>
        <v>0</v>
      </c>
      <c r="AH32" s="15">
        <f>_xlfn.BITAND(_xlfn.BITRSHIFT($C32, AH$8), 1)</f>
        <v>0</v>
      </c>
      <c r="AI32" s="15">
        <f>_xlfn.BITAND(_xlfn.BITRSHIFT($C32, AI$8), 1)</f>
        <v>0</v>
      </c>
    </row>
    <row r="33" spans="11:19" x14ac:dyDescent="0.25">
      <c r="K33" s="1"/>
      <c r="S33" s="1"/>
    </row>
    <row r="34" spans="11:19" x14ac:dyDescent="0.25">
      <c r="S34" s="1"/>
    </row>
  </sheetData>
  <mergeCells count="4">
    <mergeCell ref="G7:K7"/>
    <mergeCell ref="L7:S7"/>
    <mergeCell ref="T7:AC7"/>
    <mergeCell ref="AD7:AI7"/>
  </mergeCells>
  <conditionalFormatting sqref="D9:AI30 D31:J32 L31:R32 T31:AB32 AD31:AI32">
    <cfRule type="cellIs" dxfId="16" priority="16" operator="equal">
      <formula>1</formula>
    </cfRule>
    <cfRule type="cellIs" dxfId="17" priority="15" operator="equal">
      <formula>0</formula>
    </cfRule>
  </conditionalFormatting>
  <conditionalFormatting sqref="K31">
    <cfRule type="cellIs" dxfId="14" priority="13" operator="equal">
      <formula>0</formula>
    </cfRule>
    <cfRule type="cellIs" dxfId="15" priority="14" operator="equal">
      <formula>1</formula>
    </cfRule>
  </conditionalFormatting>
  <conditionalFormatting sqref="S31">
    <cfRule type="cellIs" dxfId="12" priority="11" operator="equal">
      <formula>0</formula>
    </cfRule>
    <cfRule type="cellIs" dxfId="13" priority="12" operator="equal">
      <formula>1</formula>
    </cfRule>
  </conditionalFormatting>
  <conditionalFormatting sqref="AC31">
    <cfRule type="cellIs" dxfId="11" priority="9" operator="equal">
      <formula>0</formula>
    </cfRule>
    <cfRule type="cellIs" dxfId="10" priority="10" operator="equal">
      <formula>1</formula>
    </cfRule>
  </conditionalFormatting>
  <conditionalFormatting sqref="K32">
    <cfRule type="cellIs" dxfId="7" priority="5" operator="equal">
      <formula>0</formula>
    </cfRule>
    <cfRule type="cellIs" dxfId="6" priority="6" operator="equal">
      <formula>1</formula>
    </cfRule>
  </conditionalFormatting>
  <conditionalFormatting sqref="S32">
    <cfRule type="cellIs" dxfId="5" priority="3" operator="equal">
      <formula>0</formula>
    </cfRule>
    <cfRule type="cellIs" dxfId="4" priority="4" operator="equal">
      <formula>1</formula>
    </cfRule>
  </conditionalFormatting>
  <conditionalFormatting sqref="AC32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345B-9211-4253-99D1-2968CD3F5072}">
  <dimension ref="A1:B24"/>
  <sheetViews>
    <sheetView workbookViewId="0">
      <selection activeCell="D17" sqref="D17"/>
    </sheetView>
  </sheetViews>
  <sheetFormatPr defaultRowHeight="15" x14ac:dyDescent="0.25"/>
  <cols>
    <col min="1" max="1" width="9.140625" customWidth="1"/>
    <col min="2" max="2" width="15.7109375" customWidth="1"/>
  </cols>
  <sheetData>
    <row r="1" spans="1:2" x14ac:dyDescent="0.25">
      <c r="A1" s="9" t="s">
        <v>131</v>
      </c>
      <c r="B1" s="9"/>
    </row>
    <row r="2" spans="1:2" x14ac:dyDescent="0.25">
      <c r="A2" t="s">
        <v>175</v>
      </c>
      <c r="B2" t="s">
        <v>183</v>
      </c>
    </row>
    <row r="3" spans="1:2" x14ac:dyDescent="0.25">
      <c r="A3" t="s">
        <v>176</v>
      </c>
      <c r="B3" t="s">
        <v>184</v>
      </c>
    </row>
    <row r="4" spans="1:2" x14ac:dyDescent="0.25">
      <c r="A4" t="s">
        <v>177</v>
      </c>
      <c r="B4" t="s">
        <v>185</v>
      </c>
    </row>
    <row r="5" spans="1:2" x14ac:dyDescent="0.25">
      <c r="A5" t="s">
        <v>178</v>
      </c>
      <c r="B5" t="s">
        <v>186</v>
      </c>
    </row>
    <row r="6" spans="1:2" x14ac:dyDescent="0.25">
      <c r="A6" t="s">
        <v>179</v>
      </c>
      <c r="B6" t="s">
        <v>187</v>
      </c>
    </row>
    <row r="7" spans="1:2" x14ac:dyDescent="0.25">
      <c r="A7" t="s">
        <v>180</v>
      </c>
    </row>
    <row r="8" spans="1:2" x14ac:dyDescent="0.25">
      <c r="A8" t="s">
        <v>181</v>
      </c>
    </row>
    <row r="9" spans="1:2" x14ac:dyDescent="0.25">
      <c r="A9" t="s">
        <v>182</v>
      </c>
    </row>
    <row r="12" spans="1:2" x14ac:dyDescent="0.25">
      <c r="A12" s="9" t="s">
        <v>130</v>
      </c>
      <c r="B12" s="9"/>
    </row>
    <row r="13" spans="1:2" x14ac:dyDescent="0.25">
      <c r="A13" t="s">
        <v>175</v>
      </c>
      <c r="B13" t="s">
        <v>183</v>
      </c>
    </row>
    <row r="14" spans="1:2" x14ac:dyDescent="0.25">
      <c r="A14" t="s">
        <v>176</v>
      </c>
      <c r="B14" t="s">
        <v>190</v>
      </c>
    </row>
    <row r="15" spans="1:2" x14ac:dyDescent="0.25">
      <c r="A15" t="s">
        <v>177</v>
      </c>
      <c r="B15" t="s">
        <v>191</v>
      </c>
    </row>
    <row r="16" spans="1:2" x14ac:dyDescent="0.25">
      <c r="A16" t="s">
        <v>178</v>
      </c>
      <c r="B16" t="s">
        <v>192</v>
      </c>
    </row>
    <row r="17" spans="1:2" x14ac:dyDescent="0.25">
      <c r="A17" t="s">
        <v>179</v>
      </c>
      <c r="B17" t="s">
        <v>193</v>
      </c>
    </row>
    <row r="18" spans="1:2" x14ac:dyDescent="0.25">
      <c r="A18" t="s">
        <v>180</v>
      </c>
      <c r="B18" t="s">
        <v>194</v>
      </c>
    </row>
    <row r="19" spans="1:2" x14ac:dyDescent="0.25">
      <c r="A19" t="s">
        <v>181</v>
      </c>
      <c r="B19" t="s">
        <v>195</v>
      </c>
    </row>
    <row r="20" spans="1:2" x14ac:dyDescent="0.25">
      <c r="A20" t="s">
        <v>182</v>
      </c>
      <c r="B20" t="s">
        <v>196</v>
      </c>
    </row>
    <row r="21" spans="1:2" x14ac:dyDescent="0.25">
      <c r="A21" t="s">
        <v>188</v>
      </c>
      <c r="B21" t="s">
        <v>198</v>
      </c>
    </row>
    <row r="22" spans="1:2" x14ac:dyDescent="0.25">
      <c r="A22" t="s">
        <v>189</v>
      </c>
      <c r="B22" t="s">
        <v>197</v>
      </c>
    </row>
    <row r="24" spans="1:2" x14ac:dyDescent="0.25">
      <c r="A24" s="14"/>
      <c r="B24" s="14"/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Talon SRX Frames</vt:lpstr>
      <vt:lpstr>PCM Frames</vt:lpstr>
      <vt:lpstr>PDP Frames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2019-04-11T05:32:15Z</dcterms:created>
  <dcterms:modified xsi:type="dcterms:W3CDTF">2019-04-16T10:24:17Z</dcterms:modified>
</cp:coreProperties>
</file>