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285" windowWidth="3060" windowHeight="45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Sheet1!$A$1:$G$1</definedName>
  </definedNames>
  <calcPr calcId="125725"/>
</workbook>
</file>

<file path=xl/calcChain.xml><?xml version="1.0" encoding="utf-8"?>
<calcChain xmlns="http://schemas.openxmlformats.org/spreadsheetml/2006/main">
  <c r="K66" i="1"/>
  <c r="K65"/>
  <c r="K61"/>
  <c r="J58"/>
  <c r="B48"/>
</calcChain>
</file>

<file path=xl/sharedStrings.xml><?xml version="1.0" encoding="utf-8"?>
<sst xmlns="http://schemas.openxmlformats.org/spreadsheetml/2006/main" count="247" uniqueCount="221">
  <si>
    <t>CSM-X7R-100N-10P-25V-0603</t>
  </si>
  <si>
    <t>100n</t>
  </si>
  <si>
    <t>CSM-X5R-10U0-10P-25V-0805</t>
  </si>
  <si>
    <t>10u0</t>
  </si>
  <si>
    <t>C7</t>
  </si>
  <si>
    <t>CSM-X5R-4U7-10P-10V-0603</t>
  </si>
  <si>
    <t>4u7</t>
  </si>
  <si>
    <t>CSM-C0G-18P-5P-50V-0603</t>
  </si>
  <si>
    <t>18p</t>
  </si>
  <si>
    <t>CSM-X7R-10N-10P-50V-0603</t>
  </si>
  <si>
    <t>10n</t>
  </si>
  <si>
    <t>CSM-X5R-1U0-10P-25V-0603</t>
  </si>
  <si>
    <t>1u0</t>
  </si>
  <si>
    <t>22p</t>
  </si>
  <si>
    <t>33p</t>
  </si>
  <si>
    <t>1p</t>
  </si>
  <si>
    <t>6p</t>
  </si>
  <si>
    <t>5p</t>
  </si>
  <si>
    <t>C62</t>
  </si>
  <si>
    <t>CSM-X5R-47U-20P-6V3-0805</t>
  </si>
  <si>
    <t>47u</t>
  </si>
  <si>
    <t>CSM-X5R-2U2-10P-6V3-0603</t>
  </si>
  <si>
    <t>2u2</t>
  </si>
  <si>
    <t>CSM-X5R-10U0-20P-6V3-0603</t>
  </si>
  <si>
    <t>22u</t>
  </si>
  <si>
    <t>D3</t>
  </si>
  <si>
    <t>LED-WHITE-0603</t>
  </si>
  <si>
    <t>ISM-0805-10U</t>
  </si>
  <si>
    <t>470nH</t>
  </si>
  <si>
    <t>390nH</t>
  </si>
  <si>
    <t>L9</t>
  </si>
  <si>
    <t>T4-1-KK81</t>
  </si>
  <si>
    <t>L14</t>
  </si>
  <si>
    <t>10u</t>
  </si>
  <si>
    <t>LCD/SD_CARD</t>
  </si>
  <si>
    <t>QVGA_SPI_DISPLAY</t>
  </si>
  <si>
    <t>Q8</t>
  </si>
  <si>
    <t>MOSFET_P_SOT23_IRLML6401</t>
  </si>
  <si>
    <t>RSM-6K81-1PCT-100MW-0603</t>
  </si>
  <si>
    <t>6K81</t>
  </si>
  <si>
    <t>RSM-200R-1PCT-100MW-0603</t>
  </si>
  <si>
    <t>200R</t>
  </si>
  <si>
    <t>RSM-10K0-1PCT-100MW-0603</t>
  </si>
  <si>
    <t>10K0</t>
  </si>
  <si>
    <t>RSM-1K00-1PCT-100MW-0603</t>
  </si>
  <si>
    <t>1K00</t>
  </si>
  <si>
    <t>RSM-100K-1PCT-100MW-0603</t>
  </si>
  <si>
    <t>100K</t>
  </si>
  <si>
    <t>10K_POT</t>
  </si>
  <si>
    <t>RSM-150R-1PCT-100MW-0603</t>
  </si>
  <si>
    <t>150R</t>
  </si>
  <si>
    <t>RSM-22R1-1PCT-100MW-0603</t>
  </si>
  <si>
    <t>22R1</t>
  </si>
  <si>
    <t>R21</t>
  </si>
  <si>
    <t>RSM-0R0-1PCT-125MW-0603</t>
  </si>
  <si>
    <t>0R0</t>
  </si>
  <si>
    <t>R32</t>
  </si>
  <si>
    <t>RSM-255R-1PCT-100MW-0603</t>
  </si>
  <si>
    <t>255R</t>
  </si>
  <si>
    <t>RSM-24R9-1PCT-100MW-0603</t>
  </si>
  <si>
    <t>24R9</t>
  </si>
  <si>
    <t>RSM-49R9-1PCT-100MW-0603</t>
  </si>
  <si>
    <t>49R9</t>
  </si>
  <si>
    <t>RF</t>
  </si>
  <si>
    <t>SMA_BOARD_EDGE</t>
  </si>
  <si>
    <t>PHONO_JACK_STEREO_CUTOUT_SWITCHES</t>
  </si>
  <si>
    <t>S2</t>
  </si>
  <si>
    <t>ENCODER_PEC09-2320F-S0015</t>
  </si>
  <si>
    <t>AD9834</t>
  </si>
  <si>
    <t>AD8131</t>
  </si>
  <si>
    <t>LD39300DT33-R</t>
  </si>
  <si>
    <t>U9</t>
  </si>
  <si>
    <t>DS90LV028</t>
  </si>
  <si>
    <t>U11</t>
  </si>
  <si>
    <t>STM32F415RG</t>
  </si>
  <si>
    <t>MCP6N11</t>
  </si>
  <si>
    <t>74CBTLV3253</t>
  </si>
  <si>
    <t>USB</t>
  </si>
  <si>
    <t>MICROUSB_H12192CT-ND</t>
  </si>
  <si>
    <t>Y1</t>
  </si>
  <si>
    <t>ABMM2-8.000MHZ-E2-T</t>
  </si>
  <si>
    <t>Y2</t>
  </si>
  <si>
    <t>75MHZ_OSC</t>
  </si>
  <si>
    <t>RefDes</t>
  </si>
  <si>
    <t>Part Type</t>
  </si>
  <si>
    <t>Manufacturer</t>
  </si>
  <si>
    <t>Value</t>
  </si>
  <si>
    <t>Grand Count</t>
  </si>
  <si>
    <t>C1-3,6,8,9,12,25-29,34-36,39,40,59-61,63,66,67,83</t>
  </si>
  <si>
    <t>R4,5,20,38</t>
  </si>
  <si>
    <t>C15,18,19,22,23,30,41,58</t>
  </si>
  <si>
    <t>R7,23</t>
  </si>
  <si>
    <t>R10,11</t>
  </si>
  <si>
    <t>C10,11,31,32,42,43</t>
  </si>
  <si>
    <t>R6,24-31,33</t>
  </si>
  <si>
    <t>C49,54,72,79</t>
  </si>
  <si>
    <t>C16,17,33,44,68</t>
  </si>
  <si>
    <t>R2,3,13,14,16-19</t>
  </si>
  <si>
    <t>C20,45,47,48,52,53,57,70,71,75,77,78</t>
  </si>
  <si>
    <t>R15,22</t>
  </si>
  <si>
    <t>C86-89</t>
  </si>
  <si>
    <t>R34,35</t>
  </si>
  <si>
    <t>C21,46,69,76</t>
  </si>
  <si>
    <t>L2,3,5,6,8,10,12,13</t>
  </si>
  <si>
    <t>L1,4,7,11</t>
  </si>
  <si>
    <t>R36,37</t>
  </si>
  <si>
    <t>C51,56,74,81</t>
  </si>
  <si>
    <t>R1,12</t>
  </si>
  <si>
    <t>C50,55,73,80</t>
  </si>
  <si>
    <t>R8,9</t>
  </si>
  <si>
    <t>RX_I/Q, TX_I/Q</t>
  </si>
  <si>
    <t>U1,8</t>
  </si>
  <si>
    <t>U3,10</t>
  </si>
  <si>
    <t>U2,12</t>
  </si>
  <si>
    <t>U13,14</t>
  </si>
  <si>
    <t>U15,16</t>
  </si>
  <si>
    <t>Count</t>
  </si>
  <si>
    <t>Vendor PN</t>
  </si>
  <si>
    <t>CP-3503SJCT-ND</t>
  </si>
  <si>
    <t>TC33X-103ECT-ND</t>
  </si>
  <si>
    <t>AD9834CRUZ-ND</t>
  </si>
  <si>
    <t>T4-1-KK81+</t>
  </si>
  <si>
    <t>ASDMB-75.000MHZ-LY-T</t>
  </si>
  <si>
    <t>Mfg PN</t>
  </si>
  <si>
    <t>535-11201-1-ND</t>
  </si>
  <si>
    <t>MCP6N11-010E/SN-ND</t>
  </si>
  <si>
    <t>74CBTLV3253DS,118</t>
  </si>
  <si>
    <t>568-5265-1-ND</t>
  </si>
  <si>
    <t>DS90LV028AHM/NOPB</t>
  </si>
  <si>
    <t>DS90LV028AHM/NOPB-ND</t>
  </si>
  <si>
    <t>ZX62WRD-B-5PC</t>
  </si>
  <si>
    <t>H12192CT-ND</t>
  </si>
  <si>
    <t>535-9628-1-ND</t>
  </si>
  <si>
    <t>497-6874-1-ND</t>
  </si>
  <si>
    <t>497-11907-ND</t>
  </si>
  <si>
    <t>PEC09-2320F-S0015</t>
  </si>
  <si>
    <t>PEC09-2320F-S0015-ND</t>
  </si>
  <si>
    <t>SJ-3503-SMT-TR</t>
  </si>
  <si>
    <t>J629-ND</t>
  </si>
  <si>
    <t>142-0711-821</t>
  </si>
  <si>
    <t>IRLML6401TRPBF</t>
  </si>
  <si>
    <t>IRLML6401PBFCT-ND</t>
  </si>
  <si>
    <t>VLMW11R2S2-5K8L-08CT-ND</t>
  </si>
  <si>
    <t>VLMW11R2S2-5K8L-08</t>
  </si>
  <si>
    <t>490-1532-1-ND</t>
  </si>
  <si>
    <t>490-1512-1-ND</t>
  </si>
  <si>
    <t>1276-1113-1-ND</t>
  </si>
  <si>
    <t>1276-2210-1-ND</t>
  </si>
  <si>
    <t>1276-1293-1-ND</t>
  </si>
  <si>
    <t>1276-1946-1-ND</t>
  </si>
  <si>
    <t>1276-1134-1-ND</t>
  </si>
  <si>
    <t>1276-1023-1-ND</t>
  </si>
  <si>
    <t>C24,64,65,82</t>
  </si>
  <si>
    <t>1276-1070-1-ND</t>
  </si>
  <si>
    <t>1276-2420-1-ND</t>
  </si>
  <si>
    <t>1276-2087-1-ND</t>
  </si>
  <si>
    <t>1276-1294-1-ND</t>
  </si>
  <si>
    <t>1276-2133-1-ND</t>
  </si>
  <si>
    <t>1276-1193-1-ND</t>
  </si>
  <si>
    <t>541-0.0GCT-ND</t>
  </si>
  <si>
    <t>541-100KHCT-ND</t>
  </si>
  <si>
    <t>MCT0603-10.0K-CFCT-ND</t>
  </si>
  <si>
    <t>541-150HCT-ND</t>
  </si>
  <si>
    <t>MCT0603-1.00K-CFCT-ND</t>
  </si>
  <si>
    <t>541-200HCT-ND</t>
  </si>
  <si>
    <t>541-22.1HCT-ND</t>
  </si>
  <si>
    <t>541-24.9HCT-ND</t>
  </si>
  <si>
    <t>541-255HCT-ND</t>
  </si>
  <si>
    <t>541-49.9HCT-ND</t>
  </si>
  <si>
    <t>MCT0603-6.80K-CFCT-ND</t>
  </si>
  <si>
    <t>535-10508-1-ND</t>
  </si>
  <si>
    <t>535-10509-1-ND</t>
  </si>
  <si>
    <t>535-10520-1-ND</t>
  </si>
  <si>
    <t>C4,5,37,38,13,14,84,85,90,91</t>
  </si>
  <si>
    <t>AD8131ARMZ-ND</t>
  </si>
  <si>
    <t>IC TOUCH SENSOR 1KEY SOT23-6</t>
  </si>
  <si>
    <t>AT42QT1011-TSHR</t>
  </si>
  <si>
    <t>AT42QT1011-TSHRCT-ND</t>
  </si>
  <si>
    <t>Atmel</t>
  </si>
  <si>
    <t>2</t>
  </si>
  <si>
    <t>2.2nF Cap</t>
  </si>
  <si>
    <t>22k RES</t>
  </si>
  <si>
    <t>100nF Cap</t>
  </si>
  <si>
    <t>1</t>
  </si>
  <si>
    <t>CONN HEADER PH SIDE 2POS 2MM</t>
  </si>
  <si>
    <t>455-1719-ND</t>
  </si>
  <si>
    <t>IC MCU ARM 2MB FLASH 100LQFP</t>
  </si>
  <si>
    <t>STM32F429VIT6</t>
  </si>
  <si>
    <t>497-14052-ND</t>
  </si>
  <si>
    <t>CONN AUDIO JACK 3.5MM 4COND SMD</t>
  </si>
  <si>
    <t>SJ-43516-SMT-TR</t>
  </si>
  <si>
    <t>CP-43516SJCT-ND</t>
  </si>
  <si>
    <t>CONN JACK 3.5MM R/A 4POS MID SMD</t>
  </si>
  <si>
    <t>0</t>
  </si>
  <si>
    <t>SJ-43617-SMT-TR</t>
  </si>
  <si>
    <t>CP-43617SJCT-ND</t>
  </si>
  <si>
    <t>IC REG LDO 3.3V 0.3A SOT23-5</t>
  </si>
  <si>
    <t>MCP1802T-3302I/OT</t>
  </si>
  <si>
    <t>MCP1802T-3302I/OTCT-ND</t>
  </si>
  <si>
    <t>IC POT DGTL 256-TAP 10UMAX</t>
  </si>
  <si>
    <t>MAX5388NAUB+</t>
  </si>
  <si>
    <t>MAX5388NAUB+-ND</t>
  </si>
  <si>
    <t>DPDT LEAD FREE SWITCH DC - 6GHZ</t>
  </si>
  <si>
    <t>4</t>
  </si>
  <si>
    <t>MASWSS0129TR-3000</t>
  </si>
  <si>
    <t>1465-1374-1-ND</t>
  </si>
  <si>
    <t>watts</t>
  </si>
  <si>
    <t>IC AMP AUDIO PWR 1W MONO 10MSOP</t>
  </si>
  <si>
    <t>TPA0253DGQR</t>
  </si>
  <si>
    <t>296-7006-1-ND</t>
  </si>
  <si>
    <t>CAP CER 220UF 6.3V 20% X5R 1210</t>
  </si>
  <si>
    <t>1276-3375-1-ND</t>
  </si>
  <si>
    <t>IC SWITCH SPDT SC70-6</t>
  </si>
  <si>
    <t>296-14909-1-ND</t>
  </si>
  <si>
    <t>IC MULTIPLEXER 2X2 10UMAX</t>
  </si>
  <si>
    <t>MAX4525CUB+-ND</t>
  </si>
  <si>
    <t>IC REG BUCK SYNC ADJ 1A SOT25</t>
  </si>
  <si>
    <t>AP3417CKTR-G1DICT-ND</t>
  </si>
  <si>
    <t>INDUCTOR 2.2UH 4.2A 30% SMD</t>
  </si>
  <si>
    <t>These are so cheap and small, what's the catch?</t>
  </si>
  <si>
    <t>587-2098-1-ND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</si>
</sst>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0" fillId="0" borderId="0" xfId="0" applyNumberFormat="1"/>
    <xf numFmtId="2" fontId="0" fillId="0" borderId="0" xfId="0" applyNumberFormat="1"/>
    <xf numFmtId="0" fontId="1" fillId="0" borderId="0" xfId="0" applyNumberFormat="1" applyFont="1"/>
    <xf numFmtId="1" fontId="0" fillId="0" borderId="0" xfId="0" applyNumberFormat="1"/>
    <xf numFmtId="49" fontId="0" fillId="2" borderId="0" xfId="0" applyNumberFormat="1" applyFill="1"/>
    <xf numFmtId="49" fontId="0" fillId="0" borderId="0" xfId="0" applyNumberFormat="1" applyFill="1"/>
    <xf numFmtId="49" fontId="0" fillId="3" borderId="0" xfId="0" applyNumberFormat="1" applyFill="1"/>
    <xf numFmtId="49" fontId="0" fillId="4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8"/>
  <sheetViews>
    <sheetView tabSelected="1" workbookViewId="0">
      <pane ySplit="600" topLeftCell="A49" activePane="bottomLeft"/>
      <selection activeCell="H1" sqref="H1:H1048576"/>
      <selection pane="bottomLeft" activeCell="C58" sqref="C58"/>
    </sheetView>
  </sheetViews>
  <sheetFormatPr defaultRowHeight="15"/>
  <cols>
    <col min="1" max="1" width="45.85546875" style="1" bestFit="1" customWidth="1"/>
    <col min="2" max="2" width="8.85546875" style="1" customWidth="1"/>
    <col min="3" max="3" width="39.5703125" style="1" bestFit="1" customWidth="1"/>
    <col min="4" max="4" width="23" style="1" customWidth="1"/>
    <col min="5" max="5" width="26.5703125" style="1" customWidth="1"/>
    <col min="6" max="6" width="15.5703125" style="1" bestFit="1" customWidth="1"/>
    <col min="7" max="7" width="14.140625" style="1" bestFit="1" customWidth="1"/>
  </cols>
  <sheetData>
    <row r="1" spans="1:7">
      <c r="A1" s="2" t="s">
        <v>83</v>
      </c>
      <c r="B1" s="2" t="s">
        <v>116</v>
      </c>
      <c r="C1" s="2" t="s">
        <v>84</v>
      </c>
      <c r="D1" s="2" t="s">
        <v>123</v>
      </c>
      <c r="E1" s="2" t="s">
        <v>117</v>
      </c>
      <c r="F1" s="2" t="s">
        <v>85</v>
      </c>
      <c r="G1" s="2" t="s">
        <v>86</v>
      </c>
    </row>
    <row r="2" spans="1:7">
      <c r="A2" s="1" t="s">
        <v>88</v>
      </c>
      <c r="B2" s="6">
        <v>24</v>
      </c>
      <c r="C2" s="1" t="s">
        <v>0</v>
      </c>
      <c r="E2" s="1" t="s">
        <v>144</v>
      </c>
      <c r="G2" s="9" t="s">
        <v>1</v>
      </c>
    </row>
    <row r="3" spans="1:7">
      <c r="A3" s="1" t="s">
        <v>90</v>
      </c>
      <c r="B3" s="6">
        <v>8</v>
      </c>
      <c r="C3" s="1" t="s">
        <v>9</v>
      </c>
      <c r="E3" s="1" t="s">
        <v>145</v>
      </c>
      <c r="G3" s="9" t="s">
        <v>10</v>
      </c>
    </row>
    <row r="4" spans="1:7">
      <c r="A4" s="1" t="s">
        <v>173</v>
      </c>
      <c r="B4" s="6">
        <v>10</v>
      </c>
      <c r="C4" s="1" t="s">
        <v>2</v>
      </c>
      <c r="E4" s="1" t="s">
        <v>146</v>
      </c>
      <c r="G4" s="9" t="s">
        <v>3</v>
      </c>
    </row>
    <row r="5" spans="1:7">
      <c r="A5" s="1" t="s">
        <v>93</v>
      </c>
      <c r="B5" s="6">
        <v>6</v>
      </c>
      <c r="C5" s="1" t="s">
        <v>7</v>
      </c>
      <c r="E5" s="1" t="s">
        <v>147</v>
      </c>
      <c r="G5" s="9" t="s">
        <v>8</v>
      </c>
    </row>
    <row r="6" spans="1:7">
      <c r="A6" s="1" t="s">
        <v>95</v>
      </c>
      <c r="B6" s="6">
        <v>4</v>
      </c>
      <c r="C6" s="1" t="s">
        <v>7</v>
      </c>
      <c r="E6" s="1" t="s">
        <v>148</v>
      </c>
      <c r="G6" s="9" t="s">
        <v>15</v>
      </c>
    </row>
    <row r="7" spans="1:7">
      <c r="A7" s="1" t="s">
        <v>96</v>
      </c>
      <c r="B7" s="6">
        <v>5</v>
      </c>
      <c r="C7" s="1" t="s">
        <v>11</v>
      </c>
      <c r="E7" s="1" t="s">
        <v>149</v>
      </c>
      <c r="G7" s="9" t="s">
        <v>12</v>
      </c>
    </row>
    <row r="8" spans="1:7">
      <c r="A8" s="1" t="s">
        <v>98</v>
      </c>
      <c r="B8" s="6">
        <v>12</v>
      </c>
      <c r="C8" s="1" t="s">
        <v>7</v>
      </c>
      <c r="E8" s="1" t="s">
        <v>151</v>
      </c>
      <c r="G8" s="9" t="s">
        <v>13</v>
      </c>
    </row>
    <row r="9" spans="1:7">
      <c r="A9" s="1" t="s">
        <v>152</v>
      </c>
      <c r="B9" s="6">
        <v>4</v>
      </c>
      <c r="C9" s="1" t="s">
        <v>21</v>
      </c>
      <c r="E9" s="1" t="s">
        <v>150</v>
      </c>
      <c r="G9" s="9" t="s">
        <v>22</v>
      </c>
    </row>
    <row r="10" spans="1:7">
      <c r="A10" s="1" t="s">
        <v>102</v>
      </c>
      <c r="B10" s="6">
        <v>4</v>
      </c>
      <c r="C10" s="1" t="s">
        <v>7</v>
      </c>
      <c r="E10" s="1" t="s">
        <v>153</v>
      </c>
      <c r="G10" s="9" t="s">
        <v>14</v>
      </c>
    </row>
    <row r="11" spans="1:7">
      <c r="A11" s="1" t="s">
        <v>18</v>
      </c>
      <c r="B11" s="6">
        <v>1</v>
      </c>
      <c r="C11" s="10" t="s">
        <v>19</v>
      </c>
      <c r="E11" s="1" t="s">
        <v>154</v>
      </c>
      <c r="G11" s="9" t="s">
        <v>20</v>
      </c>
    </row>
    <row r="12" spans="1:7">
      <c r="A12" s="1" t="s">
        <v>4</v>
      </c>
      <c r="B12" s="6">
        <v>1</v>
      </c>
      <c r="C12" s="1" t="s">
        <v>5</v>
      </c>
      <c r="E12" s="1" t="s">
        <v>155</v>
      </c>
      <c r="G12" s="9" t="s">
        <v>6</v>
      </c>
    </row>
    <row r="13" spans="1:7">
      <c r="A13" s="1" t="s">
        <v>106</v>
      </c>
      <c r="B13" s="6">
        <v>4</v>
      </c>
      <c r="C13" s="1" t="s">
        <v>7</v>
      </c>
      <c r="E13" s="1" t="s">
        <v>156</v>
      </c>
      <c r="G13" s="9" t="s">
        <v>17</v>
      </c>
    </row>
    <row r="14" spans="1:7">
      <c r="A14" s="1" t="s">
        <v>108</v>
      </c>
      <c r="B14" s="6">
        <v>4</v>
      </c>
      <c r="C14" s="1" t="s">
        <v>7</v>
      </c>
      <c r="E14" s="1" t="s">
        <v>157</v>
      </c>
      <c r="G14" s="9" t="s">
        <v>16</v>
      </c>
    </row>
    <row r="15" spans="1:7">
      <c r="A15" s="1" t="s">
        <v>100</v>
      </c>
      <c r="B15" s="6">
        <v>4</v>
      </c>
      <c r="C15" s="1" t="s">
        <v>23</v>
      </c>
      <c r="E15" s="1" t="s">
        <v>158</v>
      </c>
      <c r="G15" s="9" t="s">
        <v>24</v>
      </c>
    </row>
    <row r="16" spans="1:7">
      <c r="A16" s="1" t="s">
        <v>109</v>
      </c>
      <c r="B16" s="6">
        <v>2</v>
      </c>
      <c r="C16" s="1" t="s">
        <v>48</v>
      </c>
      <c r="E16" s="1" t="s">
        <v>119</v>
      </c>
      <c r="G16" s="9"/>
    </row>
    <row r="17" spans="1:7">
      <c r="A17" s="1" t="s">
        <v>53</v>
      </c>
      <c r="B17" s="6">
        <v>1</v>
      </c>
      <c r="C17" s="1" t="s">
        <v>54</v>
      </c>
      <c r="E17" s="1" t="s">
        <v>159</v>
      </c>
      <c r="G17" s="9" t="s">
        <v>55</v>
      </c>
    </row>
    <row r="18" spans="1:7">
      <c r="A18" s="1" t="s">
        <v>91</v>
      </c>
      <c r="B18" s="6">
        <v>2</v>
      </c>
      <c r="C18" s="1" t="s">
        <v>46</v>
      </c>
      <c r="E18" s="1" t="s">
        <v>160</v>
      </c>
      <c r="G18" s="9" t="s">
        <v>47</v>
      </c>
    </row>
    <row r="19" spans="1:7">
      <c r="A19" s="1" t="s">
        <v>89</v>
      </c>
      <c r="B19" s="6">
        <v>4</v>
      </c>
      <c r="C19" s="1" t="s">
        <v>42</v>
      </c>
      <c r="E19" s="1" t="s">
        <v>161</v>
      </c>
      <c r="G19" s="9" t="s">
        <v>43</v>
      </c>
    </row>
    <row r="20" spans="1:7">
      <c r="A20" s="1" t="s">
        <v>92</v>
      </c>
      <c r="B20" s="6">
        <v>2</v>
      </c>
      <c r="C20" s="1" t="s">
        <v>49</v>
      </c>
      <c r="E20" s="1" t="s">
        <v>162</v>
      </c>
      <c r="G20" s="9" t="s">
        <v>50</v>
      </c>
    </row>
    <row r="21" spans="1:7">
      <c r="A21" s="1" t="s">
        <v>94</v>
      </c>
      <c r="B21" s="6">
        <v>9</v>
      </c>
      <c r="C21" s="1" t="s">
        <v>44</v>
      </c>
      <c r="E21" s="1" t="s">
        <v>163</v>
      </c>
      <c r="G21" s="9" t="s">
        <v>45</v>
      </c>
    </row>
    <row r="22" spans="1:7">
      <c r="A22" s="1" t="s">
        <v>97</v>
      </c>
      <c r="B22" s="6">
        <v>8</v>
      </c>
      <c r="C22" s="1" t="s">
        <v>40</v>
      </c>
      <c r="E22" s="1" t="s">
        <v>164</v>
      </c>
      <c r="G22" s="9" t="s">
        <v>41</v>
      </c>
    </row>
    <row r="23" spans="1:7">
      <c r="A23" s="1" t="s">
        <v>99</v>
      </c>
      <c r="B23" s="6">
        <v>2</v>
      </c>
      <c r="C23" s="1" t="s">
        <v>51</v>
      </c>
      <c r="E23" s="1" t="s">
        <v>165</v>
      </c>
      <c r="G23" s="9" t="s">
        <v>52</v>
      </c>
    </row>
    <row r="24" spans="1:7">
      <c r="A24" s="1" t="s">
        <v>101</v>
      </c>
      <c r="B24" s="6">
        <v>2</v>
      </c>
      <c r="C24" s="1" t="s">
        <v>59</v>
      </c>
      <c r="E24" s="1" t="s">
        <v>166</v>
      </c>
      <c r="G24" s="9" t="s">
        <v>60</v>
      </c>
    </row>
    <row r="25" spans="1:7" ht="15.75" customHeight="1">
      <c r="A25" s="1" t="s">
        <v>56</v>
      </c>
      <c r="B25" s="6">
        <v>1</v>
      </c>
      <c r="C25" s="1" t="s">
        <v>57</v>
      </c>
      <c r="E25" t="s">
        <v>167</v>
      </c>
      <c r="G25" s="9" t="s">
        <v>58</v>
      </c>
    </row>
    <row r="26" spans="1:7" ht="15.75" customHeight="1">
      <c r="A26" s="1" t="s">
        <v>105</v>
      </c>
      <c r="B26" s="6">
        <v>2</v>
      </c>
      <c r="C26" s="1" t="s">
        <v>61</v>
      </c>
      <c r="E26" s="1" t="s">
        <v>168</v>
      </c>
      <c r="G26" s="9" t="s">
        <v>62</v>
      </c>
    </row>
    <row r="27" spans="1:7">
      <c r="A27" s="1" t="s">
        <v>107</v>
      </c>
      <c r="B27" s="6">
        <v>2</v>
      </c>
      <c r="C27" s="1" t="s">
        <v>38</v>
      </c>
      <c r="E27" s="1" t="s">
        <v>169</v>
      </c>
      <c r="G27" s="9" t="s">
        <v>39</v>
      </c>
    </row>
    <row r="28" spans="1:7">
      <c r="A28" s="1" t="s">
        <v>103</v>
      </c>
      <c r="B28" s="6">
        <v>8</v>
      </c>
      <c r="C28" s="10" t="s">
        <v>27</v>
      </c>
      <c r="E28" s="1" t="s">
        <v>170</v>
      </c>
      <c r="G28" s="9" t="s">
        <v>29</v>
      </c>
    </row>
    <row r="29" spans="1:7">
      <c r="A29" s="1" t="s">
        <v>104</v>
      </c>
      <c r="B29" s="6">
        <v>4</v>
      </c>
      <c r="C29" s="10" t="s">
        <v>27</v>
      </c>
      <c r="E29" s="1" t="s">
        <v>171</v>
      </c>
      <c r="G29" s="9" t="s">
        <v>28</v>
      </c>
    </row>
    <row r="30" spans="1:7">
      <c r="A30" s="1" t="s">
        <v>32</v>
      </c>
      <c r="B30" s="6">
        <v>1</v>
      </c>
      <c r="C30" s="10" t="s">
        <v>27</v>
      </c>
      <c r="E30" s="1" t="s">
        <v>172</v>
      </c>
      <c r="G30" s="9" t="s">
        <v>33</v>
      </c>
    </row>
    <row r="31" spans="1:7">
      <c r="A31" s="1" t="s">
        <v>25</v>
      </c>
      <c r="B31" s="6">
        <v>1</v>
      </c>
      <c r="C31" s="1" t="s">
        <v>26</v>
      </c>
      <c r="D31" s="1" t="s">
        <v>143</v>
      </c>
      <c r="E31" s="1" t="s">
        <v>142</v>
      </c>
    </row>
    <row r="32" spans="1:7">
      <c r="A32" s="1" t="s">
        <v>30</v>
      </c>
      <c r="B32" s="6">
        <v>1</v>
      </c>
      <c r="C32" s="1" t="s">
        <v>31</v>
      </c>
      <c r="D32" s="7" t="s">
        <v>121</v>
      </c>
      <c r="E32" s="8"/>
    </row>
    <row r="33" spans="1:5">
      <c r="A33" s="1" t="s">
        <v>34</v>
      </c>
      <c r="B33" s="6">
        <v>1</v>
      </c>
      <c r="C33" s="1" t="s">
        <v>35</v>
      </c>
      <c r="D33" s="7"/>
      <c r="E33" s="8"/>
    </row>
    <row r="34" spans="1:5">
      <c r="A34" s="1" t="s">
        <v>36</v>
      </c>
      <c r="B34" s="6">
        <v>1</v>
      </c>
      <c r="C34" s="1" t="s">
        <v>37</v>
      </c>
      <c r="D34" s="1" t="s">
        <v>140</v>
      </c>
      <c r="E34" s="8" t="s">
        <v>141</v>
      </c>
    </row>
    <row r="35" spans="1:5">
      <c r="A35" s="1" t="s">
        <v>63</v>
      </c>
      <c r="B35" s="6">
        <v>1</v>
      </c>
      <c r="C35" s="1" t="s">
        <v>64</v>
      </c>
      <c r="D35" s="1" t="s">
        <v>139</v>
      </c>
      <c r="E35" s="1" t="s">
        <v>138</v>
      </c>
    </row>
    <row r="36" spans="1:5">
      <c r="A36" s="1" t="s">
        <v>110</v>
      </c>
      <c r="B36" s="6">
        <v>2</v>
      </c>
      <c r="C36" s="1" t="s">
        <v>65</v>
      </c>
      <c r="D36" s="1" t="s">
        <v>137</v>
      </c>
      <c r="E36" s="1" t="s">
        <v>118</v>
      </c>
    </row>
    <row r="37" spans="1:5">
      <c r="A37" s="1" t="s">
        <v>66</v>
      </c>
      <c r="B37" s="6">
        <v>1</v>
      </c>
      <c r="C37" s="1" t="s">
        <v>67</v>
      </c>
      <c r="D37" s="1" t="s">
        <v>135</v>
      </c>
      <c r="E37" s="1" t="s">
        <v>136</v>
      </c>
    </row>
    <row r="38" spans="1:5">
      <c r="A38" s="1" t="s">
        <v>111</v>
      </c>
      <c r="B38" s="6">
        <v>2</v>
      </c>
      <c r="C38" s="1" t="s">
        <v>68</v>
      </c>
      <c r="D38" s="1" t="s">
        <v>120</v>
      </c>
      <c r="E38" s="1" t="s">
        <v>120</v>
      </c>
    </row>
    <row r="39" spans="1:5">
      <c r="A39" s="1" t="s">
        <v>113</v>
      </c>
      <c r="B39" s="6">
        <v>2</v>
      </c>
      <c r="C39" s="8" t="s">
        <v>69</v>
      </c>
      <c r="D39" s="8" t="s">
        <v>69</v>
      </c>
      <c r="E39" s="8" t="s">
        <v>174</v>
      </c>
    </row>
    <row r="40" spans="1:5">
      <c r="A40" s="1" t="s">
        <v>112</v>
      </c>
      <c r="B40" s="6">
        <v>2</v>
      </c>
      <c r="C40" s="1" t="s">
        <v>70</v>
      </c>
      <c r="D40" s="1" t="s">
        <v>70</v>
      </c>
      <c r="E40" t="s">
        <v>133</v>
      </c>
    </row>
    <row r="41" spans="1:5">
      <c r="A41" s="1" t="s">
        <v>71</v>
      </c>
      <c r="B41" s="6">
        <v>1</v>
      </c>
      <c r="C41" s="1" t="s">
        <v>72</v>
      </c>
      <c r="D41" s="1" t="s">
        <v>128</v>
      </c>
      <c r="E41" s="1" t="s">
        <v>129</v>
      </c>
    </row>
    <row r="42" spans="1:5">
      <c r="A42" s="1" t="s">
        <v>73</v>
      </c>
      <c r="B42" s="6">
        <v>1</v>
      </c>
      <c r="C42" s="1" t="s">
        <v>74</v>
      </c>
      <c r="D42" s="1" t="s">
        <v>74</v>
      </c>
      <c r="E42" s="1" t="s">
        <v>134</v>
      </c>
    </row>
    <row r="43" spans="1:5">
      <c r="A43" s="1" t="s">
        <v>114</v>
      </c>
      <c r="B43" s="6">
        <v>2</v>
      </c>
      <c r="C43" s="1" t="s">
        <v>75</v>
      </c>
      <c r="D43" s="1" t="s">
        <v>125</v>
      </c>
      <c r="E43" s="1" t="s">
        <v>125</v>
      </c>
    </row>
    <row r="44" spans="1:5">
      <c r="A44" s="1" t="s">
        <v>115</v>
      </c>
      <c r="B44" s="6">
        <v>2</v>
      </c>
      <c r="C44" s="1" t="s">
        <v>76</v>
      </c>
      <c r="D44" s="1" t="s">
        <v>126</v>
      </c>
      <c r="E44" s="1" t="s">
        <v>127</v>
      </c>
    </row>
    <row r="45" spans="1:5">
      <c r="A45" s="1" t="s">
        <v>77</v>
      </c>
      <c r="B45" s="6">
        <v>1</v>
      </c>
      <c r="C45" s="1" t="s">
        <v>78</v>
      </c>
      <c r="D45" s="1" t="s">
        <v>130</v>
      </c>
      <c r="E45" s="1" t="s">
        <v>131</v>
      </c>
    </row>
    <row r="46" spans="1:5">
      <c r="A46" s="1" t="s">
        <v>79</v>
      </c>
      <c r="B46" s="6">
        <v>1</v>
      </c>
      <c r="C46" s="1" t="s">
        <v>80</v>
      </c>
      <c r="D46" s="1" t="s">
        <v>80</v>
      </c>
      <c r="E46" s="1" t="s">
        <v>132</v>
      </c>
    </row>
    <row r="47" spans="1:5">
      <c r="A47" s="1" t="s">
        <v>81</v>
      </c>
      <c r="B47" s="6">
        <v>1</v>
      </c>
      <c r="C47" s="1" t="s">
        <v>82</v>
      </c>
      <c r="D47" s="1" t="s">
        <v>122</v>
      </c>
      <c r="E47" s="1" t="s">
        <v>124</v>
      </c>
    </row>
    <row r="48" spans="1:5">
      <c r="A48" s="2" t="s">
        <v>87</v>
      </c>
      <c r="B48" s="5">
        <f>SUM(B17:B47)</f>
        <v>71</v>
      </c>
      <c r="C48" s="3"/>
    </row>
    <row r="49" spans="2:11">
      <c r="B49" s="4"/>
    </row>
    <row r="50" spans="2:11">
      <c r="B50" s="4"/>
    </row>
    <row r="51" spans="2:11">
      <c r="B51" s="4"/>
    </row>
    <row r="52" spans="2:11">
      <c r="B52" s="1" t="s">
        <v>179</v>
      </c>
      <c r="C52" t="s">
        <v>175</v>
      </c>
      <c r="D52" s="1" t="s">
        <v>176</v>
      </c>
      <c r="E52" s="1" t="s">
        <v>177</v>
      </c>
      <c r="F52" s="1" t="s">
        <v>178</v>
      </c>
    </row>
    <row r="53" spans="2:11">
      <c r="B53" s="1" t="s">
        <v>179</v>
      </c>
      <c r="C53" s="1" t="s">
        <v>180</v>
      </c>
    </row>
    <row r="54" spans="2:11">
      <c r="B54" s="1" t="s">
        <v>179</v>
      </c>
      <c r="C54" s="1" t="s">
        <v>181</v>
      </c>
    </row>
    <row r="55" spans="2:11">
      <c r="B55" s="1" t="s">
        <v>179</v>
      </c>
      <c r="C55" s="1" t="s">
        <v>182</v>
      </c>
    </row>
    <row r="56" spans="2:11">
      <c r="B56" s="1" t="s">
        <v>183</v>
      </c>
      <c r="C56" t="s">
        <v>184</v>
      </c>
      <c r="E56" t="s">
        <v>185</v>
      </c>
    </row>
    <row r="57" spans="2:11">
      <c r="B57" s="1" t="s">
        <v>183</v>
      </c>
      <c r="C57" s="1" t="s">
        <v>186</v>
      </c>
      <c r="D57" s="1" t="s">
        <v>187</v>
      </c>
      <c r="E57" s="1" t="s">
        <v>188</v>
      </c>
    </row>
    <row r="58" spans="2:11">
      <c r="B58" s="1" t="s">
        <v>193</v>
      </c>
      <c r="C58" s="1" t="s">
        <v>189</v>
      </c>
      <c r="D58" s="1" t="s">
        <v>190</v>
      </c>
      <c r="E58" s="1" t="s">
        <v>191</v>
      </c>
      <c r="J58">
        <f>2.6*(0.09+0.04)</f>
        <v>0.33800000000000002</v>
      </c>
      <c r="K58" t="s">
        <v>206</v>
      </c>
    </row>
    <row r="59" spans="2:11">
      <c r="B59" s="1" t="s">
        <v>183</v>
      </c>
      <c r="C59" s="1" t="s">
        <v>192</v>
      </c>
      <c r="D59" s="1" t="s">
        <v>194</v>
      </c>
      <c r="E59" s="1" t="s">
        <v>195</v>
      </c>
    </row>
    <row r="60" spans="2:11">
      <c r="B60" s="1" t="s">
        <v>183</v>
      </c>
      <c r="C60" s="1" t="s">
        <v>196</v>
      </c>
      <c r="D60" s="1" t="s">
        <v>197</v>
      </c>
      <c r="E60" s="1" t="s">
        <v>198</v>
      </c>
      <c r="K60">
        <v>2000</v>
      </c>
    </row>
    <row r="61" spans="2:11">
      <c r="B61" s="1" t="s">
        <v>183</v>
      </c>
      <c r="C61" t="s">
        <v>199</v>
      </c>
      <c r="D61" s="1" t="s">
        <v>200</v>
      </c>
      <c r="E61" s="1" t="s">
        <v>201</v>
      </c>
      <c r="K61">
        <f>K60/(90+40)</f>
        <v>15.384615384615385</v>
      </c>
    </row>
    <row r="62" spans="2:11">
      <c r="B62" s="1" t="s">
        <v>203</v>
      </c>
      <c r="C62" s="1" t="s">
        <v>202</v>
      </c>
      <c r="D62" s="1" t="s">
        <v>204</v>
      </c>
      <c r="E62" s="1" t="s">
        <v>205</v>
      </c>
    </row>
    <row r="63" spans="2:11">
      <c r="B63" s="1" t="s">
        <v>183</v>
      </c>
      <c r="C63" s="1" t="s">
        <v>207</v>
      </c>
      <c r="D63" s="1" t="s">
        <v>208</v>
      </c>
      <c r="E63" s="1" t="s">
        <v>209</v>
      </c>
    </row>
    <row r="64" spans="2:11">
      <c r="B64" s="1" t="s">
        <v>179</v>
      </c>
      <c r="C64" s="1" t="s">
        <v>210</v>
      </c>
      <c r="E64" s="1" t="s">
        <v>211</v>
      </c>
    </row>
    <row r="65" spans="2:11">
      <c r="B65" s="1" t="s">
        <v>183</v>
      </c>
      <c r="C65" s="1" t="s">
        <v>212</v>
      </c>
      <c r="E65" s="1" t="s">
        <v>213</v>
      </c>
      <c r="K65">
        <f>2.9*0.15</f>
        <v>0.435</v>
      </c>
    </row>
    <row r="66" spans="2:11">
      <c r="B66" s="1" t="s">
        <v>183</v>
      </c>
      <c r="C66" s="1" t="s">
        <v>214</v>
      </c>
      <c r="E66" s="1" t="s">
        <v>215</v>
      </c>
      <c r="K66">
        <f>2000/150</f>
        <v>13.333333333333334</v>
      </c>
    </row>
    <row r="67" spans="2:11">
      <c r="B67" s="1" t="s">
        <v>183</v>
      </c>
      <c r="C67" s="1" t="s">
        <v>216</v>
      </c>
      <c r="E67" s="1" t="s">
        <v>217</v>
      </c>
      <c r="F67" s="1" t="s">
        <v>219</v>
      </c>
    </row>
    <row r="68" spans="2:11">
      <c r="B68" s="1" t="s">
        <v>183</v>
      </c>
      <c r="C68" s="1" t="s">
        <v>218</v>
      </c>
      <c r="E68" s="1" t="s">
        <v>220</v>
      </c>
    </row>
  </sheetData>
  <autoFilter ref="A1:G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6" sqref="G6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notloc</dc:creator>
  <cp:lastModifiedBy>notloc</cp:lastModifiedBy>
  <dcterms:created xsi:type="dcterms:W3CDTF">2014-05-20T02:19:10Z</dcterms:created>
  <dcterms:modified xsi:type="dcterms:W3CDTF">2014-09-05T03:29:21Z</dcterms:modified>
</cp:coreProperties>
</file>