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420" windowWidth="7260" windowHeight="3075"/>
  </bookViews>
  <sheets>
    <sheet name="BOM" sheetId="3" r:id="rId1"/>
  </sheets>
  <calcPr calcId="125725"/>
</workbook>
</file>

<file path=xl/calcChain.xml><?xml version="1.0" encoding="utf-8"?>
<calcChain xmlns="http://schemas.openxmlformats.org/spreadsheetml/2006/main">
  <c r="L9" i="3"/>
  <c r="K9"/>
  <c r="K19"/>
  <c r="L4"/>
  <c r="K5"/>
  <c r="K7"/>
  <c r="K8"/>
  <c r="K11"/>
  <c r="K14"/>
  <c r="K18"/>
  <c r="K25"/>
  <c r="K26"/>
  <c r="K27"/>
  <c r="K28"/>
  <c r="K29"/>
  <c r="K4"/>
  <c r="L5" l="1"/>
  <c r="L7" s="1"/>
  <c r="L8" s="1"/>
  <c r="L11" s="1"/>
  <c r="L14" s="1"/>
  <c r="L18" s="1"/>
  <c r="L25" s="1"/>
  <c r="L26" s="1"/>
  <c r="L27" s="1"/>
  <c r="L28" s="1"/>
  <c r="L29" s="1"/>
  <c r="L30" s="1"/>
  <c r="A5"/>
  <c r="A7" l="1"/>
  <c r="A8" s="1"/>
  <c r="A11" s="1"/>
  <c r="A14" s="1"/>
  <c r="A18" s="1"/>
  <c r="A25" s="1"/>
</calcChain>
</file>

<file path=xl/sharedStrings.xml><?xml version="1.0" encoding="utf-8"?>
<sst xmlns="http://schemas.openxmlformats.org/spreadsheetml/2006/main" count="100" uniqueCount="79">
  <si>
    <t>Item</t>
  </si>
  <si>
    <t>Qty</t>
  </si>
  <si>
    <t>Description</t>
  </si>
  <si>
    <t>Vendor</t>
  </si>
  <si>
    <t>Vendor PN</t>
  </si>
  <si>
    <t>Mfr</t>
  </si>
  <si>
    <t>Mfr Part Number</t>
  </si>
  <si>
    <t>Reference Designators</t>
  </si>
  <si>
    <t>APPROVALS:</t>
  </si>
  <si>
    <t>Cognizant Engineer</t>
  </si>
  <si>
    <t>Date</t>
  </si>
  <si>
    <t>Engineering Manager</t>
  </si>
  <si>
    <t>Purchasing</t>
  </si>
  <si>
    <t>BOM</t>
  </si>
  <si>
    <t>IC DDS 10BIT 75MHZ LP 20-TSSOP</t>
  </si>
  <si>
    <t>Analog Devices Inc</t>
  </si>
  <si>
    <t>AD9834CRUZ</t>
  </si>
  <si>
    <t>DigiKey</t>
  </si>
  <si>
    <t>AD9834CRUZ-ND</t>
  </si>
  <si>
    <t>MCU 32BIT ARM 64K FLASH 48LQFP</t>
  </si>
  <si>
    <t>STMicroelectronics</t>
  </si>
  <si>
    <t>STM32F100C8T6B</t>
  </si>
  <si>
    <t>497-10499-ND</t>
  </si>
  <si>
    <t>IC RCVR LVDS DUAL HS DIF 8-SOIC</t>
  </si>
  <si>
    <t>Fairchild Semiconductor</t>
  </si>
  <si>
    <t>IC OPAMP INSTR 800KHZ SGL 14SOIC</t>
  </si>
  <si>
    <t>INA163UA/2K5</t>
  </si>
  <si>
    <t>Texas Instruments</t>
  </si>
  <si>
    <t>INA163UACT-ND</t>
  </si>
  <si>
    <t>DS90LV028AHM/NOPB</t>
  </si>
  <si>
    <t>DS90LV028AHM/NOPB-ND</t>
  </si>
  <si>
    <t>IC AUDIO DIFF LINE DRIVER 8-SOIC</t>
  </si>
  <si>
    <t>DRV135UA</t>
  </si>
  <si>
    <t>DRV135UA-ND</t>
  </si>
  <si>
    <t>OSC MEMS 75.000 MHZ SMD</t>
  </si>
  <si>
    <t>Abracon Corporation</t>
  </si>
  <si>
    <t>ASDMB-75.000MHZ-LY-T</t>
  </si>
  <si>
    <t>535-11201-1-ND</t>
  </si>
  <si>
    <t>FST3253MTCX</t>
  </si>
  <si>
    <t>FST3253MTCXCT-ND</t>
  </si>
  <si>
    <t>MUX/DEMUX DUAL 4:1 TTL 16TSSOP</t>
  </si>
  <si>
    <t>Supply Voltage</t>
  </si>
  <si>
    <t>3.3v</t>
  </si>
  <si>
    <t>T4-1 Transformer</t>
  </si>
  <si>
    <t>Minicircuits.com</t>
  </si>
  <si>
    <t>T4-1-KK81+</t>
  </si>
  <si>
    <t>N/A</t>
  </si>
  <si>
    <t>+-4.5 - 18</t>
  </si>
  <si>
    <t>2.3 - 5.5</t>
  </si>
  <si>
    <t>2 - 3.6</t>
  </si>
  <si>
    <t>4 - 5.5</t>
  </si>
  <si>
    <t>Board edge SMA connector</t>
  </si>
  <si>
    <t>IC MUX/DEMUX DUAL 1OF4 16TSSOP</t>
  </si>
  <si>
    <t>2.3 - 3.6v</t>
  </si>
  <si>
    <t>74CBTLV3253PW,118</t>
  </si>
  <si>
    <t>568-5267-1-ND</t>
  </si>
  <si>
    <t>MCP6N11-010E/SN-ND</t>
  </si>
  <si>
    <t>IC OPAMP INSTR 5MHZ RRO 8SOIC</t>
  </si>
  <si>
    <t>1.8 - 5.5</t>
  </si>
  <si>
    <t>Microchip Technology</t>
  </si>
  <si>
    <t>IC OPAMP INSTR 550KHZ RRO 8VSSOP</t>
  </si>
  <si>
    <t>2.7 - 5.5</t>
  </si>
  <si>
    <t>INA156EA/250</t>
  </si>
  <si>
    <t>INA156EACT-ND</t>
  </si>
  <si>
    <t>AD8131</t>
  </si>
  <si>
    <t>LT6350</t>
  </si>
  <si>
    <t>2.7 - 5</t>
  </si>
  <si>
    <t>AD8130ARZ-ND</t>
  </si>
  <si>
    <t>IC OPAMP DIFF 290MHZ 8SOIC</t>
  </si>
  <si>
    <t>I already had it?!</t>
  </si>
  <si>
    <t>STM32F415RG</t>
  </si>
  <si>
    <t>part cost</t>
  </si>
  <si>
    <t>part total</t>
  </si>
  <si>
    <t>running total</t>
  </si>
  <si>
    <t>568-5265-1-ND</t>
  </si>
  <si>
    <t>74CBTLV3253DS,118</t>
  </si>
  <si>
    <t>NXP</t>
  </si>
  <si>
    <t>IC MUX/DEMUX DUAL 1OF4 16SSOP</t>
  </si>
  <si>
    <t>2.3 - 3.6</t>
  </si>
</sst>
</file>

<file path=xl/styles.xml><?xml version="1.0" encoding="utf-8"?>
<styleSheet xmlns="http://schemas.openxmlformats.org/spreadsheetml/2006/main">
  <numFmts count="1">
    <numFmt numFmtId="164" formatCode="[$$-409]#,##0.00;[Red]&quot;-&quot;[$$-409]#,##0.00"/>
  </numFmts>
  <fonts count="8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0" fillId="0" borderId="0" xfId="0"/>
    <xf numFmtId="0" fontId="3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49" fontId="0" fillId="0" borderId="0" xfId="0" applyNumberFormat="1"/>
    <xf numFmtId="49" fontId="4" fillId="0" borderId="7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ill="1"/>
    <xf numFmtId="0" fontId="0" fillId="0" borderId="15" xfId="0" applyFill="1" applyBorder="1" applyAlignment="1">
      <alignment horizontal="center"/>
    </xf>
    <xf numFmtId="0" fontId="0" fillId="0" borderId="16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Fill="1" applyBorder="1" applyAlignment="1">
      <alignment wrapText="1"/>
    </xf>
    <xf numFmtId="0" fontId="0" fillId="0" borderId="17" xfId="0" applyFill="1" applyBorder="1"/>
    <xf numFmtId="0" fontId="0" fillId="0" borderId="17" xfId="0" applyNumberForma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/>
    <xf numFmtId="0" fontId="0" fillId="0" borderId="15" xfId="0" applyFill="1" applyBorder="1"/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wrapText="1"/>
    </xf>
    <xf numFmtId="49" fontId="0" fillId="0" borderId="1" xfId="0" applyNumberFormat="1" applyFill="1" applyBorder="1"/>
    <xf numFmtId="0" fontId="0" fillId="0" borderId="18" xfId="0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9" xfId="0" applyBorder="1"/>
    <xf numFmtId="0" fontId="0" fillId="0" borderId="19" xfId="0" applyBorder="1"/>
    <xf numFmtId="0" fontId="0" fillId="2" borderId="18" xfId="0" applyFill="1" applyBorder="1"/>
    <xf numFmtId="0" fontId="0" fillId="2" borderId="1" xfId="0" applyFill="1" applyBorder="1"/>
    <xf numFmtId="0" fontId="0" fillId="2" borderId="15" xfId="0" applyFill="1" applyBorder="1"/>
    <xf numFmtId="0" fontId="5" fillId="2" borderId="18" xfId="0" applyFont="1" applyFill="1" applyBorder="1"/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0" fontId="6" fillId="3" borderId="15" xfId="5" applyBorder="1" applyAlignment="1">
      <alignment horizontal="center"/>
    </xf>
    <xf numFmtId="0" fontId="7" fillId="4" borderId="1" xfId="6" applyBorder="1"/>
    <xf numFmtId="0" fontId="7" fillId="4" borderId="18" xfId="6" quotePrefix="1" applyBorder="1"/>
    <xf numFmtId="0" fontId="0" fillId="0" borderId="0" xfId="0" quotePrefix="1"/>
    <xf numFmtId="0" fontId="6" fillId="3" borderId="1" xfId="5" applyBorder="1" applyAlignment="1">
      <alignment horizontal="center"/>
    </xf>
    <xf numFmtId="0" fontId="6" fillId="3" borderId="18" xfId="5" applyBorder="1"/>
  </cellXfs>
  <cellStyles count="7">
    <cellStyle name="Bad" xfId="6" builtinId="27"/>
    <cellStyle name="Good" xfId="5" builtinId="26"/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5546"/>
  <sheetViews>
    <sheetView tabSelected="1" workbookViewId="0">
      <selection activeCell="A7" sqref="A7:XFD7"/>
    </sheetView>
  </sheetViews>
  <sheetFormatPr defaultRowHeight="14.25"/>
  <cols>
    <col min="1" max="1" width="4.75" style="1" customWidth="1"/>
    <col min="2" max="2" width="34.875" customWidth="1"/>
    <col min="3" max="3" width="13.75" style="9" customWidth="1"/>
    <col min="4" max="4" width="4.25" style="1" customWidth="1"/>
    <col min="5" max="5" width="19.375" customWidth="1"/>
    <col min="6" max="6" width="21.5" style="15" customWidth="1"/>
    <col min="7" max="7" width="8.375" customWidth="1"/>
    <col min="8" max="8" width="28.75" customWidth="1"/>
    <col min="9" max="9" width="21.875" customWidth="1"/>
    <col min="10" max="10" width="15.5" customWidth="1"/>
    <col min="11" max="1013" width="10.75" customWidth="1"/>
  </cols>
  <sheetData>
    <row r="1" spans="1:14">
      <c r="A1" s="47" t="s">
        <v>13</v>
      </c>
      <c r="B1" s="47"/>
      <c r="C1" s="40"/>
    </row>
    <row r="2" spans="1:14" ht="15" thickBot="1">
      <c r="L2" s="9" t="s">
        <v>73</v>
      </c>
    </row>
    <row r="3" spans="1:14" s="2" customFormat="1" ht="15" thickBot="1">
      <c r="A3" s="5" t="s">
        <v>0</v>
      </c>
      <c r="B3" s="6" t="s">
        <v>2</v>
      </c>
      <c r="C3" s="6" t="s">
        <v>41</v>
      </c>
      <c r="D3" s="7" t="s">
        <v>1</v>
      </c>
      <c r="E3" s="6" t="s">
        <v>5</v>
      </c>
      <c r="F3" s="16" t="s">
        <v>6</v>
      </c>
      <c r="G3" s="6" t="s">
        <v>3</v>
      </c>
      <c r="H3" s="6" t="s">
        <v>4</v>
      </c>
      <c r="I3" s="8" t="s">
        <v>7</v>
      </c>
      <c r="J3" s="2" t="s">
        <v>71</v>
      </c>
      <c r="K3" s="2" t="s">
        <v>72</v>
      </c>
    </row>
    <row r="4" spans="1:14" s="18" customFormat="1" ht="12.75" customHeight="1">
      <c r="A4" s="17">
        <v>1</v>
      </c>
      <c r="B4" s="30" t="s">
        <v>14</v>
      </c>
      <c r="C4" s="44" t="s">
        <v>48</v>
      </c>
      <c r="D4" s="54">
        <v>2</v>
      </c>
      <c r="E4" s="23" t="s">
        <v>15</v>
      </c>
      <c r="F4" s="37" t="s">
        <v>16</v>
      </c>
      <c r="G4" s="30" t="s">
        <v>17</v>
      </c>
      <c r="H4" s="33" t="s">
        <v>18</v>
      </c>
      <c r="I4" s="32"/>
      <c r="J4" s="24">
        <v>11.8</v>
      </c>
      <c r="K4" s="18">
        <f>J4*D4</f>
        <v>23.6</v>
      </c>
      <c r="L4" s="18">
        <f>L3+K4</f>
        <v>23.6</v>
      </c>
    </row>
    <row r="5" spans="1:14" s="18" customFormat="1">
      <c r="A5" s="17">
        <f>A4+1</f>
        <v>2</v>
      </c>
      <c r="B5" s="34" t="s">
        <v>19</v>
      </c>
      <c r="C5" s="45" t="s">
        <v>49</v>
      </c>
      <c r="D5" s="26">
        <v>0</v>
      </c>
      <c r="E5" s="30" t="s">
        <v>20</v>
      </c>
      <c r="F5" s="37" t="s">
        <v>21</v>
      </c>
      <c r="G5" s="30" t="s">
        <v>17</v>
      </c>
      <c r="H5" s="30" t="s">
        <v>22</v>
      </c>
      <c r="I5" s="32"/>
      <c r="J5" s="18">
        <v>3.84</v>
      </c>
      <c r="K5" s="33">
        <f t="shared" ref="K5:K29" si="0">J5*D5</f>
        <v>0</v>
      </c>
      <c r="L5" s="33">
        <f t="shared" ref="L5:L30" si="1">L4+K5</f>
        <v>23.6</v>
      </c>
    </row>
    <row r="6" spans="1:14" s="33" customFormat="1" ht="15">
      <c r="A6" s="29"/>
      <c r="B6" s="34"/>
      <c r="C6" s="45"/>
      <c r="D6" s="54">
        <v>1</v>
      </c>
      <c r="E6" s="30" t="s">
        <v>20</v>
      </c>
      <c r="F6" s="37" t="s">
        <v>70</v>
      </c>
      <c r="G6" s="30" t="s">
        <v>17</v>
      </c>
      <c r="H6" s="30"/>
      <c r="I6" s="20"/>
    </row>
    <row r="7" spans="1:14" s="18" customFormat="1" ht="15">
      <c r="A7" s="17">
        <f>A5+1</f>
        <v>3</v>
      </c>
      <c r="B7" s="30" t="s">
        <v>23</v>
      </c>
      <c r="C7" s="44" t="s">
        <v>42</v>
      </c>
      <c r="D7" s="54">
        <v>1</v>
      </c>
      <c r="E7" s="30" t="s">
        <v>27</v>
      </c>
      <c r="F7" s="37" t="s">
        <v>29</v>
      </c>
      <c r="G7" s="30" t="s">
        <v>17</v>
      </c>
      <c r="H7" s="30" t="s">
        <v>30</v>
      </c>
      <c r="I7" s="20"/>
      <c r="J7" s="18">
        <v>2.85</v>
      </c>
      <c r="K7" s="33">
        <f t="shared" si="0"/>
        <v>2.85</v>
      </c>
      <c r="L7" s="33">
        <f>L5+K7</f>
        <v>26.450000000000003</v>
      </c>
    </row>
    <row r="8" spans="1:14" s="18" customFormat="1" ht="15">
      <c r="A8" s="17">
        <f t="shared" ref="A8" si="2">A7+1</f>
        <v>4</v>
      </c>
      <c r="B8" s="30" t="s">
        <v>40</v>
      </c>
      <c r="C8" s="51" t="s">
        <v>50</v>
      </c>
      <c r="D8" s="31">
        <v>0</v>
      </c>
      <c r="E8" s="30" t="s">
        <v>24</v>
      </c>
      <c r="F8" s="37" t="s">
        <v>38</v>
      </c>
      <c r="G8" s="30" t="s">
        <v>17</v>
      </c>
      <c r="H8" s="30" t="s">
        <v>39</v>
      </c>
      <c r="I8" s="20"/>
      <c r="J8" s="18">
        <v>0.7</v>
      </c>
      <c r="K8" s="33">
        <f t="shared" si="0"/>
        <v>0</v>
      </c>
      <c r="L8" s="33">
        <f t="shared" si="1"/>
        <v>26.450000000000003</v>
      </c>
      <c r="M8" s="33"/>
    </row>
    <row r="9" spans="1:14" s="33" customFormat="1" ht="15">
      <c r="A9" s="29"/>
      <c r="B9" s="38" t="s">
        <v>77</v>
      </c>
      <c r="C9" s="55" t="s">
        <v>78</v>
      </c>
      <c r="D9" s="35">
        <v>2</v>
      </c>
      <c r="E9" s="34" t="s">
        <v>76</v>
      </c>
      <c r="F9" s="37" t="s">
        <v>75</v>
      </c>
      <c r="G9" s="34"/>
      <c r="H9" s="34" t="s">
        <v>74</v>
      </c>
      <c r="I9" s="20"/>
      <c r="J9" s="33">
        <v>0.74</v>
      </c>
      <c r="K9" s="33">
        <f t="shared" si="0"/>
        <v>1.48</v>
      </c>
      <c r="L9" s="33">
        <f t="shared" si="1"/>
        <v>27.930000000000003</v>
      </c>
    </row>
    <row r="10" spans="1:14" s="33" customFormat="1">
      <c r="A10" s="29"/>
      <c r="B10" t="s">
        <v>52</v>
      </c>
      <c r="C10" s="43" t="s">
        <v>53</v>
      </c>
      <c r="D10" s="35">
        <v>0</v>
      </c>
      <c r="E10" s="34"/>
      <c r="F10" s="37" t="s">
        <v>54</v>
      </c>
      <c r="G10" s="34" t="s">
        <v>17</v>
      </c>
      <c r="H10" s="34" t="s">
        <v>55</v>
      </c>
      <c r="I10" s="20"/>
    </row>
    <row r="11" spans="1:14" s="18" customFormat="1" ht="15">
      <c r="A11" s="17">
        <f>A8+1</f>
        <v>5</v>
      </c>
      <c r="B11" s="38" t="s">
        <v>25</v>
      </c>
      <c r="C11" s="52" t="s">
        <v>47</v>
      </c>
      <c r="D11" s="19">
        <v>0</v>
      </c>
      <c r="E11" s="34" t="s">
        <v>27</v>
      </c>
      <c r="F11" s="30" t="s">
        <v>26</v>
      </c>
      <c r="G11" s="34" t="s">
        <v>17</v>
      </c>
      <c r="H11" s="34" t="s">
        <v>28</v>
      </c>
      <c r="I11" s="20"/>
      <c r="J11" s="18">
        <v>6.73</v>
      </c>
      <c r="K11" s="33">
        <f t="shared" si="0"/>
        <v>0</v>
      </c>
      <c r="L11" s="33">
        <f>L8+K11</f>
        <v>26.450000000000003</v>
      </c>
    </row>
    <row r="12" spans="1:14" s="33" customFormat="1" ht="15">
      <c r="A12" s="29"/>
      <c r="B12" t="s">
        <v>57</v>
      </c>
      <c r="C12" s="46" t="s">
        <v>58</v>
      </c>
      <c r="D12" s="50">
        <v>2</v>
      </c>
      <c r="E12" s="34" t="s">
        <v>59</v>
      </c>
      <c r="F12" s="34" t="s">
        <v>56</v>
      </c>
      <c r="G12" s="34" t="s">
        <v>17</v>
      </c>
      <c r="H12" s="34" t="s">
        <v>56</v>
      </c>
      <c r="I12" s="20"/>
    </row>
    <row r="13" spans="1:14" s="33" customFormat="1">
      <c r="A13" s="29"/>
      <c r="B13" t="s">
        <v>60</v>
      </c>
      <c r="C13" s="46" t="s">
        <v>61</v>
      </c>
      <c r="D13" s="35">
        <v>0</v>
      </c>
      <c r="E13" s="34" t="s">
        <v>27</v>
      </c>
      <c r="F13" s="34" t="s">
        <v>62</v>
      </c>
      <c r="G13" s="34" t="s">
        <v>17</v>
      </c>
      <c r="H13" s="34" t="s">
        <v>63</v>
      </c>
      <c r="I13" s="20"/>
    </row>
    <row r="14" spans="1:14" s="33" customFormat="1" ht="15">
      <c r="A14" s="29">
        <f>A11+1</f>
        <v>6</v>
      </c>
      <c r="B14" s="38" t="s">
        <v>31</v>
      </c>
      <c r="C14" s="52" t="s">
        <v>47</v>
      </c>
      <c r="D14" s="35">
        <v>0</v>
      </c>
      <c r="E14" s="34" t="s">
        <v>27</v>
      </c>
      <c r="F14" s="34" t="s">
        <v>32</v>
      </c>
      <c r="G14" s="34" t="s">
        <v>17</v>
      </c>
      <c r="H14" s="34" t="s">
        <v>33</v>
      </c>
      <c r="I14" s="20"/>
      <c r="J14" s="25">
        <v>5.92</v>
      </c>
      <c r="K14" s="33">
        <f t="shared" si="0"/>
        <v>0</v>
      </c>
      <c r="L14" s="33">
        <f>L11+K14</f>
        <v>26.450000000000003</v>
      </c>
    </row>
    <row r="15" spans="1:14" s="33" customFormat="1" ht="15">
      <c r="A15" s="29"/>
      <c r="B15" s="38" t="s">
        <v>68</v>
      </c>
      <c r="C15" s="43" t="s">
        <v>66</v>
      </c>
      <c r="D15" s="50">
        <v>2</v>
      </c>
      <c r="E15" s="34" t="s">
        <v>15</v>
      </c>
      <c r="F15" s="34" t="s">
        <v>64</v>
      </c>
      <c r="G15" s="34" t="s">
        <v>17</v>
      </c>
      <c r="H15" s="34" t="s">
        <v>67</v>
      </c>
      <c r="I15" s="20"/>
      <c r="J15" s="25"/>
      <c r="N15" s="33" t="s">
        <v>69</v>
      </c>
    </row>
    <row r="16" spans="1:14" s="33" customFormat="1">
      <c r="A16" s="29"/>
      <c r="B16" s="38"/>
      <c r="C16" s="53"/>
      <c r="D16" s="35"/>
      <c r="E16" s="34"/>
      <c r="F16" s="34" t="s">
        <v>65</v>
      </c>
      <c r="G16" s="34"/>
      <c r="H16" s="34"/>
      <c r="I16" s="20"/>
      <c r="J16" s="25"/>
    </row>
    <row r="17" spans="1:12" s="33" customFormat="1">
      <c r="A17" s="29"/>
      <c r="B17" s="38"/>
      <c r="C17" s="53"/>
      <c r="D17" s="35"/>
      <c r="E17" s="34"/>
      <c r="F17" s="34"/>
      <c r="G17" s="34"/>
      <c r="H17" s="34"/>
      <c r="I17" s="20"/>
      <c r="J17" s="25"/>
    </row>
    <row r="18" spans="1:12" s="33" customFormat="1" ht="15">
      <c r="A18" s="29">
        <f>A14+1</f>
        <v>7</v>
      </c>
      <c r="B18" s="38" t="s">
        <v>34</v>
      </c>
      <c r="C18" s="43" t="s">
        <v>42</v>
      </c>
      <c r="D18" s="50">
        <v>1</v>
      </c>
      <c r="E18" s="34" t="s">
        <v>35</v>
      </c>
      <c r="F18" s="34" t="s">
        <v>36</v>
      </c>
      <c r="G18" s="34" t="s">
        <v>17</v>
      </c>
      <c r="H18" s="36" t="s">
        <v>37</v>
      </c>
      <c r="I18" s="20"/>
      <c r="J18" s="24"/>
      <c r="K18" s="33">
        <f t="shared" si="0"/>
        <v>0</v>
      </c>
      <c r="L18" s="33">
        <f>L14+K18</f>
        <v>26.450000000000003</v>
      </c>
    </row>
    <row r="19" spans="1:12" s="33" customFormat="1" ht="15">
      <c r="A19" s="29"/>
      <c r="B19" s="38" t="s">
        <v>43</v>
      </c>
      <c r="C19" s="38" t="s">
        <v>46</v>
      </c>
      <c r="D19" s="50">
        <v>1</v>
      </c>
      <c r="E19" s="34" t="s">
        <v>44</v>
      </c>
      <c r="F19" s="34" t="s">
        <v>45</v>
      </c>
      <c r="G19" s="34"/>
      <c r="H19" s="36"/>
      <c r="I19" s="20"/>
      <c r="J19" s="39"/>
      <c r="K19" s="33">
        <f t="shared" si="0"/>
        <v>0</v>
      </c>
    </row>
    <row r="20" spans="1:12" s="33" customFormat="1">
      <c r="A20" s="29"/>
      <c r="B20" s="38" t="s">
        <v>51</v>
      </c>
      <c r="C20" s="38"/>
      <c r="D20" s="35"/>
      <c r="E20" s="34"/>
      <c r="F20" s="34"/>
      <c r="G20" s="34"/>
      <c r="H20" s="36"/>
      <c r="I20" s="20"/>
      <c r="J20" s="39"/>
    </row>
    <row r="21" spans="1:12" s="33" customFormat="1">
      <c r="A21" s="29"/>
      <c r="B21" s="38"/>
      <c r="C21" s="38"/>
      <c r="D21" s="35"/>
      <c r="E21" s="34"/>
      <c r="F21" s="34"/>
      <c r="G21" s="34"/>
      <c r="H21" s="36"/>
      <c r="I21" s="20"/>
      <c r="J21" s="39"/>
    </row>
    <row r="22" spans="1:12" s="33" customFormat="1">
      <c r="A22" s="29"/>
      <c r="B22" s="38"/>
      <c r="C22" s="38"/>
      <c r="D22" s="35"/>
      <c r="E22" s="34"/>
      <c r="F22" s="34"/>
      <c r="G22" s="34"/>
      <c r="H22" s="36"/>
      <c r="I22" s="20"/>
      <c r="J22" s="39"/>
    </row>
    <row r="23" spans="1:12" s="33" customFormat="1">
      <c r="A23" s="29"/>
      <c r="B23" s="38"/>
      <c r="C23" s="38"/>
      <c r="D23" s="35"/>
      <c r="E23" s="34"/>
      <c r="F23" s="34"/>
      <c r="G23" s="34"/>
      <c r="H23" s="36"/>
      <c r="I23" s="20"/>
      <c r="J23" s="39"/>
    </row>
    <row r="24" spans="1:12" s="33" customFormat="1">
      <c r="A24" s="29"/>
      <c r="B24" s="38"/>
      <c r="C24" s="38"/>
      <c r="D24" s="35"/>
      <c r="E24" s="34"/>
      <c r="F24" s="34"/>
      <c r="G24" s="34"/>
      <c r="H24" s="36"/>
      <c r="I24" s="20"/>
      <c r="J24" s="39"/>
    </row>
    <row r="25" spans="1:12" ht="15" thickBot="1">
      <c r="A25" s="29">
        <f>A18+1</f>
        <v>8</v>
      </c>
      <c r="B25" s="21"/>
      <c r="C25" s="27"/>
      <c r="D25" s="4"/>
      <c r="E25" s="27"/>
      <c r="F25" s="22"/>
      <c r="G25" s="3"/>
      <c r="H25" s="3"/>
      <c r="I25" s="28"/>
      <c r="K25" s="33">
        <f t="shared" si="0"/>
        <v>0</v>
      </c>
      <c r="L25" s="33">
        <f>L18+K25</f>
        <v>26.450000000000003</v>
      </c>
    </row>
    <row r="26" spans="1:12">
      <c r="K26" s="33">
        <f t="shared" si="0"/>
        <v>0</v>
      </c>
      <c r="L26" s="33">
        <f t="shared" si="1"/>
        <v>26.450000000000003</v>
      </c>
    </row>
    <row r="27" spans="1:12" ht="15">
      <c r="B27" s="10" t="s">
        <v>8</v>
      </c>
      <c r="C27" s="10"/>
      <c r="D27" s="9"/>
      <c r="E27" s="9"/>
      <c r="K27" s="33">
        <f t="shared" si="0"/>
        <v>0</v>
      </c>
      <c r="L27" s="33">
        <f t="shared" si="1"/>
        <v>26.450000000000003</v>
      </c>
    </row>
    <row r="28" spans="1:12" ht="3.75" customHeight="1" thickBot="1">
      <c r="B28" s="9"/>
      <c r="D28" s="9"/>
      <c r="E28" s="9"/>
      <c r="K28" s="33">
        <f t="shared" si="0"/>
        <v>0</v>
      </c>
      <c r="L28" s="33">
        <f t="shared" si="1"/>
        <v>26.450000000000003</v>
      </c>
    </row>
    <row r="29" spans="1:12" ht="42" customHeight="1">
      <c r="B29" s="13"/>
      <c r="C29" s="41"/>
      <c r="D29" s="11"/>
      <c r="E29" s="12"/>
      <c r="K29" s="33">
        <f t="shared" si="0"/>
        <v>0</v>
      </c>
      <c r="L29" s="33">
        <f t="shared" si="1"/>
        <v>26.450000000000003</v>
      </c>
    </row>
    <row r="30" spans="1:12" ht="15" thickBot="1">
      <c r="B30" s="14" t="s">
        <v>9</v>
      </c>
      <c r="C30" s="42"/>
      <c r="D30" s="48" t="s">
        <v>10</v>
      </c>
      <c r="E30" s="49"/>
      <c r="L30" s="33">
        <f t="shared" si="1"/>
        <v>26.450000000000003</v>
      </c>
    </row>
    <row r="31" spans="1:12" ht="3.75" customHeight="1" thickBot="1">
      <c r="B31" s="9"/>
      <c r="D31" s="9"/>
      <c r="E31" s="9"/>
    </row>
    <row r="32" spans="1:12" ht="42" customHeight="1">
      <c r="B32" s="13"/>
      <c r="C32" s="41"/>
      <c r="D32" s="11"/>
      <c r="E32" s="12"/>
    </row>
    <row r="33" spans="2:5" ht="15" thickBot="1">
      <c r="B33" s="14" t="s">
        <v>11</v>
      </c>
      <c r="C33" s="42"/>
      <c r="D33" s="48" t="s">
        <v>10</v>
      </c>
      <c r="E33" s="49"/>
    </row>
    <row r="34" spans="2:5" ht="3.75" customHeight="1" thickBot="1">
      <c r="B34" s="9"/>
      <c r="D34" s="9"/>
      <c r="E34" s="9"/>
    </row>
    <row r="35" spans="2:5" ht="42" customHeight="1">
      <c r="B35" s="13"/>
      <c r="C35" s="41"/>
      <c r="D35" s="11"/>
      <c r="E35" s="12"/>
    </row>
    <row r="36" spans="2:5" ht="15" thickBot="1">
      <c r="B36" s="14" t="s">
        <v>12</v>
      </c>
      <c r="C36" s="42"/>
      <c r="D36" s="48" t="s">
        <v>10</v>
      </c>
      <c r="E36" s="49"/>
    </row>
    <row r="65543" spans="1:4">
      <c r="A65543"/>
      <c r="D65543"/>
    </row>
    <row r="65544" spans="1:4">
      <c r="A65544"/>
      <c r="D65544"/>
    </row>
    <row r="65545" spans="1:4">
      <c r="A65545"/>
      <c r="D65545"/>
    </row>
    <row r="65546" spans="1:4">
      <c r="A65546"/>
      <c r="D65546"/>
    </row>
  </sheetData>
  <mergeCells count="4">
    <mergeCell ref="A1:B1"/>
    <mergeCell ref="D30:E30"/>
    <mergeCell ref="D33:E33"/>
    <mergeCell ref="D36:E36"/>
  </mergeCells>
  <pageMargins left="0" right="0" top="0.39410000000000001" bottom="0.39410000000000001" header="0" footer="0"/>
  <pageSetup paperSize="9" scale="72" orientation="landscape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cp:revision>36</cp:revision>
  <cp:lastPrinted>2013-06-25T16:37:07Z</cp:lastPrinted>
  <dcterms:created xsi:type="dcterms:W3CDTF">2011-10-11T09:02:50Z</dcterms:created>
  <dcterms:modified xsi:type="dcterms:W3CDTF">2014-05-20T16:47:40Z</dcterms:modified>
</cp:coreProperties>
</file>