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88" firstSheet="0" activeTab="2"/>
  </bookViews>
  <sheets>
    <sheet name="Patients" sheetId="1" state="visible" r:id="rId2"/>
    <sheet name="Samples timeline" sheetId="2" state="visible" r:id="rId3"/>
    <sheet name="Samples timeline sequenced" sheetId="3" state="visible" r:id="rId4"/>
    <sheet name="Samples sequenced" sheetId="4" state="visible" r:id="rId5"/>
    <sheet name="Samples extracted" sheetId="5" state="visible" r:id="rId6"/>
    <sheet name="Shipments" sheetId="6" state="visible" r:id="rId7"/>
    <sheet name="Sequencing runs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<sst xmlns="http://schemas.openxmlformats.org/spreadsheetml/2006/main" count="2654" uniqueCount="724">
  <si>
    <t>code</t>
  </si>
  <si>
    <t>id</t>
  </si>
  <si>
    <t>rikskod</t>
  </si>
  <si>
    <t>infection</t>
  </si>
  <si>
    <t>treatment start</t>
  </si>
  <si>
    <t>last negative date</t>
  </si>
  <si>
    <t>first positive date</t>
  </si>
  <si>
    <t>infect date</t>
  </si>
  <si>
    <t>Subtype</t>
  </si>
  <si>
    <t>Notes</t>
  </si>
  <si>
    <t>Initial reference</t>
  </si>
  <si>
    <t>Primer notes</t>
  </si>
  <si>
    <t>F1 rev</t>
  </si>
  <si>
    <t>F2 fwd</t>
  </si>
  <si>
    <t>F2 rev</t>
  </si>
  <si>
    <t>F3 fwd</t>
  </si>
  <si>
    <t>F3 rev</t>
  </si>
  <si>
    <t>F4 fwd</t>
  </si>
  <si>
    <t>F4 rev</t>
  </si>
  <si>
    <t>F5 fwd</t>
  </si>
  <si>
    <t>F5 rev</t>
  </si>
  <si>
    <t>F6 fwd</t>
  </si>
  <si>
    <t>p1</t>
  </si>
  <si>
    <t>A1</t>
  </si>
  <si>
    <t>last neg was some time '96 or just wrong</t>
  </si>
  <si>
    <t>x</t>
  </si>
  <si>
    <t>F3rev has double mismatch close to 3', but that does not seem to be a problem</t>
  </si>
  <si>
    <t>ACTGTATCATCTGCTCCTGTATCT</t>
  </si>
  <si>
    <t>AAATTGCAGGGCCCCTAG</t>
  </si>
  <si>
    <t>CTACTAGCTGCCCCATCTACATAG</t>
  </si>
  <si>
    <t>CACACTAATGATGTAAGACAATTAACAG</t>
  </si>
  <si>
    <t>GGGATGTGTACTTCTGAACTTACTTTTG</t>
  </si>
  <si>
    <t>CGGGTTTATTACAGGGACAGCAGA</t>
  </si>
  <si>
    <t>GGAGTTAACTTTACACATGGTTTTA</t>
  </si>
  <si>
    <t>GGAATCTCCTATGGCAGGAAGAAG</t>
  </si>
  <si>
    <t>GTGGTGCAGATGATTTTTCCAGAGCA</t>
  </si>
  <si>
    <t>GGGTTCTTAGGAGCAGCAGGAAG</t>
  </si>
  <si>
    <t>p2</t>
  </si>
  <si>
    <t>B</t>
  </si>
  <si>
    <t>F3fwd and F3rev have multiple mismatches including close to 3'</t>
  </si>
  <si>
    <t>CTGTTAGCTGCCCCATCTACATAG</t>
  </si>
  <si>
    <t>CACACCAATGATGTAAGACAATTAACGG</t>
  </si>
  <si>
    <t>GGGATGTGTACTTCTGAACTTGTCCTTG</t>
  </si>
  <si>
    <t>GGGGTTAATTTTACACATGGCTTTA</t>
  </si>
  <si>
    <t>GGTATCTCCTATGGCAGGAAGAAG</t>
  </si>
  <si>
    <t>GTGGTGCAAATGAGTTTTCCAGAGCA</t>
  </si>
  <si>
    <t>GGGTTCTTGGGAGCAGCAGGAAG</t>
  </si>
  <si>
    <t>p3</t>
  </si>
  <si>
    <t>inherit diversity?</t>
  </si>
  <si>
    <t>F3rev has triple mismatch including one close to 3'</t>
  </si>
  <si>
    <t>AAACTGCAGGGCCCCTAG</t>
  </si>
  <si>
    <t>CACACTAATGATGTAAAACAATTAACAG</t>
  </si>
  <si>
    <t>GGGACGTGTACCTCTGAACTTATTTTTG</t>
  </si>
  <si>
    <t>CGGGTTTATTACAGGGACAACAGA</t>
  </si>
  <si>
    <t>GGCATCTACTATGGCAGGAAGAAG</t>
  </si>
  <si>
    <t>GTGGTGCAGATGAGTTTTCCAGAGCA</t>
  </si>
  <si>
    <t>p4</t>
  </si>
  <si>
    <t>F2fwd has 1 mismatch at 3'</t>
  </si>
  <si>
    <t>CATTCTAATGATGTAAAACAATTAACAG</t>
  </si>
  <si>
    <t>GGGATGTGTACTTCTGAACTTATTCTTG</t>
  </si>
  <si>
    <t>GGCATCTCCTATGGCAGGAAGAAG</t>
  </si>
  <si>
    <t>GGGTTCTTGGCAACAGCAGGAAG</t>
  </si>
  <si>
    <t>p5</t>
  </si>
  <si>
    <t>F2fwd has 2 mismatches but NOT at 3'</t>
  </si>
  <si>
    <t>ACATTGTAGGGCCCCTAG</t>
  </si>
  <si>
    <t>CTGTTAGCTGCTCCATCTACATAG</t>
  </si>
  <si>
    <t>p6</t>
  </si>
  <si>
    <t>PHI</t>
  </si>
  <si>
    <t>C</t>
  </si>
  <si>
    <t>last neg could be RNA+</t>
  </si>
  <si>
    <t>F2rev and F4rev have 2 mismatches but NOT at 3'</t>
  </si>
  <si>
    <t>ACTGTATCATCTGCTCCTGTGTCT</t>
  </si>
  <si>
    <t>CTATTAGATGCTCCATCTACATAG</t>
  </si>
  <si>
    <t>GGGATGTGTACTTCTGAACTTGTTCTTG</t>
  </si>
  <si>
    <t>CGGGTTTATTACAGAGACAGCAGA</t>
  </si>
  <si>
    <t>GGGGTCAGCTTTACACATGGCTTTA</t>
  </si>
  <si>
    <t>GGCATTTCCTATGGCAGGAAGAAG</t>
  </si>
  <si>
    <t>GGGTTCTTGGGAGTAGCAGGAAG</t>
  </si>
  <si>
    <t>p7</t>
  </si>
  <si>
    <t>mislabelled initial?</t>
  </si>
  <si>
    <t>F6fwd has 2 mismatches but NOT at 3'</t>
  </si>
  <si>
    <t>p8</t>
  </si>
  <si>
    <t>F6rev has 3 mismatches, but NOT at 3'</t>
  </si>
  <si>
    <t>CACACTAATGATGTAAAACTATTAACAG</t>
  </si>
  <si>
    <t>GGGGTTAATTTAACACATGGCTTTA</t>
  </si>
  <si>
    <t>GTGGCGCAAATGAGTTTTCCAGAGCA</t>
  </si>
  <si>
    <t>GGGCTCTTGAGCGCAGCAGGAAG</t>
  </si>
  <si>
    <t>p9</t>
  </si>
  <si>
    <t>F2rev and F3rev and F4fwd have 1 mismatch at 3', but it does not seem important (!)</t>
  </si>
  <si>
    <t>CTGTTAGCTGCCCCATCTACATAA</t>
  </si>
  <si>
    <t>GGGATGTGTACTTCTGAACTTATTTTTG</t>
  </si>
  <si>
    <t>GGCCTCTCCTATGGCAGGAAGAAG</t>
  </si>
  <si>
    <t>p10</t>
  </si>
  <si>
    <t>superinfection from same donor? + therapy not working...</t>
  </si>
  <si>
    <t>p11</t>
  </si>
  <si>
    <t>F3rev has two mismatches, but only one a bit close to 3', and it does not seem to matter</t>
  </si>
  <si>
    <t>GGTATGTGTACTTCTGAATTTATTCTTG</t>
  </si>
  <si>
    <t>GTGGTACAAATGAGTTTTCCAGAGCA</t>
  </si>
  <si>
    <t>patient</t>
  </si>
  <si>
    <t>date</t>
  </si>
  <si>
    <t>days since infection</t>
  </si>
  <si>
    <t>viral load</t>
  </si>
  <si>
    <t>CD4+ count</t>
  </si>
  <si>
    <t>notes</t>
  </si>
  <si>
    <t>this sample might not exist</t>
  </si>
  <si>
    <t>VL96-15555</t>
  </si>
  <si>
    <t>VL98-1253</t>
  </si>
  <si>
    <t>VK99-2133</t>
  </si>
  <si>
    <t>VK99-4204</t>
  </si>
  <si>
    <t>VK00-0119</t>
  </si>
  <si>
    <t>VK00-1524</t>
  </si>
  <si>
    <t>VK01-2965</t>
  </si>
  <si>
    <t>VK02-4452</t>
  </si>
  <si>
    <t>VK03-3214</t>
  </si>
  <si>
    <t>VK03-4298</t>
  </si>
  <si>
    <t>VK04-3106</t>
  </si>
  <si>
    <t>VK04-4187</t>
  </si>
  <si>
    <t>VK07-0259</t>
  </si>
  <si>
    <t>VK08-1001</t>
  </si>
  <si>
    <t>04HR-1501</t>
  </si>
  <si>
    <t>09 or 19 Dec?</t>
  </si>
  <si>
    <t>05HR-0269</t>
  </si>
  <si>
    <t>06HR-0145</t>
  </si>
  <si>
    <t>07HR-0248</t>
  </si>
  <si>
    <t>08HR-0235</t>
  </si>
  <si>
    <t>VK07-4778</t>
  </si>
  <si>
    <t>VK08-2987</t>
  </si>
  <si>
    <t>VK09-1685</t>
  </si>
  <si>
    <t>03 or 30 Aug?</t>
  </si>
  <si>
    <t>VK06-6001</t>
  </si>
  <si>
    <t>VK07-8262</t>
  </si>
  <si>
    <t>VK08-8014</t>
  </si>
  <si>
    <t>VK02-4864</t>
  </si>
  <si>
    <t>VK03-0342</t>
  </si>
  <si>
    <t>VK03-2122</t>
  </si>
  <si>
    <t>14 or 15 May?</t>
  </si>
  <si>
    <t>VK03-3935</t>
  </si>
  <si>
    <t>10 or 11 Sept?</t>
  </si>
  <si>
    <t>VK04-0277</t>
  </si>
  <si>
    <t>VK04-5137</t>
  </si>
  <si>
    <t>10 or 11 Nov?</t>
  </si>
  <si>
    <t>VK05-2685</t>
  </si>
  <si>
    <t>VK06-1885</t>
  </si>
  <si>
    <t>VK07-4218</t>
  </si>
  <si>
    <t>VK08-6634</t>
  </si>
  <si>
    <t>VK09-7738</t>
  </si>
  <si>
    <t>3640</t>
  </si>
  <si>
    <t>4698</t>
  </si>
  <si>
    <t>5651</t>
  </si>
  <si>
    <t>15 or 17 Sept?</t>
  </si>
  <si>
    <t>5 Sept or 9 May?</t>
  </si>
  <si>
    <t>8452</t>
  </si>
  <si>
    <t>wrong viral load?</t>
  </si>
  <si>
    <t>25 or 26 June?</t>
  </si>
  <si>
    <t>22 or 23 July?</t>
  </si>
  <si>
    <t>29 or 28 Oct?</t>
  </si>
  <si>
    <t>09 or 08 July?</t>
  </si>
  <si>
    <t>13 or 14 Oct?</t>
  </si>
  <si>
    <t>15319</t>
  </si>
  <si>
    <t>templates approx</t>
  </si>
  <si>
    <t>dilutions</t>
  </si>
  <si>
    <t>F1</t>
  </si>
  <si>
    <t>F2</t>
  </si>
  <si>
    <t>F3</t>
  </si>
  <si>
    <t>F4</t>
  </si>
  <si>
    <t>F5</t>
  </si>
  <si>
    <t>F6</t>
  </si>
  <si>
    <t>comments</t>
  </si>
  <si>
    <t>wrong</t>
  </si>
  <si>
    <t>ok</t>
  </si>
  <si>
    <t>1:100 (1/2)</t>
  </si>
  <si>
    <t>end very low</t>
  </si>
  <si>
    <t>1:10 (2/2)</t>
  </si>
  <si>
    <t>1:100 (2/2)</t>
  </si>
  <si>
    <t>low diversity</t>
  </si>
  <si>
    <t>low</t>
  </si>
  <si>
    <t>1:1000 (2/2)</t>
  </si>
  <si>
    <t>1:10000 (1/2)</t>
  </si>
  <si>
    <t>1:10000 (2/2)</t>
  </si>
  <si>
    <t>1:10 (1/2)</t>
  </si>
  <si>
    <t>very low</t>
  </si>
  <si>
    <t>miss</t>
  </si>
  <si>
    <t>1:1000 (1/2)</t>
  </si>
  <si>
    <t>end low</t>
  </si>
  <si>
    <t>PCR2 F5 is better</t>
  </si>
  <si>
    <t>1:10 (0/2)</t>
  </si>
  <si>
    <t>miss end of F6?? check!</t>
  </si>
  <si>
    <t>end miss</t>
  </si>
  <si>
    <t>1:10 (0/1)</t>
  </si>
  <si>
    <t>mislabelled (confirmed); the dilution refers to the new sample</t>
  </si>
  <si>
    <t>1:1 (0/1)</t>
  </si>
  <si>
    <t>contaminated by 38304</t>
  </si>
  <si>
    <t>1:1 (1/1)</t>
  </si>
  <si>
    <t>mislabelled?</t>
  </si>
  <si>
    <t>to be sent</t>
  </si>
  <si>
    <t>mislabelled (correct on Lina's tube)</t>
  </si>
  <si>
    <t>patient sample</t>
  </si>
  <si>
    <t>raw name</t>
  </si>
  <si>
    <t>PCR</t>
  </si>
  <si>
    <t>regions</t>
  </si>
  <si>
    <t>seq run</t>
  </si>
  <si>
    <t>adapter</t>
  </si>
  <si>
    <t>shipment</t>
  </si>
  <si>
    <t>description</t>
  </si>
  <si>
    <t>suspected contamination</t>
  </si>
  <si>
    <t>NL4-3</t>
  </si>
  <si>
    <t>1 2 3a 4 5b 6</t>
  </si>
  <si>
    <t>Tue28</t>
  </si>
  <si>
    <t>TS2</t>
  </si>
  <si>
    <t>#0</t>
  </si>
  <si>
    <t>SF162</t>
  </si>
  <si>
    <t>TS4</t>
  </si>
  <si>
    <t>plasmid insert in F5</t>
  </si>
  <si>
    <t>F10</t>
  </si>
  <si>
    <t>TS7</t>
  </si>
  <si>
    <t>TS16</t>
  </si>
  <si>
    <t>patient test</t>
  </si>
  <si>
    <t>MIX1</t>
  </si>
  <si>
    <t>TS18</t>
  </si>
  <si>
    <t>MIX1 SF162 50% + NL4-3 50%</t>
  </si>
  <si>
    <t>watch for plasmid insert</t>
  </si>
  <si>
    <t>MIX2</t>
  </si>
  <si>
    <t>TS19</t>
  </si>
  <si>
    <t>MIX2 SF162 95% + NL4-3 4.5% + F10 0.5%</t>
  </si>
  <si>
    <t>Nextera_HIV-8262-1</t>
  </si>
  <si>
    <t>1 2 3a 4 5a 6</t>
  </si>
  <si>
    <t>LinaNexteraXT</t>
  </si>
  <si>
    <t>unknown adaIDs</t>
  </si>
  <si>
    <t>Nextera_HIV-8262-2</t>
  </si>
  <si>
    <t>VK04-3106_PCR2</t>
  </si>
  <si>
    <t>Tue37</t>
  </si>
  <si>
    <t>#1</t>
  </si>
  <si>
    <t>08HR-0235_PCR2</t>
  </si>
  <si>
    <t>VK07-4778_PCR2</t>
  </si>
  <si>
    <t>TS5</t>
  </si>
  <si>
    <t>VK03-4298_PCR2</t>
  </si>
  <si>
    <t>TS6</t>
  </si>
  <si>
    <t>VK09-7738_PCR2</t>
  </si>
  <si>
    <t>VK08-8014_PCR2</t>
  </si>
  <si>
    <t>TS12</t>
  </si>
  <si>
    <t>VK08-6634_PCR2</t>
  </si>
  <si>
    <t>TS13</t>
  </si>
  <si>
    <t>VK07-8262_PCR2</t>
  </si>
  <si>
    <t>TS14</t>
  </si>
  <si>
    <t>VK08-2987_PCR2</t>
  </si>
  <si>
    <t>TS15</t>
  </si>
  <si>
    <t>MIX1_PCR1</t>
  </si>
  <si>
    <t>Tue42</t>
  </si>
  <si>
    <t>N1-S1</t>
  </si>
  <si>
    <t>#2</t>
  </si>
  <si>
    <t>MIX2_PCR1</t>
  </si>
  <si>
    <t>N3-S3</t>
  </si>
  <si>
    <t>NL4-3_PCR1_TaqHiFi</t>
  </si>
  <si>
    <t>N4-S3</t>
  </si>
  <si>
    <t>NL4-3_PCR1_Taq</t>
  </si>
  <si>
    <t>N5-S4</t>
  </si>
  <si>
    <t>NL4-3_PCR2_TaqHiFi</t>
  </si>
  <si>
    <t>N2-S2</t>
  </si>
  <si>
    <t>NL4-3_PCR2_Taq</t>
  </si>
  <si>
    <t>N6-S4</t>
  </si>
  <si>
    <t>F10_PCR2_TaqHiFi</t>
  </si>
  <si>
    <t>Tue44</t>
  </si>
  <si>
    <t>F10_PCR2_Taq</t>
  </si>
  <si>
    <t>34493_PCR2</t>
  </si>
  <si>
    <t>29184_PCR2</t>
  </si>
  <si>
    <t>30847_PCR2</t>
  </si>
  <si>
    <t>VK02-4452_PCR2</t>
  </si>
  <si>
    <t>06HR-0145_PCR2</t>
  </si>
  <si>
    <t>28929_PCR2</t>
  </si>
  <si>
    <t>F10_PCR1_TaqHiFi</t>
  </si>
  <si>
    <t>Tue48</t>
  </si>
  <si>
    <t>F10_PCR1_Taq</t>
  </si>
  <si>
    <t>N3-S2</t>
  </si>
  <si>
    <t>RNA_mix_PCR1_TaqHiFi</t>
  </si>
  <si>
    <t>2 3a 4 6</t>
  </si>
  <si>
    <t>N4-S1</t>
  </si>
  <si>
    <t>#2.5</t>
  </si>
  <si>
    <t>RNA_mix_PCR1_Taq</t>
  </si>
  <si>
    <t>N5-S1</t>
  </si>
  <si>
    <t>RNA_mix_PCR2_TaqHiFi</t>
  </si>
  <si>
    <t>N6-S1</t>
  </si>
  <si>
    <t>RNA_mix_PCR2_Taq</t>
  </si>
  <si>
    <t>N1-S3</t>
  </si>
  <si>
    <t>VK02-4452_PCR1</t>
  </si>
  <si>
    <t>N2-S3</t>
  </si>
  <si>
    <t>06HR-0145_PCR1</t>
  </si>
  <si>
    <t>N1-S4</t>
  </si>
  <si>
    <t>28929_PCR1</t>
  </si>
  <si>
    <t>N2-S4</t>
  </si>
  <si>
    <t>POL_SA_2_HIV</t>
  </si>
  <si>
    <t>Tue52</t>
  </si>
  <si>
    <t>TS1</t>
  </si>
  <si>
    <t>SA#2</t>
  </si>
  <si>
    <t>South Africa HIV</t>
  </si>
  <si>
    <t>VK01-2965_PCR2</t>
  </si>
  <si>
    <t>#3</t>
  </si>
  <si>
    <t>05HR-0269_PCR2</t>
  </si>
  <si>
    <t>VK09-1685_PCR2</t>
  </si>
  <si>
    <t>LAI-III</t>
  </si>
  <si>
    <t>Tue59</t>
  </si>
  <si>
    <t>#4</t>
  </si>
  <si>
    <t>N6-S3</t>
  </si>
  <si>
    <t>VK03-4298_PCR1</t>
  </si>
  <si>
    <t>N5-S2</t>
  </si>
  <si>
    <t>PROBABLY 5b</t>
  </si>
  <si>
    <t>VK04-3106_PCR1</t>
  </si>
  <si>
    <t>N3-S4</t>
  </si>
  <si>
    <t>VK09-1685_PCR1</t>
  </si>
  <si>
    <t>N4-S2</t>
  </si>
  <si>
    <t>VK09-7738_PCR1</t>
  </si>
  <si>
    <t>POL_SA_3_HIV</t>
  </si>
  <si>
    <t>Tue63</t>
  </si>
  <si>
    <t>SA#3</t>
  </si>
  <si>
    <t>VK01-2965_PCR2-2</t>
  </si>
  <si>
    <t>SED</t>
  </si>
  <si>
    <t>05HR-0269_PCR2-2</t>
  </si>
  <si>
    <t>SEE</t>
  </si>
  <si>
    <t>VK09-1685_PCR2-2</t>
  </si>
  <si>
    <t>SEF</t>
  </si>
  <si>
    <t>28338_PCR1</t>
  </si>
  <si>
    <t>Tuen3</t>
  </si>
  <si>
    <t>#5</t>
  </si>
  <si>
    <t>29698_PCR1</t>
  </si>
  <si>
    <t>N2-S1</t>
  </si>
  <si>
    <t>21006_PCR1</t>
  </si>
  <si>
    <t>N3-S1</t>
  </si>
  <si>
    <t>#6</t>
  </si>
  <si>
    <t>VK08-1001_PCR1</t>
  </si>
  <si>
    <t>24890_PCR1</t>
  </si>
  <si>
    <t>04HR-1501_PCR1</t>
  </si>
  <si>
    <t>N6-S2</t>
  </si>
  <si>
    <t>VK06-1885_PCR1</t>
  </si>
  <si>
    <t>N1-S2</t>
  </si>
  <si>
    <t>25775_PCR1</t>
  </si>
  <si>
    <t>VK06-6001_PCR1</t>
  </si>
  <si>
    <t>21484_PCR1</t>
  </si>
  <si>
    <t>26477_PCR1</t>
  </si>
  <si>
    <t>N5-S3</t>
  </si>
  <si>
    <t>VK00-1524_PCR1</t>
  </si>
  <si>
    <t>VK07-4218_PCR1</t>
  </si>
  <si>
    <t>7686_PCR1</t>
  </si>
  <si>
    <t>POL_SA_3_plasmid</t>
  </si>
  <si>
    <t>Tuen6</t>
  </si>
  <si>
    <t>South Africa Plasmid control</t>
  </si>
  <si>
    <t>convPCR1542</t>
  </si>
  <si>
    <t>Chris</t>
  </si>
  <si>
    <t>convPCR1968</t>
  </si>
  <si>
    <t>emPCR1542</t>
  </si>
  <si>
    <t>emPCR1968</t>
  </si>
  <si>
    <t>28338_PCR2</t>
  </si>
  <si>
    <t>SE5-C</t>
  </si>
  <si>
    <t>29698_PCR2</t>
  </si>
  <si>
    <t>SE5-D</t>
  </si>
  <si>
    <t>28338_PCR1-2</t>
  </si>
  <si>
    <t>Tuen10</t>
  </si>
  <si>
    <t>29698_PCR1-2</t>
  </si>
  <si>
    <t>21006_PCR1-2</t>
  </si>
  <si>
    <t>VK08-1001_PCR1-2</t>
  </si>
  <si>
    <t>24890_PCR1-2</t>
  </si>
  <si>
    <t>04HR-1501_PCR1-2</t>
  </si>
  <si>
    <t>VK06-1885_PCR1-2</t>
  </si>
  <si>
    <t>25775_PCR1-2</t>
  </si>
  <si>
    <t>VK06-6001_PCR1-2</t>
  </si>
  <si>
    <t>21484_PCR1-2</t>
  </si>
  <si>
    <t>26477_PCR1-2</t>
  </si>
  <si>
    <t>VK00-1524_PCR1-2</t>
  </si>
  <si>
    <t>VK07-4218_PCR1-2</t>
  </si>
  <si>
    <t>7686_PCR1-2</t>
  </si>
  <si>
    <t>28338_PCR1-3</t>
  </si>
  <si>
    <t>Tuen11</t>
  </si>
  <si>
    <t>29698_PCR1-3</t>
  </si>
  <si>
    <t>21006_PCR1-3</t>
  </si>
  <si>
    <t>VK08-1001_PCR1-3</t>
  </si>
  <si>
    <t>24890_PCR1-3</t>
  </si>
  <si>
    <t>04HR-1501_PCR1-3</t>
  </si>
  <si>
    <t>VK06-1885_PCR1-3</t>
  </si>
  <si>
    <t>25775_PCR1-3</t>
  </si>
  <si>
    <t>VK06-6001_PCR1-3</t>
  </si>
  <si>
    <t>21484_PCR1-3</t>
  </si>
  <si>
    <t>26477_PCR1-3</t>
  </si>
  <si>
    <t>VK00-1524_PCR1-3</t>
  </si>
  <si>
    <t>VK07-4218_PCR1-3</t>
  </si>
  <si>
    <t>7686_PCR1-3</t>
  </si>
  <si>
    <t>VK05-2685_PCR1</t>
  </si>
  <si>
    <t>Tuen16</t>
  </si>
  <si>
    <t>#7</t>
  </si>
  <si>
    <t>12402_PCR1</t>
  </si>
  <si>
    <t>27134_PCR1</t>
  </si>
  <si>
    <t>VK99-2133_PCR1</t>
  </si>
  <si>
    <t>1 2 3b 4 5a 6</t>
  </si>
  <si>
    <t>23058_PCR1</t>
  </si>
  <si>
    <t>3174_PCR1</t>
  </si>
  <si>
    <t>16311_PCR1</t>
  </si>
  <si>
    <t>1 2 3b 4 5a+b 6</t>
  </si>
  <si>
    <t>4955_PCR1</t>
  </si>
  <si>
    <t>14799_PCR1</t>
  </si>
  <si>
    <t>24062_PCR1</t>
  </si>
  <si>
    <t>VL96-15555_PCR1</t>
  </si>
  <si>
    <t>18140_PCR1</t>
  </si>
  <si>
    <t>VK99-4204_PCR1</t>
  </si>
  <si>
    <t>10264_PCR1</t>
  </si>
  <si>
    <t>15611_PCR1</t>
  </si>
  <si>
    <t>VK00-0119-F1-3_PCR1</t>
  </si>
  <si>
    <t>1 2 3b</t>
  </si>
  <si>
    <t>VK00-0119-F4-6_PCR1</t>
  </si>
  <si>
    <t>4 5a 6</t>
  </si>
  <si>
    <t>11686-F1-3_PCR1</t>
  </si>
  <si>
    <t>11686-F4-6_PCR1</t>
  </si>
  <si>
    <t>21665-F1-3_PCR1</t>
  </si>
  <si>
    <t>21665-F4-6_PCR1</t>
  </si>
  <si>
    <t>32311_PCR1</t>
  </si>
  <si>
    <t>1 2 3a 4 6</t>
  </si>
  <si>
    <t>N4-S4</t>
  </si>
  <si>
    <t>random-hexamer-HIV-1</t>
  </si>
  <si>
    <t>C1</t>
  </si>
  <si>
    <t>random-hexamer-HIV-2</t>
  </si>
  <si>
    <t>C2</t>
  </si>
  <si>
    <t>VK05-2685_PCR1-2</t>
  </si>
  <si>
    <t>Tuen18</t>
  </si>
  <si>
    <t>12402_PCR1-2</t>
  </si>
  <si>
    <t>27134_PCR1-2</t>
  </si>
  <si>
    <t>VK99-2133_PCR1-2</t>
  </si>
  <si>
    <t>23058_PCR1-2</t>
  </si>
  <si>
    <t>3174_PCR1-2</t>
  </si>
  <si>
    <t>16311_PCR1-2</t>
  </si>
  <si>
    <t>4955_PCR1-2</t>
  </si>
  <si>
    <t>14799_PCR1-2</t>
  </si>
  <si>
    <t>24062_PCR1-2</t>
  </si>
  <si>
    <t>VL96-15555_PCR1-2</t>
  </si>
  <si>
    <t>18140_PCR1-2</t>
  </si>
  <si>
    <t>VK99-4204_PCR1-2</t>
  </si>
  <si>
    <t>10264_PCR1-2</t>
  </si>
  <si>
    <t>15611_PCR1-2</t>
  </si>
  <si>
    <t>VK00-0119-F1-3_PCR1-2</t>
  </si>
  <si>
    <t>VK00-0119-F4-6_PCR1-2</t>
  </si>
  <si>
    <t>11686-F1-3_PCR1-2</t>
  </si>
  <si>
    <t>11686-F4-6_PCR1-2</t>
  </si>
  <si>
    <t>21665-F1-3_PCR1-2</t>
  </si>
  <si>
    <t>21665-F4-6_PCR1-2</t>
  </si>
  <si>
    <t>32311_PCR1-2</t>
  </si>
  <si>
    <t>random-hexamer-HIV-1-2</t>
  </si>
  <si>
    <t>random-hexamer-HIV-2-2</t>
  </si>
  <si>
    <t>10756_PCR1</t>
  </si>
  <si>
    <t>Tuen29</t>
  </si>
  <si>
    <t>#8</t>
  </si>
  <si>
    <t>5862_PCR1</t>
  </si>
  <si>
    <t>F5 incomplete</t>
  </si>
  <si>
    <t>22499_PCR1</t>
  </si>
  <si>
    <t>Thomas12304</t>
  </si>
  <si>
    <t>Thomas12309</t>
  </si>
  <si>
    <t>1 2 3B 4 5a 6</t>
  </si>
  <si>
    <t>VL98-1253_PCR1</t>
  </si>
  <si>
    <t>F2 missing?</t>
  </si>
  <si>
    <t>VK07-0259_PCR1</t>
  </si>
  <si>
    <t>VK03-3214_PCR1</t>
  </si>
  <si>
    <t>31440_PCR1</t>
  </si>
  <si>
    <t>F4/5 missing?</t>
  </si>
  <si>
    <t>VK02-4864_PCR1</t>
  </si>
  <si>
    <t>08HR-0235_PCR1</t>
  </si>
  <si>
    <t>F2/F5 missing?</t>
  </si>
  <si>
    <t>34493_PCR1</t>
  </si>
  <si>
    <t>07HR-0248-F3-4_PCR1</t>
  </si>
  <si>
    <t>07HR-0248-F34</t>
  </si>
  <si>
    <t>3a 4</t>
  </si>
  <si>
    <t>07HR-0248-F1256_PCR1</t>
  </si>
  <si>
    <t>1 2 5a 6</t>
  </si>
  <si>
    <t>any DNA?</t>
  </si>
  <si>
    <t>VK03-0342-F46_PCR1</t>
  </si>
  <si>
    <t>4 6</t>
  </si>
  <si>
    <t>VK03-0342-F1235_PCR1</t>
  </si>
  <si>
    <t>1 2 3a 5a</t>
  </si>
  <si>
    <t>VK01-2965_PCR1</t>
  </si>
  <si>
    <t>F1/F2/F4/F5/F6 missing? used F5a?</t>
  </si>
  <si>
    <t>05HR-0269_PCR1</t>
  </si>
  <si>
    <t>F1/F2/F5/F6 missing? used F5a?</t>
  </si>
  <si>
    <t>VK04-4187_PCR1</t>
  </si>
  <si>
    <t>Tuen40</t>
  </si>
  <si>
    <t>#9</t>
  </si>
  <si>
    <t>12879_PCR1</t>
  </si>
  <si>
    <t>18113_PCR1</t>
  </si>
  <si>
    <t>14908_PCR1</t>
  </si>
  <si>
    <t>23919_PCR1</t>
  </si>
  <si>
    <t>18798_PCR1</t>
  </si>
  <si>
    <t>6154_PCR1</t>
  </si>
  <si>
    <t>18601_PCR1</t>
  </si>
  <si>
    <t>mislabelling during library prep due to symmetrical label ;-)</t>
  </si>
  <si>
    <t>20883_PCR1</t>
  </si>
  <si>
    <t>3968_PCR1</t>
  </si>
  <si>
    <t>34347_PCR1</t>
  </si>
  <si>
    <t>25304_PCR1</t>
  </si>
  <si>
    <t>20979_PCR1</t>
  </si>
  <si>
    <t>26585_PCR1</t>
  </si>
  <si>
    <t>3722_PCR1</t>
  </si>
  <si>
    <t>3265-F1-4_PCR1</t>
  </si>
  <si>
    <t>1 2 3b 4</t>
  </si>
  <si>
    <t>3265-F5-6_PCR1</t>
  </si>
  <si>
    <t>5a+b 6</t>
  </si>
  <si>
    <t>23030_PCR1</t>
  </si>
  <si>
    <t>33873_PCR1</t>
  </si>
  <si>
    <t>27717_PCR1</t>
  </si>
  <si>
    <t>3640_PCR1</t>
  </si>
  <si>
    <t>mislabelled during SMI query</t>
  </si>
  <si>
    <t>33460_PCR1</t>
  </si>
  <si>
    <t>31023_PCR1</t>
  </si>
  <si>
    <t>4698_PCR1</t>
  </si>
  <si>
    <t>7848_PCR1</t>
  </si>
  <si>
    <t>Tuen41</t>
  </si>
  <si>
    <t>27548_PCR1</t>
  </si>
  <si>
    <t>27993_PCR1</t>
  </si>
  <si>
    <t>33089_PCR1</t>
  </si>
  <si>
    <t>9985_PCR1</t>
  </si>
  <si>
    <t>31181_PCR1</t>
  </si>
  <si>
    <t>Tuen42</t>
  </si>
  <si>
    <t>N1-S17</t>
  </si>
  <si>
    <t>#11</t>
  </si>
  <si>
    <t>24060_PCR1</t>
  </si>
  <si>
    <t>N2-S17</t>
  </si>
  <si>
    <t>30562_PCR1</t>
  </si>
  <si>
    <t>N3-S17</t>
  </si>
  <si>
    <t>8452_PCR1</t>
  </si>
  <si>
    <t>N4-S17</t>
  </si>
  <si>
    <t>VK07-4778_PCR1</t>
  </si>
  <si>
    <t>N5-S17</t>
  </si>
  <si>
    <t>29184_PCR1</t>
  </si>
  <si>
    <t>30847_PCR1</t>
  </si>
  <si>
    <t>VK08-8014_PCR1</t>
  </si>
  <si>
    <t>VK08-6634_PCR1</t>
  </si>
  <si>
    <t>VK07-8262_PCR1</t>
  </si>
  <si>
    <t>VK08-2987_PCR1</t>
  </si>
  <si>
    <t>VK07-2987</t>
  </si>
  <si>
    <t>mislabelling during library prep</t>
  </si>
  <si>
    <t>28541_PCR1</t>
  </si>
  <si>
    <t>#10</t>
  </si>
  <si>
    <t>25268_PCR1</t>
  </si>
  <si>
    <t>5651_PCR1</t>
  </si>
  <si>
    <t>10110_PCR1</t>
  </si>
  <si>
    <t>3199-F12356_PCR1</t>
  </si>
  <si>
    <t>31181_PCR1-2</t>
  </si>
  <si>
    <t>Tuen43</t>
  </si>
  <si>
    <t>24060_PCR1-2</t>
  </si>
  <si>
    <t>30562_PCR1-2</t>
  </si>
  <si>
    <t>8452_PCR1-2</t>
  </si>
  <si>
    <t>VK07-4778_PCR1-2</t>
  </si>
  <si>
    <t>30847_PCR1-2</t>
  </si>
  <si>
    <t>VK08-8014_PCR1-2</t>
  </si>
  <si>
    <t>VK07-8262_PCR1-2</t>
  </si>
  <si>
    <t>VK08-2987_PCR1-2</t>
  </si>
  <si>
    <t>28541_PCR1-2</t>
  </si>
  <si>
    <t>25268_PCR1-2</t>
  </si>
  <si>
    <t>5651_PCR1-2</t>
  </si>
  <si>
    <t>10110_PCR1-2</t>
  </si>
  <si>
    <t>3199-F12356_PCR1-2</t>
  </si>
  <si>
    <t>VL96-15555-F12_PCR1-2</t>
  </si>
  <si>
    <t>1 2</t>
  </si>
  <si>
    <t>N6-S17</t>
  </si>
  <si>
    <t>#12</t>
  </si>
  <si>
    <t>VL98-1253-F25_PCR1-2</t>
  </si>
  <si>
    <t>VL98-1523</t>
  </si>
  <si>
    <t>2 5a</t>
  </si>
  <si>
    <t>VK99-4204-F2_PCR1-2</t>
  </si>
  <si>
    <t>VK00-1524-F135_PCR1-2</t>
  </si>
  <si>
    <t>1 3b 5a</t>
  </si>
  <si>
    <t>VK01-2965-F135_PCR1-2</t>
  </si>
  <si>
    <t>VK01-2985</t>
  </si>
  <si>
    <t>VK04-3106-F5_PCR1-2</t>
  </si>
  <si>
    <t>5a</t>
  </si>
  <si>
    <t>10756_PCR1-2</t>
  </si>
  <si>
    <t>26585_PCR1-2</t>
  </si>
  <si>
    <t>Thomas9671</t>
  </si>
  <si>
    <t>Tuen47</t>
  </si>
  <si>
    <t>Thomas24295</t>
  </si>
  <si>
    <t>Thomas36459</t>
  </si>
  <si>
    <t>Thomas34398</t>
  </si>
  <si>
    <t>Thomas31835</t>
  </si>
  <si>
    <t>Thomas33230</t>
  </si>
  <si>
    <t>Thomas26895</t>
  </si>
  <si>
    <t>VK02-4452_PCR1-2</t>
  </si>
  <si>
    <t>VK03-4298_PCR1-2</t>
  </si>
  <si>
    <t>08HR-0235_PCR1-2</t>
  </si>
  <si>
    <t>VK08-1001_PCR1-4</t>
  </si>
  <si>
    <t>I wanted to sequence VK06-6001 but – oh, well</t>
  </si>
  <si>
    <t>23058_PCR1-3</t>
  </si>
  <si>
    <t>12402_PCR1-3</t>
  </si>
  <si>
    <t>Tuen54</t>
  </si>
  <si>
    <t>#13</t>
  </si>
  <si>
    <t>33460_PCR1-2</t>
  </si>
  <si>
    <t>VK07-0259_PCR1-2</t>
  </si>
  <si>
    <t>3B 5a</t>
  </si>
  <si>
    <t>VK08-1001_PCR1-5</t>
  </si>
  <si>
    <t>3B</t>
  </si>
  <si>
    <t>27717_PCR1-2</t>
  </si>
  <si>
    <t>1 3B 5a</t>
  </si>
  <si>
    <t>VK03-0342_PCR1</t>
  </si>
  <si>
    <t>VK05-2685_PCR1-3</t>
  </si>
  <si>
    <t>VK07-4218_PCR1-4</t>
  </si>
  <si>
    <t>14799_PCR1-3</t>
  </si>
  <si>
    <t>3265_PCR1</t>
  </si>
  <si>
    <t>7686_PCR1-4</t>
  </si>
  <si>
    <t>10264_PCR1-3</t>
  </si>
  <si>
    <t>12879_PCR1-2</t>
  </si>
  <si>
    <t>18798_PCR1-2</t>
  </si>
  <si>
    <t>4 5a</t>
  </si>
  <si>
    <t>25268_PCR1-3</t>
  </si>
  <si>
    <t>04HR-1501_PCR1-4</t>
  </si>
  <si>
    <t>3c 5a</t>
  </si>
  <si>
    <t>05HR-0269_PCR1-2</t>
  </si>
  <si>
    <t>05HR-0259</t>
  </si>
  <si>
    <t>06HR-0145_PCR1-2</t>
  </si>
  <si>
    <t>07HR-0248_PCR1</t>
  </si>
  <si>
    <t>1 2 5a</t>
  </si>
  <si>
    <t>08HR-0235_PCR1-3</t>
  </si>
  <si>
    <t>31440_PCR1-2</t>
  </si>
  <si>
    <t>date of extraction</t>
  </si>
  <si>
    <t>15/05/2014</t>
  </si>
  <si>
    <t>26/09/2013</t>
  </si>
  <si>
    <t>12/05/2014</t>
  </si>
  <si>
    <t>21/05/2014</t>
  </si>
  <si>
    <t>26/05/2014</t>
  </si>
  <si>
    <t>16/04/2014</t>
  </si>
  <si>
    <t>20/01/2014</t>
  </si>
  <si>
    <t>13/11/2013</t>
  </si>
  <si>
    <t>15/10/2013</t>
  </si>
  <si>
    <t>11/09/2013</t>
  </si>
  <si>
    <t>13/08/2013</t>
  </si>
  <si>
    <t>04/07/2014</t>
  </si>
  <si>
    <t>31/07/2014</t>
  </si>
  <si>
    <t>14/08/2014</t>
  </si>
  <si>
    <t>03/04/2014</t>
  </si>
  <si>
    <t>30/07/2014</t>
  </si>
  <si>
    <t>11/08/2014</t>
  </si>
  <si>
    <t>20/08/2014</t>
  </si>
  <si>
    <t>11/04/2014</t>
  </si>
  <si>
    <t>19/09/2013</t>
  </si>
  <si>
    <t>14/04/2014</t>
  </si>
  <si>
    <t>06/05/2014</t>
  </si>
  <si>
    <t>05/06/2014</t>
  </si>
  <si>
    <t>22/07/2014</t>
  </si>
  <si>
    <t>28/10/2013</t>
  </si>
  <si>
    <t>23/10/2013</t>
  </si>
  <si>
    <t>27/03/2014</t>
  </si>
  <si>
    <t>n samples</t>
  </si>
  <si>
    <t>freezer box</t>
  </si>
  <si>
    <t>reference</t>
  </si>
  <si>
    <t>SE #0</t>
  </si>
  <si>
    <t>SE #0 + lig test</t>
  </si>
  <si>
    <t>SE #1</t>
  </si>
  <si>
    <t>SE#1 #2</t>
  </si>
  <si>
    <t>2013-09-24 Insert DNA-samples.docx</t>
  </si>
  <si>
    <t>SE #2</t>
  </si>
  <si>
    <t>2013-12-18 List of DNA samples shipped.docx</t>
  </si>
  <si>
    <t>SE #2.5</t>
  </si>
  <si>
    <t>2014-01-29 DNA samples.xlsx</t>
  </si>
  <si>
    <t>SE #3</t>
  </si>
  <si>
    <t>SE#3 #4 #5</t>
  </si>
  <si>
    <t>2014-02-10 List of DNA samples sent.docx</t>
  </si>
  <si>
    <t>SE #4</t>
  </si>
  <si>
    <t>2014-03-10 DNA samples for sequencing.xlsx</t>
  </si>
  <si>
    <t>SE #5</t>
  </si>
  <si>
    <t>2014-04-02 DNA samples for sequencing.xlsx</t>
  </si>
  <si>
    <t>SE #6</t>
  </si>
  <si>
    <t>SE#6 #7</t>
  </si>
  <si>
    <t>2014-04-24 DNA pools from 12 patient samples.xlsx</t>
  </si>
  <si>
    <t>SE #7</t>
  </si>
  <si>
    <t>2014-06-03 DNA pools from 24 patient samples.xlsx</t>
  </si>
  <si>
    <t>SE #8</t>
  </si>
  <si>
    <t>2014-06-16 Reservoir project.docx</t>
  </si>
  <si>
    <t>SE #9</t>
  </si>
  <si>
    <t>2014-08-26 DNA pools from 29 samples.pdf</t>
  </si>
  <si>
    <t>SE#10</t>
  </si>
  <si>
    <t>SE#10 #11 #12</t>
  </si>
  <si>
    <t>SE#11</t>
  </si>
  <si>
    <t>SE #12</t>
  </si>
  <si>
    <t>2014-10-13 DNA samples.xlsx</t>
  </si>
  <si>
    <t>cycles</t>
  </si>
  <si>
    <t>library</t>
  </si>
  <si>
    <t>plex</t>
  </si>
  <si>
    <t>raw data</t>
  </si>
  <si>
    <t>TruSeq nano</t>
  </si>
  <si>
    <t>First run</t>
  </si>
  <si>
    <t>/ebio/abt6_sra/years/2014/05_08/HIVSwedenTruSeqNanoAGNeher/</t>
  </si>
  <si>
    <t>First patient samples</t>
  </si>
  <si>
    <t>NexteraXT</t>
  </si>
  <si>
    <t>Uppsala test run (Lina's training)</t>
  </si>
  <si>
    <t>/ebio/ag-neher/share/data/MiSeq_HIV_Karolinska/pawel_nextera/</t>
  </si>
  <si>
    <t>First NexteraXT, only plasmids</t>
  </si>
  <si>
    <t>/ebio/abt6_sra/years/2014/05_08/HIVSwedenNexteraXTAGNeher/</t>
  </si>
  <si>
    <t>F10 + PCR2 patient samples</t>
  </si>
  <si>
    <t>Test for BluePippin, RNA mixes + 3 pat samples</t>
  </si>
  <si>
    <t>/ebio/abt6_sra/years/2014/05_08/HIVSwedenNexteraXTBluePippinAGNeher/</t>
  </si>
  <si>
    <t>SA #1 + 3 PCR2 pat samples</t>
  </si>
  <si>
    <t>failed!</t>
  </si>
  <si>
    <t>Tue58</t>
  </si>
  <si>
    <t>3 RNA refs + 4 pat samples</t>
  </si>
  <si>
    <t>repetition of run Tue58</t>
  </si>
  <si>
    <t>SA # 3 + 3 PCR2 patient samples</t>
  </si>
  <si>
    <t>/ebio/abt6_sra/years/2014/04_11/TruseqNanolibPatient/</t>
  </si>
  <si>
    <t>pat samples</t>
  </si>
  <si>
    <t>/ebio/abt6_sra/years/2014/05_05/HIVSwedenNexteraXT/</t>
  </si>
  <si>
    <t>SA #3 plasmid + emPCR</t>
  </si>
  <si>
    <t>/ebio/abt6_sra/years/2014/05_15/TruSeqNanoLibHIV/</t>
  </si>
  <si>
    <t>repetition of library Tuen3, different proportions</t>
  </si>
  <si>
    <t>/ebio/abt6_sra/years/2014/05_22/HIVSwedenNexteraXT/</t>
  </si>
  <si>
    <t>repetition of run Tuen10</t>
  </si>
  <si>
    <t>/ebio/abt6_sra/years/2014/05_30/HIVSwedenNexteraXT/</t>
  </si>
  <si>
    <t>22 pat samples + 2 random hexamers HIV RNA</t>
  </si>
  <si>
    <t>cluster amplifiction for read2 failed!</t>
  </si>
  <si>
    <t>/ebio/abt6_sra/years/2014/06_13/HIVSwedenNexteraXTDualIndex/</t>
  </si>
  <si>
    <t>repetition of Tuen16</t>
  </si>
  <si>
    <t>/ebio/abt6_sra/years/2014/06_23/HIVSwedenNexteraXTDualIndex/</t>
  </si>
  <si>
    <t>16 pat samples + 1 THOMAS</t>
  </si>
  <si>
    <t>drop at read 300</t>
  </si>
  <si>
    <t>/ebio/abt6_sra/years/2014/07_11/HIVSwedenNexteraXT/</t>
  </si>
  <si>
    <t>24 pat samples</t>
  </si>
  <si>
    <t>/ebio/abt6_sra/years/2014/09_01/HIVSwedenNexteraXT/</t>
  </si>
  <si>
    <t>5 HIV samples + Staph Aureus</t>
  </si>
  <si>
    <t>/ebio/abt6_sra/years/2014/09_05/HIVSwedenNexteraXT/</t>
  </si>
  <si>
    <t>16 pat samples + 1 Chris</t>
  </si>
  <si>
    <t>/ebio/abt6_sra/years/2014/09_29/HIVSwedenNexteraXT/</t>
  </si>
  <si>
    <t>Patient samples (repeats)</t>
  </si>
  <si>
    <t>/ebio/abt6_sra/years/2014/10_22/HIVSwedenNexteraXT/</t>
  </si>
  <si>
    <t>Thomas samples + patient repeats</t>
  </si>
  <si>
    <t>/ebio/abt6_sra/years/2014/11_05/HIVSwedenNexteraXT/</t>
  </si>
  <si>
    <t>21 patient repeats + 3 Pseudomonas</t>
  </si>
  <si>
    <t>/ebio/abt6_sra/years/2014/11_24/HIVNexteraXTPseudo/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</si>
</sst>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DD/MM/YYYY"/>
    <numFmt numFmtId="167" formatCode="0.0"/>
    <numFmt numFmtId="168" formatCode="#,##0"/>
    <numFmt numFmtId="169" formatCode="0"/>
    <numFmt numFmtId="170" formatCode="0.00"/>
    <numFmt numFmtId="171" formatCode="YYYY\-MM\-DD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9C0006"/>
      <name val="Calibri"/>
      <family val="2"/>
      <charset val="1"/>
    </font>
    <font>
      <sz val="11"/>
      <color rgb="FF000000"/>
      <name val="Bitstream Vera Serif"/>
      <family val="1"/>
      <charset val="1"/>
    </font>
    <font>
      <sz val="10"/>
      <color rgb="FF000000"/>
      <name val="Bitstream Vera Serif"/>
      <family val="1"/>
      <charset val="1"/>
    </font>
    <font>
      <sz val="10"/>
      <name val="Bitstream Vera Sans Mono"/>
      <family val="3"/>
      <charset val="1"/>
    </font>
    <font>
      <sz val="10"/>
      <name val="Bitstream Vera Serif"/>
      <family val="1"/>
      <charset val="1"/>
    </font>
    <font>
      <b val="true"/>
      <sz val="10"/>
      <name val="Bitstream Vera Serif"/>
      <family val="1"/>
      <charset val="1"/>
    </font>
    <font>
      <sz val="10"/>
      <color rgb="FFFF0000"/>
      <name val="Bitstream Vera Serif"/>
      <family val="1"/>
      <charset val="1"/>
    </font>
    <font>
      <b val="true"/>
      <sz val="10"/>
      <color rgb="FF000000"/>
      <name val="Bitstream Vera Serif"/>
      <family val="1"/>
      <charset val="1"/>
    </font>
    <font>
      <b val="true"/>
      <sz val="10"/>
      <color rgb="FFFF0000"/>
      <name val="Bitstream Vera Serif"/>
      <family val="1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62"/>
    </font>
    <font>
      <sz val="11"/>
      <name val="Calibri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9C0006"/>
      </patternFill>
    </fill>
    <fill>
      <patternFill patternType="solid">
        <fgColor rgb="FFFFC000"/>
        <bgColor rgb="FFFF9900"/>
      </patternFill>
    </fill>
    <fill>
      <patternFill patternType="solid">
        <fgColor rgb="FF0000FF"/>
        <bgColor rgb="FF0000FF"/>
      </patternFill>
    </fill>
    <fill>
      <patternFill patternType="solid">
        <fgColor rgb="FFE46C0A"/>
        <bgColor rgb="FFFF99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2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2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13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8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0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10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8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2" fillId="0" borderId="2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3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6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7" fillId="4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4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4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7" fillId="4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7" fillId="6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7" fillId="4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7" fillId="4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7" fillId="6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6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7" fillId="0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7" fillId="8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TableStyleLight1" xfId="20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15319" xfId="21" builtinId="54" customBuiltin="true"/>
    <cellStyle name="Excel Built-in Excel Built-in Excel Built-in Excel Built-in Excel Built-in Normal_Blad1" xfId="22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V546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65" zoomScaleNormal="65" zoomScalePageLayoutView="100" workbookViewId="0">
      <selection pane="topLeft" activeCell="H2" activeCellId="0" sqref="H2"/>
    </sheetView>
  </sheetViews>
  <sheetFormatPr defaultRowHeight="12.75"/>
  <cols>
    <col collapsed="false" hidden="false" max="3" min="1" style="0" width="8.57589285714286"/>
    <col collapsed="false" hidden="false" max="4" min="4" style="0" width="10.5669642857143"/>
    <col collapsed="false" hidden="false" max="5" min="5" style="0" width="15.7098214285714"/>
    <col collapsed="false" hidden="false" max="7" min="6" style="0" width="17.8616071428571"/>
    <col collapsed="false" hidden="false" max="8" min="8" style="0" width="12.1428571428571"/>
    <col collapsed="false" hidden="false" max="9" min="9" style="0" width="12.7098214285714"/>
    <col collapsed="false" hidden="false" max="10" min="10" style="1" width="24"/>
    <col collapsed="false" hidden="false" max="11" min="11" style="2" width="18.5669642857143"/>
    <col collapsed="false" hidden="false" max="12" min="12" style="0" width="84.9955357142857"/>
    <col collapsed="false" hidden="false" max="13" min="13" style="0" width="27.7098214285714"/>
    <col collapsed="false" hidden="false" max="14" min="14" style="0" width="21.2857142857143"/>
    <col collapsed="false" hidden="false" max="15" min="15" style="0" width="27.1428571428571"/>
    <col collapsed="false" hidden="false" max="16" min="16" style="0" width="32.2857142857143"/>
    <col collapsed="false" hidden="false" max="17" min="17" style="0" width="35.8616071428571"/>
    <col collapsed="false" hidden="false" max="18" min="18" style="0" width="31"/>
    <col collapsed="false" hidden="false" max="19" min="19" style="0" width="32.1428571428571"/>
    <col collapsed="false" hidden="false" max="20" min="20" style="0" width="31"/>
    <col collapsed="false" hidden="false" max="21" min="21" style="0" width="33.8616071428571"/>
    <col collapsed="false" hidden="false" max="22" min="22" style="0" width="29.7098214285714"/>
    <col collapsed="false" hidden="false" max="1025" min="23" style="0" width="8.57589285714286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customFormat="false" ht="13.8" hidden="false" customHeight="false" outlineLevel="0" collapsed="false">
      <c r="A2" s="5" t="s">
        <v>22</v>
      </c>
      <c r="B2" s="6" t="n">
        <v>20097</v>
      </c>
      <c r="C2" s="7" t="n">
        <v>598969</v>
      </c>
      <c r="E2" s="8" t="n">
        <v>38290</v>
      </c>
      <c r="F2" s="8" t="n">
        <v>35065</v>
      </c>
      <c r="G2" s="8" t="n">
        <v>35375</v>
      </c>
      <c r="H2" s="8" t="n">
        <f aca="false">(G2-F2)/2+F2</f>
        <v>35220</v>
      </c>
      <c r="I2" s="8" t="s">
        <v>23</v>
      </c>
      <c r="J2" s="5" t="s">
        <v>24</v>
      </c>
      <c r="K2" s="2" t="s">
        <v>25</v>
      </c>
      <c r="L2" s="5" t="s">
        <v>26</v>
      </c>
      <c r="M2" s="9" t="s">
        <v>27</v>
      </c>
      <c r="N2" s="9" t="s">
        <v>28</v>
      </c>
      <c r="O2" s="9" t="s">
        <v>29</v>
      </c>
      <c r="P2" s="9" t="s">
        <v>30</v>
      </c>
      <c r="Q2" s="9" t="s">
        <v>31</v>
      </c>
      <c r="R2" s="9" t="s">
        <v>32</v>
      </c>
      <c r="S2" s="9" t="s">
        <v>33</v>
      </c>
      <c r="T2" s="9" t="s">
        <v>34</v>
      </c>
      <c r="U2" s="9" t="s">
        <v>35</v>
      </c>
      <c r="V2" s="9" t="s">
        <v>36</v>
      </c>
    </row>
    <row r="3" customFormat="false" ht="13.8" hidden="false" customHeight="false" outlineLevel="0" collapsed="false">
      <c r="A3" s="5" t="s">
        <v>37</v>
      </c>
      <c r="B3" s="6" t="n">
        <v>15363</v>
      </c>
      <c r="C3" s="7" t="n">
        <v>701757</v>
      </c>
      <c r="E3" s="8" t="n">
        <v>39640</v>
      </c>
      <c r="F3" s="8" t="n">
        <v>37133</v>
      </c>
      <c r="G3" s="8" t="n">
        <v>37530</v>
      </c>
      <c r="H3" s="8" t="n">
        <f aca="false">(G3-F3)/2+F3</f>
        <v>37331.5</v>
      </c>
      <c r="I3" s="8" t="s">
        <v>38</v>
      </c>
      <c r="J3" s="5"/>
      <c r="K3" s="10" t="s">
        <v>25</v>
      </c>
      <c r="L3" s="5" t="s">
        <v>39</v>
      </c>
      <c r="M3" s="9" t="s">
        <v>27</v>
      </c>
      <c r="N3" s="9" t="s">
        <v>28</v>
      </c>
      <c r="O3" s="9" t="s">
        <v>40</v>
      </c>
      <c r="P3" s="9" t="s">
        <v>41</v>
      </c>
      <c r="Q3" s="9" t="s">
        <v>42</v>
      </c>
      <c r="R3" s="9" t="s">
        <v>32</v>
      </c>
      <c r="S3" s="9" t="s">
        <v>43</v>
      </c>
      <c r="T3" s="9" t="s">
        <v>44</v>
      </c>
      <c r="U3" s="9" t="s">
        <v>45</v>
      </c>
      <c r="V3" s="9" t="s">
        <v>46</v>
      </c>
    </row>
    <row r="4" customFormat="false" ht="15" hidden="false" customHeight="false" outlineLevel="0" collapsed="false">
      <c r="A4" s="5" t="s">
        <v>47</v>
      </c>
      <c r="B4" s="6" t="n">
        <v>15823</v>
      </c>
      <c r="C4" s="7" t="n">
        <v>484858</v>
      </c>
      <c r="E4" s="8" t="n">
        <v>39498</v>
      </c>
      <c r="F4" s="11" t="n">
        <v>35977</v>
      </c>
      <c r="G4" s="8" t="n">
        <v>36560</v>
      </c>
      <c r="H4" s="8" t="n">
        <f aca="false">(G4-F4)/2+F4</f>
        <v>36268.5</v>
      </c>
      <c r="I4" s="8" t="s">
        <v>38</v>
      </c>
      <c r="J4" s="1" t="s">
        <v>48</v>
      </c>
      <c r="K4" s="10" t="s">
        <v>25</v>
      </c>
      <c r="L4" s="5" t="s">
        <v>49</v>
      </c>
      <c r="M4" s="9" t="s">
        <v>27</v>
      </c>
      <c r="N4" s="9" t="s">
        <v>50</v>
      </c>
      <c r="O4" s="9" t="s">
        <v>40</v>
      </c>
      <c r="P4" s="9" t="s">
        <v>51</v>
      </c>
      <c r="Q4" s="9" t="s">
        <v>52</v>
      </c>
      <c r="R4" s="9" t="s">
        <v>53</v>
      </c>
      <c r="S4" s="9" t="s">
        <v>43</v>
      </c>
      <c r="T4" s="9" t="s">
        <v>54</v>
      </c>
      <c r="U4" s="9" t="s">
        <v>55</v>
      </c>
      <c r="V4" s="9" t="s">
        <v>46</v>
      </c>
    </row>
    <row r="5" customFormat="false" ht="15" hidden="false" customHeight="false" outlineLevel="0" collapsed="false">
      <c r="A5" s="5" t="s">
        <v>56</v>
      </c>
      <c r="B5" s="6" t="n">
        <v>15313</v>
      </c>
      <c r="C5" s="7" t="n">
        <v>717174</v>
      </c>
      <c r="E5" s="8" t="n">
        <v>39931</v>
      </c>
      <c r="F5" s="8" t="n">
        <v>36258</v>
      </c>
      <c r="G5" s="8" t="n">
        <v>36878</v>
      </c>
      <c r="H5" s="8" t="n">
        <f aca="false">(G5-F5)/2+F5</f>
        <v>36568</v>
      </c>
      <c r="I5" s="8" t="s">
        <v>38</v>
      </c>
      <c r="J5" s="5"/>
      <c r="K5" s="10" t="s">
        <v>25</v>
      </c>
      <c r="L5" s="5" t="s">
        <v>57</v>
      </c>
      <c r="M5" s="9" t="s">
        <v>27</v>
      </c>
      <c r="N5" s="9" t="s">
        <v>28</v>
      </c>
      <c r="O5" s="9" t="s">
        <v>40</v>
      </c>
      <c r="P5" s="9" t="s">
        <v>58</v>
      </c>
      <c r="Q5" s="9" t="s">
        <v>59</v>
      </c>
      <c r="R5" s="9" t="s">
        <v>32</v>
      </c>
      <c r="S5" s="9" t="s">
        <v>43</v>
      </c>
      <c r="T5" s="9" t="s">
        <v>60</v>
      </c>
      <c r="U5" s="9" t="s">
        <v>45</v>
      </c>
      <c r="V5" s="9" t="s">
        <v>61</v>
      </c>
    </row>
    <row r="6" customFormat="false" ht="15" hidden="false" customHeight="false" outlineLevel="0" collapsed="false">
      <c r="A6" s="5" t="s">
        <v>62</v>
      </c>
      <c r="B6" s="6" t="n">
        <v>15376</v>
      </c>
      <c r="C6" s="7" t="n">
        <v>653139</v>
      </c>
      <c r="E6" s="8" t="n">
        <v>39765</v>
      </c>
      <c r="F6" s="8" t="n">
        <v>37504</v>
      </c>
      <c r="G6" s="8" t="n">
        <v>37700</v>
      </c>
      <c r="H6" s="8" t="n">
        <f aca="false">(G6-F6)/2+F6</f>
        <v>37602</v>
      </c>
      <c r="I6" s="8" t="s">
        <v>38</v>
      </c>
      <c r="J6" s="5"/>
      <c r="K6" s="10" t="s">
        <v>25</v>
      </c>
      <c r="L6" s="5" t="s">
        <v>63</v>
      </c>
      <c r="M6" s="9" t="s">
        <v>27</v>
      </c>
      <c r="N6" s="9" t="s">
        <v>64</v>
      </c>
      <c r="O6" s="9" t="s">
        <v>65</v>
      </c>
      <c r="P6" s="9" t="s">
        <v>51</v>
      </c>
      <c r="Q6" s="9" t="s">
        <v>59</v>
      </c>
      <c r="R6" s="9" t="s">
        <v>32</v>
      </c>
      <c r="S6" s="9" t="s">
        <v>43</v>
      </c>
      <c r="T6" s="9" t="s">
        <v>60</v>
      </c>
      <c r="U6" s="9" t="s">
        <v>45</v>
      </c>
      <c r="V6" s="9" t="s">
        <v>46</v>
      </c>
    </row>
    <row r="7" customFormat="false" ht="15" hidden="false" customHeight="false" outlineLevel="0" collapsed="false">
      <c r="A7" s="5" t="s">
        <v>66</v>
      </c>
      <c r="B7" s="6" t="n">
        <v>20529</v>
      </c>
      <c r="C7" s="7" t="n">
        <v>715734</v>
      </c>
      <c r="D7" s="5" t="s">
        <v>67</v>
      </c>
      <c r="E7" s="8" t="n">
        <v>40105</v>
      </c>
      <c r="F7" s="11" t="n">
        <v>37541</v>
      </c>
      <c r="G7" s="8" t="n">
        <v>37586</v>
      </c>
      <c r="H7" s="8" t="n">
        <f aca="false">(G7-F7)/2+F7</f>
        <v>37563.5</v>
      </c>
      <c r="I7" s="8" t="s">
        <v>68</v>
      </c>
      <c r="J7" s="5" t="s">
        <v>69</v>
      </c>
      <c r="K7" s="2" t="s">
        <v>25</v>
      </c>
      <c r="L7" s="5" t="s">
        <v>70</v>
      </c>
      <c r="M7" s="9" t="s">
        <v>71</v>
      </c>
      <c r="N7" s="9" t="s">
        <v>50</v>
      </c>
      <c r="O7" s="9" t="s">
        <v>72</v>
      </c>
      <c r="P7" s="9" t="s">
        <v>51</v>
      </c>
      <c r="Q7" s="9" t="s">
        <v>73</v>
      </c>
      <c r="R7" s="9" t="s">
        <v>74</v>
      </c>
      <c r="S7" s="9" t="s">
        <v>75</v>
      </c>
      <c r="T7" s="9" t="s">
        <v>76</v>
      </c>
      <c r="U7" s="9" t="s">
        <v>55</v>
      </c>
      <c r="V7" s="9" t="s">
        <v>77</v>
      </c>
    </row>
    <row r="8" customFormat="false" ht="15" hidden="false" customHeight="false" outlineLevel="0" collapsed="false">
      <c r="A8" s="5" t="s">
        <v>78</v>
      </c>
      <c r="B8" s="6" t="n">
        <v>15107</v>
      </c>
      <c r="C8" s="7" t="n">
        <v>659878</v>
      </c>
      <c r="D8" s="5"/>
      <c r="E8" s="8" t="n">
        <v>38882</v>
      </c>
      <c r="F8" s="11" t="n">
        <v>32947</v>
      </c>
      <c r="G8" s="8" t="n">
        <v>33137</v>
      </c>
      <c r="H8" s="8" t="n">
        <f aca="false">(G8-F8)/2+F8</f>
        <v>33042</v>
      </c>
      <c r="I8" s="8" t="s">
        <v>38</v>
      </c>
      <c r="J8" s="12" t="s">
        <v>79</v>
      </c>
      <c r="K8" s="13" t="s">
        <v>25</v>
      </c>
      <c r="L8" s="12" t="s">
        <v>80</v>
      </c>
      <c r="M8" s="14"/>
      <c r="N8" s="14"/>
      <c r="O8" s="14"/>
      <c r="P8" s="14"/>
      <c r="Q8" s="14"/>
      <c r="R8" s="14"/>
      <c r="S8" s="14"/>
      <c r="T8" s="14"/>
      <c r="U8" s="14"/>
      <c r="V8" s="14"/>
    </row>
    <row r="9" customFormat="false" ht="15" hidden="false" customHeight="false" outlineLevel="0" collapsed="false">
      <c r="A9" s="5" t="s">
        <v>81</v>
      </c>
      <c r="B9" s="6" t="n">
        <v>9669</v>
      </c>
      <c r="C9" s="7" t="n">
        <v>630174</v>
      </c>
      <c r="D9" s="5"/>
      <c r="E9" s="8" t="n">
        <v>38124</v>
      </c>
      <c r="F9" s="8" t="n">
        <v>35670</v>
      </c>
      <c r="G9" s="8" t="n">
        <v>35969</v>
      </c>
      <c r="H9" s="8" t="n">
        <f aca="false">(G9-F9)/2+F9</f>
        <v>35819.5</v>
      </c>
      <c r="I9" s="8" t="s">
        <v>38</v>
      </c>
      <c r="J9" s="5"/>
      <c r="K9" s="2" t="s">
        <v>25</v>
      </c>
      <c r="L9" s="5" t="s">
        <v>82</v>
      </c>
      <c r="M9" s="9" t="s">
        <v>27</v>
      </c>
      <c r="N9" s="9" t="s">
        <v>28</v>
      </c>
      <c r="O9" s="9" t="s">
        <v>40</v>
      </c>
      <c r="P9" s="9" t="s">
        <v>83</v>
      </c>
      <c r="Q9" s="9" t="s">
        <v>59</v>
      </c>
      <c r="R9" s="9" t="s">
        <v>32</v>
      </c>
      <c r="S9" s="9" t="s">
        <v>84</v>
      </c>
      <c r="T9" s="9" t="s">
        <v>60</v>
      </c>
      <c r="U9" s="9" t="s">
        <v>85</v>
      </c>
      <c r="V9" s="9" t="s">
        <v>86</v>
      </c>
    </row>
    <row r="10" customFormat="false" ht="15" hidden="false" customHeight="false" outlineLevel="0" collapsed="false">
      <c r="A10" s="5" t="s">
        <v>87</v>
      </c>
      <c r="B10" s="6" t="n">
        <v>15241</v>
      </c>
      <c r="C10" s="7" t="n">
        <v>641675</v>
      </c>
      <c r="D10" s="5"/>
      <c r="E10" s="8" t="n">
        <v>38367</v>
      </c>
      <c r="F10" s="8" t="n">
        <v>34865</v>
      </c>
      <c r="G10" s="8" t="n">
        <v>35479</v>
      </c>
      <c r="H10" s="8" t="n">
        <f aca="false">(G10-F10)/2+F10</f>
        <v>35172</v>
      </c>
      <c r="I10" s="8" t="s">
        <v>38</v>
      </c>
      <c r="J10" s="5"/>
      <c r="K10" s="2" t="s">
        <v>25</v>
      </c>
      <c r="L10" s="5" t="s">
        <v>88</v>
      </c>
      <c r="M10" s="9" t="s">
        <v>27</v>
      </c>
      <c r="N10" s="9" t="s">
        <v>28</v>
      </c>
      <c r="O10" s="9" t="s">
        <v>89</v>
      </c>
      <c r="P10" s="9" t="s">
        <v>51</v>
      </c>
      <c r="Q10" s="9" t="s">
        <v>90</v>
      </c>
      <c r="R10" s="9" t="s">
        <v>53</v>
      </c>
      <c r="S10" s="9" t="s">
        <v>43</v>
      </c>
      <c r="T10" s="9" t="s">
        <v>91</v>
      </c>
      <c r="U10" s="9" t="s">
        <v>45</v>
      </c>
      <c r="V10" s="9" t="s">
        <v>36</v>
      </c>
    </row>
    <row r="11" customFormat="false" ht="15" hidden="false" customHeight="false" outlineLevel="0" collapsed="false">
      <c r="A11" s="5" t="s">
        <v>92</v>
      </c>
      <c r="B11" s="6" t="n">
        <v>15034</v>
      </c>
      <c r="C11" s="15" t="n">
        <v>565538</v>
      </c>
      <c r="D11" s="5" t="s">
        <v>67</v>
      </c>
      <c r="E11" s="8" t="n">
        <v>34114</v>
      </c>
      <c r="F11" s="8" t="n">
        <v>33045</v>
      </c>
      <c r="G11" s="8" t="n">
        <v>33056</v>
      </c>
      <c r="H11" s="8" t="n">
        <f aca="false">(G11-F11)/2+F11</f>
        <v>33050.5</v>
      </c>
      <c r="I11" s="8" t="s">
        <v>38</v>
      </c>
      <c r="J11" s="5"/>
      <c r="K11" s="10" t="s">
        <v>25</v>
      </c>
      <c r="L11" s="5" t="s">
        <v>93</v>
      </c>
      <c r="M11" s="9" t="s">
        <v>27</v>
      </c>
      <c r="N11" s="9" t="s">
        <v>28</v>
      </c>
      <c r="O11" s="9" t="s">
        <v>40</v>
      </c>
      <c r="P11" s="9" t="s">
        <v>51</v>
      </c>
      <c r="Q11" s="9" t="s">
        <v>59</v>
      </c>
      <c r="R11" s="9" t="s">
        <v>32</v>
      </c>
      <c r="S11" s="9" t="s">
        <v>43</v>
      </c>
      <c r="T11" s="9" t="s">
        <v>60</v>
      </c>
      <c r="U11" s="9" t="s">
        <v>45</v>
      </c>
      <c r="V11" s="9" t="s">
        <v>46</v>
      </c>
    </row>
    <row r="12" customFormat="false" ht="13.8" hidden="false" customHeight="false" outlineLevel="0" collapsed="false">
      <c r="A12" s="5" t="s">
        <v>94</v>
      </c>
      <c r="B12" s="6" t="n">
        <v>15319</v>
      </c>
      <c r="C12" s="7" t="n">
        <v>470234</v>
      </c>
      <c r="D12" s="5"/>
      <c r="E12" s="8" t="n">
        <v>38855</v>
      </c>
      <c r="F12" s="8" t="n">
        <v>36342</v>
      </c>
      <c r="G12" s="8" t="n">
        <v>36984</v>
      </c>
      <c r="H12" s="8" t="n">
        <f aca="false">(G12+F12)/2</f>
        <v>36663</v>
      </c>
      <c r="I12" s="8" t="s">
        <v>38</v>
      </c>
      <c r="J12" s="5"/>
      <c r="K12" s="2" t="s">
        <v>25</v>
      </c>
      <c r="L12" s="5" t="s">
        <v>95</v>
      </c>
      <c r="M12" s="9" t="s">
        <v>27</v>
      </c>
      <c r="N12" s="9" t="s">
        <v>28</v>
      </c>
      <c r="O12" s="9" t="s">
        <v>40</v>
      </c>
      <c r="P12" s="9" t="s">
        <v>51</v>
      </c>
      <c r="Q12" s="9" t="s">
        <v>96</v>
      </c>
      <c r="R12" s="9" t="s">
        <v>32</v>
      </c>
      <c r="S12" s="9" t="s">
        <v>43</v>
      </c>
      <c r="T12" s="9" t="s">
        <v>60</v>
      </c>
      <c r="U12" s="9" t="s">
        <v>97</v>
      </c>
      <c r="V12" s="9" t="s">
        <v>46</v>
      </c>
    </row>
    <row r="13" customFormat="false" ht="12.8" hidden="false" customHeight="false" outlineLevel="0" collapsed="false"/>
    <row r="14" customFormat="false" ht="12.8" hidden="false" customHeight="false" outlineLevel="0" collapsed="false"/>
    <row r="21" customFormat="false" ht="12.8" hidden="false" customHeight="false" outlineLevel="0" collapsed="false"/>
    <row r="42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70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4" customFormat="false" ht="12.8" hidden="false" customHeight="false" outlineLevel="0" collapsed="false"/>
    <row r="97" customFormat="false" ht="12.8" hidden="false" customHeight="false" outlineLevel="0" collapsed="false"/>
    <row r="99" customFormat="false" ht="12.8" hidden="false" customHeight="false" outlineLevel="0" collapsed="false"/>
    <row r="102" customFormat="false" ht="12.8" hidden="false" customHeight="false" outlineLevel="0" collapsed="false"/>
    <row r="162" customFormat="false" ht="12.8" hidden="false" customHeight="false" outlineLevel="0" collapsed="false"/>
    <row r="223" customFormat="false" ht="12.8" hidden="false" customHeight="false" outlineLevel="0" collapsed="false"/>
    <row r="233" customFormat="false" ht="12.8" hidden="false" customHeight="false" outlineLevel="0" collapsed="false"/>
    <row r="242" customFormat="false" ht="12.8" hidden="false" customHeight="false" outlineLevel="0" collapsed="false"/>
    <row r="54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572"/>
  <sheetViews>
    <sheetView windowProtection="false" showFormulas="false" showGridLines="true" showRowColHeaders="true" showZeros="false" rightToLeft="false" tabSelected="false" showOutlineSymbols="true" defaultGridColor="true" view="normal" topLeftCell="A518" colorId="64" zoomScale="65" zoomScaleNormal="65" zoomScalePageLayoutView="100" workbookViewId="0">
      <selection pane="topLeft" activeCell="C586" activeCellId="0" sqref="C586"/>
    </sheetView>
  </sheetViews>
  <sheetFormatPr defaultRowHeight="12.8"/>
  <cols>
    <col collapsed="false" hidden="false" max="1" min="1" style="16" width="14.7098214285714"/>
    <col collapsed="false" hidden="false" max="2" min="2" style="16" width="10.1428571428571"/>
    <col collapsed="false" hidden="false" max="3" min="3" style="16" width="14.5669642857143"/>
    <col collapsed="false" hidden="false" max="4" min="4" style="16" width="21.1517857142857"/>
    <col collapsed="false" hidden="false" max="5" min="5" style="17" width="10.1428571428571"/>
    <col collapsed="false" hidden="false" max="6" min="6" style="16" width="12.5669642857143"/>
    <col collapsed="false" hidden="false" max="7" min="7" style="16" width="26.8616071428571"/>
    <col collapsed="false" hidden="false" max="1025" min="8" style="16" width="10.1428571428571"/>
  </cols>
  <sheetData>
    <row r="1" s="18" customFormat="true" ht="12.8" hidden="false" customHeight="false" outlineLevel="0" collapsed="false">
      <c r="A1" s="18" t="s">
        <v>1</v>
      </c>
      <c r="B1" s="18" t="s">
        <v>98</v>
      </c>
      <c r="C1" s="19" t="s">
        <v>99</v>
      </c>
      <c r="D1" s="19" t="s">
        <v>100</v>
      </c>
      <c r="E1" s="18" t="s">
        <v>101</v>
      </c>
      <c r="F1" s="18" t="s">
        <v>102</v>
      </c>
      <c r="G1" s="18" t="s">
        <v>103</v>
      </c>
    </row>
    <row r="2" customFormat="false" ht="13.95" hidden="false" customHeight="false" outlineLevel="0" collapsed="false">
      <c r="A2" s="20"/>
      <c r="B2" s="16" t="n">
        <v>20097</v>
      </c>
      <c r="C2" s="21" t="n">
        <v>35346</v>
      </c>
      <c r="D2" s="22" t="n">
        <f aca="false">C2 - Patients!$H$2</f>
        <v>126</v>
      </c>
      <c r="E2" s="23" t="n">
        <v>2000</v>
      </c>
      <c r="F2" s="24"/>
      <c r="G2" s="25" t="s">
        <v>104</v>
      </c>
    </row>
    <row r="3" customFormat="false" ht="13.95" hidden="false" customHeight="false" outlineLevel="0" collapsed="false">
      <c r="A3" s="26" t="s">
        <v>105</v>
      </c>
      <c r="B3" s="16" t="n">
        <v>20097</v>
      </c>
      <c r="C3" s="27" t="n">
        <v>35377</v>
      </c>
      <c r="D3" s="22" t="n">
        <f aca="false">C3 - Patients!$H$2</f>
        <v>157</v>
      </c>
      <c r="E3" s="28" t="n">
        <v>499</v>
      </c>
      <c r="F3" s="24" t="n">
        <v>537</v>
      </c>
      <c r="G3" s="25"/>
    </row>
    <row r="4" customFormat="false" ht="12.8" hidden="false" customHeight="false" outlineLevel="0" collapsed="false">
      <c r="A4" s="24"/>
      <c r="B4" s="16" t="n">
        <v>20097</v>
      </c>
      <c r="C4" s="21" t="n">
        <v>35411</v>
      </c>
      <c r="D4" s="22" t="n">
        <f aca="false">C4 - Patients!$H$2</f>
        <v>191</v>
      </c>
      <c r="E4" s="23" t="n">
        <v>499</v>
      </c>
      <c r="F4" s="24" t="n">
        <v>542</v>
      </c>
      <c r="G4" s="0"/>
    </row>
    <row r="5" customFormat="false" ht="13.95" hidden="false" customHeight="false" outlineLevel="0" collapsed="false">
      <c r="A5" s="24"/>
      <c r="B5" s="16" t="n">
        <v>20097</v>
      </c>
      <c r="C5" s="21" t="n">
        <v>35481</v>
      </c>
      <c r="D5" s="22" t="n">
        <f aca="false">C5 - Patients!$H$2</f>
        <v>261</v>
      </c>
      <c r="E5" s="23" t="n">
        <v>6800</v>
      </c>
      <c r="F5" s="24" t="n">
        <v>633</v>
      </c>
      <c r="G5" s="0"/>
    </row>
    <row r="6" customFormat="false" ht="13.95" hidden="false" customHeight="false" outlineLevel="0" collapsed="false">
      <c r="A6" s="29" t="n">
        <v>11973</v>
      </c>
      <c r="B6" s="16" t="n">
        <v>20097</v>
      </c>
      <c r="C6" s="21" t="n">
        <v>35544</v>
      </c>
      <c r="D6" s="22" t="n">
        <f aca="false">C6 - Patients!$H$2</f>
        <v>324</v>
      </c>
      <c r="E6" s="23" t="n">
        <v>499</v>
      </c>
      <c r="F6" s="24" t="n">
        <v>634</v>
      </c>
      <c r="G6" s="0"/>
    </row>
    <row r="7" customFormat="false" ht="13.95" hidden="false" customHeight="false" outlineLevel="0" collapsed="false">
      <c r="A7" s="24"/>
      <c r="B7" s="16" t="n">
        <v>20097</v>
      </c>
      <c r="C7" s="21" t="n">
        <v>35670</v>
      </c>
      <c r="D7" s="22" t="n">
        <f aca="false">C7 - Patients!$H$2</f>
        <v>450</v>
      </c>
      <c r="E7" s="23" t="n">
        <v>499</v>
      </c>
      <c r="F7" s="30" t="n">
        <v>565</v>
      </c>
      <c r="G7" s="0"/>
    </row>
    <row r="8" customFormat="false" ht="13.95" hidden="false" customHeight="false" outlineLevel="0" collapsed="false">
      <c r="A8" s="24"/>
      <c r="B8" s="16" t="n">
        <v>20097</v>
      </c>
      <c r="C8" s="21" t="n">
        <v>35747</v>
      </c>
      <c r="D8" s="22" t="n">
        <f aca="false">C8 - Patients!$H$2</f>
        <v>527</v>
      </c>
      <c r="E8" s="23" t="n">
        <v>2900</v>
      </c>
      <c r="F8" s="30" t="n">
        <v>558</v>
      </c>
      <c r="G8" s="0"/>
    </row>
    <row r="9" customFormat="false" ht="13.95" hidden="false" customHeight="false" outlineLevel="0" collapsed="false">
      <c r="A9" s="31" t="s">
        <v>106</v>
      </c>
      <c r="B9" s="16" t="n">
        <v>20097</v>
      </c>
      <c r="C9" s="27" t="n">
        <v>35817</v>
      </c>
      <c r="D9" s="22" t="n">
        <f aca="false">C9 - Patients!$H$2</f>
        <v>597</v>
      </c>
      <c r="E9" s="28" t="n">
        <v>6900</v>
      </c>
      <c r="F9" s="30" t="n">
        <v>545</v>
      </c>
      <c r="G9" s="0"/>
    </row>
    <row r="10" customFormat="false" ht="13.95" hidden="false" customHeight="false" outlineLevel="0" collapsed="false">
      <c r="A10" s="24"/>
      <c r="B10" s="16" t="n">
        <v>20097</v>
      </c>
      <c r="C10" s="21" t="n">
        <v>35908</v>
      </c>
      <c r="D10" s="22" t="n">
        <f aca="false">C10 - Patients!$H$2</f>
        <v>688</v>
      </c>
      <c r="E10" s="23" t="n">
        <v>5400</v>
      </c>
      <c r="F10" s="30" t="n">
        <v>548</v>
      </c>
      <c r="G10" s="0"/>
    </row>
    <row r="11" customFormat="false" ht="13.95" hidden="false" customHeight="false" outlineLevel="0" collapsed="false">
      <c r="A11" s="24"/>
      <c r="B11" s="16" t="n">
        <v>20097</v>
      </c>
      <c r="C11" s="21" t="n">
        <v>36006</v>
      </c>
      <c r="D11" s="22" t="n">
        <f aca="false">C11 - Patients!$H$2</f>
        <v>786</v>
      </c>
      <c r="E11" s="23" t="n">
        <v>10000</v>
      </c>
      <c r="F11" s="30" t="n">
        <v>579</v>
      </c>
      <c r="G11" s="0"/>
    </row>
    <row r="12" customFormat="false" ht="13.95" hidden="false" customHeight="false" outlineLevel="0" collapsed="false">
      <c r="A12" s="24"/>
      <c r="B12" s="16" t="n">
        <v>20097</v>
      </c>
      <c r="C12" s="21" t="n">
        <v>36090</v>
      </c>
      <c r="D12" s="22" t="n">
        <f aca="false">C12 - Patients!$H$2</f>
        <v>870</v>
      </c>
      <c r="E12" s="23" t="n">
        <v>11000</v>
      </c>
      <c r="F12" s="30" t="n">
        <v>607</v>
      </c>
      <c r="G12" s="0"/>
    </row>
    <row r="13" customFormat="false" ht="13.95" hidden="false" customHeight="false" outlineLevel="0" collapsed="false">
      <c r="A13" s="24"/>
      <c r="B13" s="16" t="n">
        <v>20097</v>
      </c>
      <c r="C13" s="21" t="n">
        <v>36181</v>
      </c>
      <c r="D13" s="22" t="n">
        <f aca="false">C13 - Patients!$H$2</f>
        <v>961</v>
      </c>
      <c r="E13" s="23" t="n">
        <v>499</v>
      </c>
      <c r="F13" s="30" t="n">
        <v>650</v>
      </c>
      <c r="G13" s="0"/>
    </row>
    <row r="14" customFormat="false" ht="12.8" hidden="false" customHeight="false" outlineLevel="0" collapsed="false">
      <c r="A14" s="24"/>
      <c r="B14" s="16" t="n">
        <v>20097</v>
      </c>
      <c r="C14" s="21" t="n">
        <v>36237</v>
      </c>
      <c r="D14" s="22" t="n">
        <f aca="false">C14 - Patients!$H$2</f>
        <v>1017</v>
      </c>
      <c r="E14" s="23" t="n">
        <v>400</v>
      </c>
      <c r="F14" s="30" t="n">
        <v>540</v>
      </c>
      <c r="G14" s="0"/>
    </row>
    <row r="15" customFormat="false" ht="13.95" hidden="false" customHeight="false" outlineLevel="0" collapsed="false">
      <c r="A15" s="32" t="s">
        <v>107</v>
      </c>
      <c r="B15" s="16" t="n">
        <v>20097</v>
      </c>
      <c r="C15" s="27" t="n">
        <v>36339</v>
      </c>
      <c r="D15" s="22" t="n">
        <f aca="false">C15 - Patients!$H$2</f>
        <v>1119</v>
      </c>
      <c r="E15" s="28" t="n">
        <v>5700</v>
      </c>
      <c r="F15" s="30" t="n">
        <v>600</v>
      </c>
      <c r="G15" s="0"/>
    </row>
    <row r="16" customFormat="false" ht="13.95" hidden="false" customHeight="false" outlineLevel="0" collapsed="false">
      <c r="A16" s="24"/>
      <c r="B16" s="16" t="n">
        <v>20097</v>
      </c>
      <c r="C16" s="21" t="n">
        <v>36459</v>
      </c>
      <c r="D16" s="22" t="n">
        <f aca="false">C16 - Patients!$H$2</f>
        <v>1239</v>
      </c>
      <c r="E16" s="23" t="n">
        <v>52000</v>
      </c>
      <c r="F16" s="30" t="n">
        <v>490</v>
      </c>
      <c r="G16" s="0"/>
    </row>
    <row r="17" customFormat="false" ht="13.95" hidden="false" customHeight="false" outlineLevel="0" collapsed="false">
      <c r="A17" s="32" t="s">
        <v>108</v>
      </c>
      <c r="B17" s="16" t="n">
        <v>20097</v>
      </c>
      <c r="C17" s="27" t="n">
        <v>36509</v>
      </c>
      <c r="D17" s="22" t="n">
        <f aca="false">C17 - Patients!$H$2</f>
        <v>1289</v>
      </c>
      <c r="E17" s="28" t="n">
        <v>11000</v>
      </c>
      <c r="F17" s="24"/>
      <c r="G17" s="0"/>
    </row>
    <row r="18" customFormat="false" ht="13.95" hidden="false" customHeight="false" outlineLevel="0" collapsed="false">
      <c r="A18" s="33" t="s">
        <v>109</v>
      </c>
      <c r="B18" s="16" t="n">
        <v>20097</v>
      </c>
      <c r="C18" s="27" t="n">
        <v>36537</v>
      </c>
      <c r="D18" s="22" t="n">
        <f aca="false">C18 - Patients!$H$2</f>
        <v>1317</v>
      </c>
      <c r="E18" s="28" t="n">
        <v>11000</v>
      </c>
      <c r="F18" s="24" t="n">
        <v>560</v>
      </c>
      <c r="G18" s="0"/>
    </row>
    <row r="19" customFormat="false" ht="13.95" hidden="false" customHeight="false" outlineLevel="0" collapsed="false">
      <c r="A19" s="32" t="s">
        <v>110</v>
      </c>
      <c r="B19" s="16" t="n">
        <v>20097</v>
      </c>
      <c r="C19" s="27" t="n">
        <v>36648</v>
      </c>
      <c r="D19" s="22" t="n">
        <f aca="false">C19 - Patients!$H$2</f>
        <v>1428</v>
      </c>
      <c r="E19" s="28" t="n">
        <v>6600</v>
      </c>
      <c r="F19" s="30" t="n">
        <v>510</v>
      </c>
      <c r="G19" s="0"/>
    </row>
    <row r="20" customFormat="false" ht="13.95" hidden="false" customHeight="false" outlineLevel="0" collapsed="false">
      <c r="A20" s="24"/>
      <c r="B20" s="16" t="n">
        <v>20097</v>
      </c>
      <c r="C20" s="21" t="n">
        <v>36752</v>
      </c>
      <c r="D20" s="22" t="n">
        <f aca="false">C20 - Patients!$H$2</f>
        <v>1532</v>
      </c>
      <c r="E20" s="23" t="n">
        <v>7000</v>
      </c>
      <c r="F20" s="30" t="n">
        <v>330</v>
      </c>
      <c r="G20" s="0"/>
    </row>
    <row r="21" customFormat="false" ht="13.95" hidden="false" customHeight="false" outlineLevel="0" collapsed="false">
      <c r="A21" s="24"/>
      <c r="B21" s="16" t="n">
        <v>20097</v>
      </c>
      <c r="C21" s="21" t="n">
        <v>36840</v>
      </c>
      <c r="D21" s="22" t="n">
        <f aca="false">C21 - Patients!$H$2</f>
        <v>1620</v>
      </c>
      <c r="E21" s="23" t="n">
        <v>10000</v>
      </c>
      <c r="F21" s="30" t="n">
        <v>410</v>
      </c>
      <c r="G21" s="0"/>
    </row>
    <row r="22" customFormat="false" ht="13.95" hidden="false" customHeight="false" outlineLevel="0" collapsed="false">
      <c r="A22" s="24"/>
      <c r="B22" s="16" t="n">
        <v>20097</v>
      </c>
      <c r="C22" s="21" t="n">
        <v>36970</v>
      </c>
      <c r="D22" s="22" t="n">
        <f aca="false">C22 - Patients!$H$2</f>
        <v>1750</v>
      </c>
      <c r="E22" s="23" t="n">
        <v>4500</v>
      </c>
      <c r="F22" s="30" t="n">
        <v>510</v>
      </c>
      <c r="G22" s="0"/>
    </row>
    <row r="23" customFormat="false" ht="13.95" hidden="false" customHeight="false" outlineLevel="0" collapsed="false">
      <c r="A23" s="32" t="s">
        <v>111</v>
      </c>
      <c r="B23" s="16" t="n">
        <v>20097</v>
      </c>
      <c r="C23" s="27" t="n">
        <v>37116</v>
      </c>
      <c r="D23" s="22" t="n">
        <f aca="false">C23 - Patients!$H$2</f>
        <v>1896</v>
      </c>
      <c r="E23" s="28" t="n">
        <v>9800</v>
      </c>
      <c r="F23" s="30" t="n">
        <v>530</v>
      </c>
      <c r="G23" s="0"/>
    </row>
    <row r="24" customFormat="false" ht="13.95" hidden="false" customHeight="false" outlineLevel="0" collapsed="false">
      <c r="A24" s="24"/>
      <c r="B24" s="16" t="n">
        <v>20097</v>
      </c>
      <c r="C24" s="21" t="n">
        <v>37239</v>
      </c>
      <c r="D24" s="22" t="n">
        <f aca="false">C24 - Patients!$H$2</f>
        <v>2019</v>
      </c>
      <c r="E24" s="23" t="n">
        <v>10000</v>
      </c>
      <c r="F24" s="30" t="n">
        <v>510</v>
      </c>
      <c r="G24" s="0"/>
    </row>
    <row r="25" customFormat="false" ht="13.95" hidden="false" customHeight="false" outlineLevel="0" collapsed="false">
      <c r="A25" s="24"/>
      <c r="B25" s="16" t="n">
        <v>20097</v>
      </c>
      <c r="C25" s="21" t="n">
        <v>37399</v>
      </c>
      <c r="D25" s="22" t="n">
        <f aca="false">C25 - Patients!$H$2</f>
        <v>2179</v>
      </c>
      <c r="E25" s="23" t="n">
        <v>13000</v>
      </c>
      <c r="F25" s="30" t="n">
        <v>580</v>
      </c>
      <c r="G25" s="0"/>
    </row>
    <row r="26" customFormat="false" ht="13.95" hidden="false" customHeight="false" outlineLevel="0" collapsed="false">
      <c r="A26" s="32" t="s">
        <v>112</v>
      </c>
      <c r="B26" s="16" t="n">
        <v>20097</v>
      </c>
      <c r="C26" s="27" t="n">
        <v>37558</v>
      </c>
      <c r="D26" s="22" t="n">
        <f aca="false">C26 - Patients!$H$2</f>
        <v>2338</v>
      </c>
      <c r="E26" s="28" t="n">
        <v>39000</v>
      </c>
      <c r="F26" s="30" t="n">
        <v>450</v>
      </c>
      <c r="G26" s="0"/>
    </row>
    <row r="27" customFormat="false" ht="13.95" hidden="false" customHeight="false" outlineLevel="0" collapsed="false">
      <c r="A27" s="24"/>
      <c r="B27" s="16" t="n">
        <v>20097</v>
      </c>
      <c r="C27" s="21" t="n">
        <v>37665</v>
      </c>
      <c r="D27" s="22" t="n">
        <f aca="false">C27 - Patients!$H$2</f>
        <v>2445</v>
      </c>
      <c r="E27" s="23" t="n">
        <v>40000</v>
      </c>
      <c r="F27" s="30" t="n">
        <v>410</v>
      </c>
      <c r="G27" s="0"/>
    </row>
    <row r="28" customFormat="false" ht="13.95" hidden="false" customHeight="false" outlineLevel="0" collapsed="false">
      <c r="A28" s="24"/>
      <c r="B28" s="16" t="n">
        <v>20097</v>
      </c>
      <c r="C28" s="21" t="n">
        <v>37734</v>
      </c>
      <c r="D28" s="22" t="n">
        <f aca="false">C28 - Patients!$H$2</f>
        <v>2514</v>
      </c>
      <c r="E28" s="23" t="n">
        <v>107000</v>
      </c>
      <c r="F28" s="30" t="n">
        <v>570</v>
      </c>
      <c r="G28" s="0"/>
    </row>
    <row r="29" customFormat="false" ht="13.95" hidden="false" customHeight="false" outlineLevel="0" collapsed="false">
      <c r="A29" s="24"/>
      <c r="B29" s="16" t="n">
        <v>20097</v>
      </c>
      <c r="C29" s="21" t="n">
        <v>37784</v>
      </c>
      <c r="D29" s="22" t="n">
        <f aca="false">C29 - Patients!$H$2</f>
        <v>2564</v>
      </c>
      <c r="E29" s="23" t="n">
        <v>179000</v>
      </c>
      <c r="F29" s="24"/>
      <c r="G29" s="0"/>
    </row>
    <row r="30" customFormat="false" ht="13.95" hidden="false" customHeight="false" outlineLevel="0" collapsed="false">
      <c r="A30" s="32" t="s">
        <v>113</v>
      </c>
      <c r="B30" s="16" t="n">
        <v>20097</v>
      </c>
      <c r="C30" s="27" t="n">
        <v>37833</v>
      </c>
      <c r="D30" s="22" t="n">
        <f aca="false">C30 - Patients!$H$2</f>
        <v>2613</v>
      </c>
      <c r="E30" s="28" t="n">
        <v>292000</v>
      </c>
      <c r="F30" s="30" t="n">
        <v>430</v>
      </c>
      <c r="G30" s="0"/>
    </row>
    <row r="31" customFormat="false" ht="13.95" hidden="false" customHeight="false" outlineLevel="0" collapsed="false">
      <c r="A31" s="32" t="s">
        <v>114</v>
      </c>
      <c r="B31" s="16" t="n">
        <v>20097</v>
      </c>
      <c r="C31" s="27" t="n">
        <v>37894</v>
      </c>
      <c r="D31" s="22" t="n">
        <f aca="false">C31 - Patients!$H$2</f>
        <v>2674</v>
      </c>
      <c r="E31" s="28" t="n">
        <v>240000</v>
      </c>
      <c r="F31" s="30" t="n">
        <v>580</v>
      </c>
      <c r="G31" s="0"/>
    </row>
    <row r="32" customFormat="false" ht="13.95" hidden="false" customHeight="false" outlineLevel="0" collapsed="false">
      <c r="A32" s="24"/>
      <c r="B32" s="16" t="n">
        <v>20097</v>
      </c>
      <c r="C32" s="21" t="n">
        <v>37993</v>
      </c>
      <c r="D32" s="22" t="n">
        <f aca="false">C32 - Patients!$H$2</f>
        <v>2773</v>
      </c>
      <c r="E32" s="23" t="n">
        <v>287000</v>
      </c>
      <c r="F32" s="30" t="n">
        <v>410</v>
      </c>
      <c r="G32" s="0"/>
    </row>
    <row r="33" customFormat="false" ht="13.95" hidden="false" customHeight="false" outlineLevel="0" collapsed="false">
      <c r="A33" s="24"/>
      <c r="B33" s="16" t="n">
        <v>20097</v>
      </c>
      <c r="C33" s="21" t="n">
        <v>38090</v>
      </c>
      <c r="D33" s="22" t="n">
        <f aca="false">C33 - Patients!$H$2</f>
        <v>2870</v>
      </c>
      <c r="E33" s="23" t="n">
        <v>240000</v>
      </c>
      <c r="F33" s="30" t="n">
        <v>400</v>
      </c>
      <c r="G33" s="0"/>
    </row>
    <row r="34" customFormat="false" ht="13.95" hidden="false" customHeight="false" outlineLevel="0" collapsed="false">
      <c r="A34" s="32" t="s">
        <v>115</v>
      </c>
      <c r="B34" s="16" t="n">
        <v>20097</v>
      </c>
      <c r="C34" s="27" t="n">
        <v>38177</v>
      </c>
      <c r="D34" s="22" t="n">
        <f aca="false">C34 - Patients!$H$2</f>
        <v>2957</v>
      </c>
      <c r="E34" s="28" t="n">
        <v>501000</v>
      </c>
      <c r="F34" s="30" t="n">
        <v>420</v>
      </c>
      <c r="G34" s="0"/>
    </row>
    <row r="35" customFormat="false" ht="13.95" hidden="false" customHeight="false" outlineLevel="0" collapsed="false">
      <c r="A35" s="32" t="s">
        <v>116</v>
      </c>
      <c r="B35" s="16" t="n">
        <v>20097</v>
      </c>
      <c r="C35" s="27" t="n">
        <v>38251</v>
      </c>
      <c r="D35" s="22" t="n">
        <f aca="false">C35 - Patients!$H$2</f>
        <v>3031</v>
      </c>
      <c r="E35" s="28" t="n">
        <v>648000</v>
      </c>
      <c r="F35" s="30" t="n">
        <v>340</v>
      </c>
      <c r="G35" s="0"/>
    </row>
    <row r="36" customFormat="false" ht="13.95" hidden="false" customHeight="false" outlineLevel="0" collapsed="false">
      <c r="A36" s="24"/>
      <c r="B36" s="16" t="n">
        <v>20097</v>
      </c>
      <c r="C36" s="34" t="n">
        <v>38320</v>
      </c>
      <c r="D36" s="22" t="n">
        <f aca="false">C36 - Patients!$H$2</f>
        <v>3100</v>
      </c>
      <c r="E36" s="35" t="n">
        <v>700</v>
      </c>
      <c r="F36" s="30" t="n">
        <v>500</v>
      </c>
      <c r="G36" s="0"/>
    </row>
    <row r="37" customFormat="false" ht="13.95" hidden="false" customHeight="false" outlineLevel="0" collapsed="false">
      <c r="A37" s="24"/>
      <c r="B37" s="16" t="n">
        <v>20097</v>
      </c>
      <c r="C37" s="21" t="n">
        <v>38393</v>
      </c>
      <c r="D37" s="22" t="n">
        <f aca="false">C37 - Patients!$H$2</f>
        <v>3173</v>
      </c>
      <c r="E37" s="23" t="n">
        <v>100</v>
      </c>
      <c r="F37" s="30" t="n">
        <v>520</v>
      </c>
      <c r="G37" s="0"/>
    </row>
    <row r="38" customFormat="false" ht="13.95" hidden="false" customHeight="false" outlineLevel="0" collapsed="false">
      <c r="A38" s="24"/>
      <c r="B38" s="16" t="n">
        <v>20097</v>
      </c>
      <c r="C38" s="21" t="n">
        <v>38421</v>
      </c>
      <c r="D38" s="22" t="n">
        <f aca="false">C38 - Patients!$H$2</f>
        <v>3201</v>
      </c>
      <c r="E38" s="23" t="n">
        <v>49</v>
      </c>
      <c r="F38" s="24"/>
      <c r="G38" s="0"/>
    </row>
    <row r="39" customFormat="false" ht="13.95" hidden="false" customHeight="false" outlineLevel="0" collapsed="false">
      <c r="A39" s="24"/>
      <c r="B39" s="16" t="n">
        <v>20097</v>
      </c>
      <c r="C39" s="21" t="n">
        <v>38505</v>
      </c>
      <c r="D39" s="22" t="n">
        <f aca="false">C39 - Patients!$H$2</f>
        <v>3285</v>
      </c>
      <c r="E39" s="23" t="n">
        <v>49</v>
      </c>
      <c r="F39" s="30" t="n">
        <v>450</v>
      </c>
      <c r="G39" s="0"/>
    </row>
    <row r="40" customFormat="false" ht="13.95" hidden="false" customHeight="false" outlineLevel="0" collapsed="false">
      <c r="A40" s="24"/>
      <c r="B40" s="16" t="n">
        <v>20097</v>
      </c>
      <c r="C40" s="21" t="n">
        <v>38645</v>
      </c>
      <c r="D40" s="22" t="n">
        <f aca="false">C40 - Patients!$H$2</f>
        <v>3425</v>
      </c>
      <c r="E40" s="23" t="n">
        <v>49</v>
      </c>
      <c r="F40" s="30" t="n">
        <v>520</v>
      </c>
      <c r="G40" s="0"/>
    </row>
    <row r="41" customFormat="false" ht="13.95" hidden="false" customHeight="false" outlineLevel="0" collapsed="false">
      <c r="A41" s="24"/>
      <c r="B41" s="16" t="n">
        <v>20097</v>
      </c>
      <c r="C41" s="21" t="n">
        <v>38762</v>
      </c>
      <c r="D41" s="22" t="n">
        <f aca="false">C41 - Patients!$H$2</f>
        <v>3542</v>
      </c>
      <c r="E41" s="23" t="n">
        <v>49</v>
      </c>
      <c r="F41" s="30" t="n">
        <v>570</v>
      </c>
      <c r="G41" s="0"/>
    </row>
    <row r="42" customFormat="false" ht="13.95" hidden="false" customHeight="false" outlineLevel="0" collapsed="false">
      <c r="A42" s="24"/>
      <c r="B42" s="16" t="n">
        <v>20097</v>
      </c>
      <c r="C42" s="21" t="n">
        <v>38887</v>
      </c>
      <c r="D42" s="22" t="n">
        <f aca="false">C42 - Patients!$H$2</f>
        <v>3667</v>
      </c>
      <c r="E42" s="23" t="n">
        <v>49</v>
      </c>
      <c r="F42" s="24"/>
      <c r="G42" s="0"/>
    </row>
    <row r="43" customFormat="false" ht="13.95" hidden="false" customHeight="false" outlineLevel="0" collapsed="false">
      <c r="A43" s="24"/>
      <c r="B43" s="16" t="n">
        <v>20097</v>
      </c>
      <c r="C43" s="21" t="n">
        <v>39027</v>
      </c>
      <c r="D43" s="22" t="n">
        <f aca="false">C43 - Patients!$H$2</f>
        <v>3807</v>
      </c>
      <c r="E43" s="23" t="n">
        <v>49</v>
      </c>
      <c r="F43" s="30" t="n">
        <v>520</v>
      </c>
      <c r="G43" s="0"/>
    </row>
    <row r="44" customFormat="false" ht="13.95" hidden="false" customHeight="false" outlineLevel="0" collapsed="false">
      <c r="A44" s="24"/>
      <c r="B44" s="16" t="n">
        <v>20097</v>
      </c>
      <c r="C44" s="21" t="n">
        <v>39227</v>
      </c>
      <c r="D44" s="22" t="n">
        <f aca="false">C44 - Patients!$H$2</f>
        <v>4007</v>
      </c>
      <c r="E44" s="23" t="n">
        <v>49</v>
      </c>
      <c r="F44" s="30" t="n">
        <v>770</v>
      </c>
      <c r="G44" s="0"/>
    </row>
    <row r="45" customFormat="false" ht="13.95" hidden="false" customHeight="false" outlineLevel="0" collapsed="false">
      <c r="A45" s="24"/>
      <c r="B45" s="16" t="n">
        <v>20097</v>
      </c>
      <c r="C45" s="21" t="n">
        <v>39363</v>
      </c>
      <c r="D45" s="22" t="n">
        <f aca="false">C45 - Patients!$H$2</f>
        <v>4143</v>
      </c>
      <c r="E45" s="23" t="n">
        <v>0</v>
      </c>
      <c r="F45" s="30" t="n">
        <v>700</v>
      </c>
      <c r="G45" s="0"/>
    </row>
    <row r="46" customFormat="false" ht="13.95" hidden="false" customHeight="false" outlineLevel="0" collapsed="false">
      <c r="A46" s="24"/>
      <c r="B46" s="16" t="n">
        <v>20097</v>
      </c>
      <c r="C46" s="21" t="n">
        <v>39469</v>
      </c>
      <c r="D46" s="22" t="n">
        <f aca="false">C46 - Patients!$H$2</f>
        <v>4249</v>
      </c>
      <c r="E46" s="23" t="n">
        <v>0</v>
      </c>
      <c r="F46" s="30" t="n">
        <v>730</v>
      </c>
      <c r="G46" s="0"/>
    </row>
    <row r="47" customFormat="false" ht="13.95" hidden="false" customHeight="false" outlineLevel="0" collapsed="false">
      <c r="A47" s="24"/>
      <c r="B47" s="16" t="n">
        <v>20097</v>
      </c>
      <c r="C47" s="21" t="n">
        <v>39595</v>
      </c>
      <c r="D47" s="22" t="n">
        <f aca="false">C47 - Patients!$H$2</f>
        <v>4375</v>
      </c>
      <c r="E47" s="23" t="n">
        <v>0</v>
      </c>
      <c r="F47" s="30" t="n">
        <v>590</v>
      </c>
      <c r="G47" s="0"/>
    </row>
    <row r="48" customFormat="false" ht="13.95" hidden="false" customHeight="false" outlineLevel="0" collapsed="false">
      <c r="A48" s="24"/>
      <c r="B48" s="16" t="n">
        <v>20097</v>
      </c>
      <c r="C48" s="21" t="n">
        <v>39721</v>
      </c>
      <c r="D48" s="22" t="n">
        <f aca="false">C48 - Patients!$H$2</f>
        <v>4501</v>
      </c>
      <c r="E48" s="23" t="n">
        <v>41</v>
      </c>
      <c r="F48" s="30" t="n">
        <v>685</v>
      </c>
      <c r="G48" s="0"/>
    </row>
    <row r="49" customFormat="false" ht="13.95" hidden="false" customHeight="false" outlineLevel="0" collapsed="false">
      <c r="A49" s="24"/>
      <c r="B49" s="16" t="n">
        <v>20097</v>
      </c>
      <c r="C49" s="21" t="n">
        <v>39738</v>
      </c>
      <c r="D49" s="22" t="n">
        <f aca="false">C49 - Patients!$H$2</f>
        <v>4518</v>
      </c>
      <c r="E49" s="23" t="n">
        <v>0</v>
      </c>
      <c r="F49" s="24"/>
      <c r="G49" s="0"/>
    </row>
    <row r="50" customFormat="false" ht="13.95" hidden="false" customHeight="false" outlineLevel="0" collapsed="false">
      <c r="A50" s="24"/>
      <c r="B50" s="16" t="n">
        <v>20097</v>
      </c>
      <c r="C50" s="21" t="n">
        <v>39833</v>
      </c>
      <c r="D50" s="22" t="n">
        <f aca="false">C50 - Patients!$H$2</f>
        <v>4613</v>
      </c>
      <c r="E50" s="23" t="n">
        <v>0</v>
      </c>
      <c r="F50" s="30" t="n">
        <v>751</v>
      </c>
      <c r="G50" s="0"/>
    </row>
    <row r="51" customFormat="false" ht="13.95" hidden="false" customHeight="false" outlineLevel="0" collapsed="false">
      <c r="A51" s="24"/>
      <c r="B51" s="16" t="n">
        <v>20097</v>
      </c>
      <c r="C51" s="21" t="n">
        <v>39917</v>
      </c>
      <c r="D51" s="22" t="n">
        <f aca="false">C51 - Patients!$H$2</f>
        <v>4697</v>
      </c>
      <c r="E51" s="23" t="n">
        <v>0</v>
      </c>
      <c r="F51" s="30" t="n">
        <v>703</v>
      </c>
      <c r="G51" s="0"/>
    </row>
    <row r="52" customFormat="false" ht="13.95" hidden="false" customHeight="false" outlineLevel="0" collapsed="false">
      <c r="A52" s="24"/>
      <c r="B52" s="16" t="n">
        <v>20097</v>
      </c>
      <c r="C52" s="21" t="n">
        <v>40057</v>
      </c>
      <c r="D52" s="22" t="n">
        <f aca="false">C52 - Patients!$H$2</f>
        <v>4837</v>
      </c>
      <c r="E52" s="23" t="n">
        <v>0</v>
      </c>
      <c r="F52" s="30" t="n">
        <v>891</v>
      </c>
      <c r="G52" s="0"/>
    </row>
    <row r="53" customFormat="false" ht="13.95" hidden="false" customHeight="false" outlineLevel="0" collapsed="false">
      <c r="A53" s="24"/>
      <c r="B53" s="16" t="n">
        <v>20097</v>
      </c>
      <c r="C53" s="21" t="n">
        <v>40225</v>
      </c>
      <c r="D53" s="22" t="n">
        <f aca="false">C53 - Patients!$H$2</f>
        <v>5005</v>
      </c>
      <c r="E53" s="23" t="n">
        <v>0</v>
      </c>
      <c r="F53" s="30" t="n">
        <v>775</v>
      </c>
      <c r="G53" s="0"/>
    </row>
    <row r="54" customFormat="false" ht="13.95" hidden="false" customHeight="false" outlineLevel="0" collapsed="false">
      <c r="A54" s="24"/>
      <c r="B54" s="16" t="n">
        <v>20097</v>
      </c>
      <c r="C54" s="21" t="n">
        <v>40407</v>
      </c>
      <c r="D54" s="22" t="n">
        <f aca="false">C54 - Patients!$H$2</f>
        <v>5187</v>
      </c>
      <c r="E54" s="23" t="n">
        <v>0</v>
      </c>
      <c r="F54" s="30" t="n">
        <v>1113</v>
      </c>
      <c r="G54" s="0"/>
    </row>
    <row r="55" customFormat="false" ht="13.95" hidden="false" customHeight="false" outlineLevel="0" collapsed="false">
      <c r="A55" s="24"/>
      <c r="B55" s="16" t="n">
        <v>20097</v>
      </c>
      <c r="C55" s="21" t="n">
        <v>40581</v>
      </c>
      <c r="D55" s="22" t="n">
        <f aca="false">C55 - Patients!$H$2</f>
        <v>5361</v>
      </c>
      <c r="E55" s="23" t="n">
        <v>0</v>
      </c>
      <c r="F55" s="30" t="n">
        <v>817</v>
      </c>
      <c r="G55" s="0"/>
    </row>
    <row r="56" customFormat="false" ht="13.95" hidden="false" customHeight="false" outlineLevel="0" collapsed="false">
      <c r="A56" s="24"/>
      <c r="B56" s="16" t="n">
        <v>20097</v>
      </c>
      <c r="C56" s="21" t="n">
        <v>40791</v>
      </c>
      <c r="D56" s="22" t="n">
        <f aca="false">C56 - Patients!$H$2</f>
        <v>5571</v>
      </c>
      <c r="E56" s="23" t="n">
        <v>33</v>
      </c>
      <c r="F56" s="30" t="n">
        <v>838</v>
      </c>
      <c r="G56" s="0"/>
    </row>
    <row r="57" customFormat="false" ht="12.8" hidden="false" customHeight="false" outlineLevel="0" collapsed="false">
      <c r="A57" s="24"/>
      <c r="B57" s="16" t="n">
        <v>20097</v>
      </c>
      <c r="C57" s="21" t="n">
        <v>40926</v>
      </c>
      <c r="D57" s="22" t="n">
        <f aca="false">C57 - Patients!$H$2</f>
        <v>5706</v>
      </c>
      <c r="E57" s="23" t="n">
        <v>0</v>
      </c>
      <c r="F57" s="24" t="n">
        <v>730</v>
      </c>
      <c r="G57" s="0"/>
    </row>
    <row r="58" customFormat="false" ht="13.95" hidden="false" customHeight="false" outlineLevel="0" collapsed="false">
      <c r="A58" s="24"/>
      <c r="B58" s="16" t="n">
        <v>20097</v>
      </c>
      <c r="C58" s="21" t="n">
        <v>41081</v>
      </c>
      <c r="D58" s="22" t="n">
        <f aca="false">C58 - Patients!$H$2</f>
        <v>5861</v>
      </c>
      <c r="E58" s="23"/>
      <c r="F58" s="30" t="n">
        <v>760</v>
      </c>
      <c r="G58" s="0"/>
    </row>
    <row r="59" customFormat="false" ht="13.95" hidden="false" customHeight="false" outlineLevel="0" collapsed="false">
      <c r="A59" s="24"/>
      <c r="B59" s="16" t="n">
        <v>20097</v>
      </c>
      <c r="C59" s="21" t="n">
        <v>41505</v>
      </c>
      <c r="D59" s="22" t="n">
        <f aca="false">C59 - Patients!$H$2</f>
        <v>6285</v>
      </c>
      <c r="E59" s="23"/>
      <c r="F59" s="30" t="n">
        <v>810</v>
      </c>
      <c r="G59" s="0"/>
    </row>
    <row r="60" customFormat="false" ht="13.95" hidden="false" customHeight="false" outlineLevel="0" collapsed="false">
      <c r="A60" s="33" t="n">
        <v>25304</v>
      </c>
      <c r="B60" s="24" t="n">
        <v>15363</v>
      </c>
      <c r="C60" s="27" t="n">
        <v>37539</v>
      </c>
      <c r="D60" s="22" t="n">
        <f aca="false">C60 - Patients!$H$3</f>
        <v>207.5</v>
      </c>
      <c r="E60" s="36" t="n">
        <v>31100</v>
      </c>
      <c r="F60" s="30" t="n">
        <v>1185</v>
      </c>
      <c r="G60" s="0"/>
    </row>
    <row r="61" customFormat="false" ht="13.95" hidden="false" customHeight="false" outlineLevel="0" collapsed="false">
      <c r="A61" s="37" t="n">
        <v>25985</v>
      </c>
      <c r="B61" s="24" t="n">
        <v>15363</v>
      </c>
      <c r="C61" s="21" t="n">
        <v>37642</v>
      </c>
      <c r="D61" s="22" t="n">
        <f aca="false">C61 - Patients!$H$3</f>
        <v>310.5</v>
      </c>
      <c r="E61" s="30" t="n">
        <v>1100</v>
      </c>
      <c r="F61" s="30" t="n">
        <v>1176</v>
      </c>
      <c r="G61" s="0"/>
    </row>
    <row r="62" customFormat="false" ht="12.8" hidden="false" customHeight="false" outlineLevel="0" collapsed="false">
      <c r="A62" s="37" t="n">
        <v>26618</v>
      </c>
      <c r="B62" s="24" t="n">
        <v>15363</v>
      </c>
      <c r="C62" s="21" t="n">
        <v>37739</v>
      </c>
      <c r="D62" s="22" t="n">
        <f aca="false">C62 - Patients!$H$3</f>
        <v>407.5</v>
      </c>
      <c r="E62" s="30" t="n">
        <v>2600</v>
      </c>
      <c r="F62" s="30" t="n">
        <v>946</v>
      </c>
      <c r="G62" s="0"/>
    </row>
    <row r="63" customFormat="false" ht="12.8" hidden="false" customHeight="false" outlineLevel="0" collapsed="false">
      <c r="A63" s="38" t="n">
        <v>27562</v>
      </c>
      <c r="B63" s="24" t="n">
        <v>15363</v>
      </c>
      <c r="C63" s="39" t="n">
        <v>37883</v>
      </c>
      <c r="D63" s="22" t="n">
        <f aca="false">C63 - Patients!$H$3</f>
        <v>551.5</v>
      </c>
      <c r="E63" s="40" t="n">
        <v>1700</v>
      </c>
      <c r="F63" s="30" t="n">
        <v>1084</v>
      </c>
      <c r="G63" s="0"/>
    </row>
    <row r="64" customFormat="false" ht="12.8" hidden="false" customHeight="false" outlineLevel="0" collapsed="false">
      <c r="A64" s="33" t="n">
        <v>28541</v>
      </c>
      <c r="B64" s="24" t="n">
        <v>15363</v>
      </c>
      <c r="C64" s="27" t="n">
        <v>38026</v>
      </c>
      <c r="D64" s="22" t="n">
        <f aca="false">C64 - Patients!$H$3</f>
        <v>694.5</v>
      </c>
      <c r="E64" s="36" t="n">
        <v>1800</v>
      </c>
      <c r="F64" s="30" t="n">
        <v>1033</v>
      </c>
      <c r="G64" s="0"/>
    </row>
    <row r="65" customFormat="false" ht="12.8" hidden="false" customHeight="false" outlineLevel="0" collapsed="false">
      <c r="A65" s="37" t="n">
        <v>30099</v>
      </c>
      <c r="B65" s="24" t="n">
        <v>15363</v>
      </c>
      <c r="C65" s="21" t="n">
        <v>38245</v>
      </c>
      <c r="D65" s="22" t="n">
        <f aca="false">C65 - Patients!$H$3</f>
        <v>913.5</v>
      </c>
      <c r="E65" s="30" t="n">
        <v>1200</v>
      </c>
      <c r="F65" s="30" t="n">
        <v>743</v>
      </c>
      <c r="G65" s="0"/>
    </row>
    <row r="66" customFormat="false" ht="12.8" hidden="false" customHeight="false" outlineLevel="0" collapsed="false">
      <c r="A66" s="33" t="n">
        <v>31181</v>
      </c>
      <c r="B66" s="24" t="n">
        <v>15363</v>
      </c>
      <c r="C66" s="27" t="n">
        <v>38401</v>
      </c>
      <c r="D66" s="22" t="n">
        <f aca="false">C66 - Patients!$H$3</f>
        <v>1069.5</v>
      </c>
      <c r="E66" s="36" t="n">
        <v>1800</v>
      </c>
      <c r="F66" s="30" t="n">
        <v>760</v>
      </c>
      <c r="G66" s="0"/>
    </row>
    <row r="67" customFormat="false" ht="12.8" hidden="false" customHeight="false" outlineLevel="0" collapsed="false">
      <c r="A67" s="37" t="n">
        <v>32623</v>
      </c>
      <c r="B67" s="24" t="n">
        <v>15363</v>
      </c>
      <c r="C67" s="21" t="n">
        <v>38595</v>
      </c>
      <c r="D67" s="22" t="n">
        <f aca="false">C67 - Patients!$H$3</f>
        <v>1263.5</v>
      </c>
      <c r="E67" s="30" t="n">
        <v>230</v>
      </c>
      <c r="F67" s="30" t="n">
        <v>612</v>
      </c>
      <c r="G67" s="0"/>
    </row>
    <row r="68" customFormat="false" ht="12.8" hidden="false" customHeight="false" outlineLevel="0" collapsed="false">
      <c r="A68" s="33" t="n">
        <v>33460</v>
      </c>
      <c r="B68" s="24" t="n">
        <v>15363</v>
      </c>
      <c r="C68" s="27" t="n">
        <v>38720</v>
      </c>
      <c r="D68" s="22" t="n">
        <f aca="false">C68 - Patients!$H$3</f>
        <v>1388.5</v>
      </c>
      <c r="E68" s="36" t="n">
        <v>11700</v>
      </c>
      <c r="F68" s="30" t="n">
        <v>731</v>
      </c>
      <c r="G68" s="0"/>
    </row>
    <row r="69" customFormat="false" ht="12.8" hidden="false" customHeight="false" outlineLevel="0" collapsed="false">
      <c r="A69" s="37" t="n">
        <v>34349</v>
      </c>
      <c r="B69" s="24" t="n">
        <v>15363</v>
      </c>
      <c r="C69" s="21" t="n">
        <v>38834</v>
      </c>
      <c r="D69" s="22" t="n">
        <f aca="false">C69 - Patients!$H$3</f>
        <v>1502.5</v>
      </c>
      <c r="E69" s="30" t="n">
        <v>890</v>
      </c>
      <c r="F69" s="30" t="n">
        <v>565</v>
      </c>
      <c r="G69" s="0"/>
    </row>
    <row r="70" customFormat="false" ht="12.8" hidden="false" customHeight="false" outlineLevel="0" collapsed="false">
      <c r="A70" s="37" t="n">
        <v>35050</v>
      </c>
      <c r="B70" s="24" t="n">
        <v>15363</v>
      </c>
      <c r="C70" s="21" t="n">
        <v>38936</v>
      </c>
      <c r="D70" s="22" t="n">
        <f aca="false">C70 - Patients!$H$3</f>
        <v>1604.5</v>
      </c>
      <c r="E70" s="30" t="n">
        <v>540</v>
      </c>
      <c r="F70" s="30" t="n">
        <v>501</v>
      </c>
      <c r="G70" s="0"/>
    </row>
    <row r="71" customFormat="false" ht="12.8" hidden="false" customHeight="false" outlineLevel="0" collapsed="false">
      <c r="A71" s="32" t="s">
        <v>117</v>
      </c>
      <c r="B71" s="24" t="n">
        <v>15363</v>
      </c>
      <c r="C71" s="27" t="n">
        <v>39093</v>
      </c>
      <c r="D71" s="22" t="n">
        <f aca="false">C71 - Patients!$H$3</f>
        <v>1761.5</v>
      </c>
      <c r="E71" s="36" t="n">
        <v>1200</v>
      </c>
      <c r="F71" s="30" t="n">
        <v>644</v>
      </c>
      <c r="G71" s="0"/>
    </row>
    <row r="72" customFormat="false" ht="12.8" hidden="false" customHeight="false" outlineLevel="0" collapsed="false">
      <c r="A72" s="24"/>
      <c r="B72" s="24" t="n">
        <v>15363</v>
      </c>
      <c r="C72" s="21" t="n">
        <v>39216</v>
      </c>
      <c r="D72" s="22" t="n">
        <f aca="false">C72 - Patients!$H$3</f>
        <v>1884.5</v>
      </c>
      <c r="E72" s="30" t="n">
        <v>1000</v>
      </c>
      <c r="F72" s="30" t="n">
        <v>677</v>
      </c>
      <c r="G72" s="0"/>
    </row>
    <row r="73" customFormat="false" ht="12.8" hidden="false" customHeight="false" outlineLevel="0" collapsed="false">
      <c r="A73" s="24"/>
      <c r="B73" s="24" t="n">
        <v>15363</v>
      </c>
      <c r="C73" s="21" t="n">
        <v>39344</v>
      </c>
      <c r="D73" s="22" t="n">
        <f aca="false">C73 - Patients!$H$3</f>
        <v>2012.5</v>
      </c>
      <c r="E73" s="30" t="n">
        <v>268</v>
      </c>
      <c r="F73" s="30" t="n">
        <v>545</v>
      </c>
      <c r="G73" s="0"/>
    </row>
    <row r="74" customFormat="false" ht="12.8" hidden="false" customHeight="false" outlineLevel="0" collapsed="false">
      <c r="A74" s="32" t="s">
        <v>118</v>
      </c>
      <c r="B74" s="24" t="n">
        <v>15363</v>
      </c>
      <c r="C74" s="27" t="n">
        <v>39483</v>
      </c>
      <c r="D74" s="22" t="n">
        <f aca="false">C74 - Patients!$H$3</f>
        <v>2151.5</v>
      </c>
      <c r="E74" s="36" t="n">
        <v>1070</v>
      </c>
      <c r="F74" s="30" t="n">
        <v>369</v>
      </c>
      <c r="G74" s="0"/>
    </row>
    <row r="75" customFormat="false" ht="12.8" hidden="false" customHeight="false" outlineLevel="0" collapsed="false">
      <c r="A75" s="32"/>
      <c r="B75" s="24" t="n">
        <v>15363</v>
      </c>
      <c r="C75" s="21" t="n">
        <v>39611</v>
      </c>
      <c r="D75" s="22" t="n">
        <f aca="false">C75 - Patients!$H$3</f>
        <v>2279.5</v>
      </c>
      <c r="E75" s="36"/>
      <c r="F75" s="30" t="n">
        <v>396</v>
      </c>
      <c r="G75" s="0"/>
    </row>
    <row r="76" customFormat="false" ht="12.8" hidden="false" customHeight="false" outlineLevel="0" collapsed="false">
      <c r="A76" s="24"/>
      <c r="B76" s="24" t="n">
        <v>15363</v>
      </c>
      <c r="C76" s="34" t="n">
        <v>39673</v>
      </c>
      <c r="D76" s="22" t="n">
        <f aca="false">C76 - Patients!$H$3</f>
        <v>2341.5</v>
      </c>
      <c r="E76" s="41" t="n">
        <v>0</v>
      </c>
      <c r="F76" s="42"/>
      <c r="G76" s="0"/>
    </row>
    <row r="77" customFormat="false" ht="12.8" hidden="false" customHeight="false" outlineLevel="0" collapsed="false">
      <c r="A77" s="24"/>
      <c r="B77" s="24" t="n">
        <v>15363</v>
      </c>
      <c r="C77" s="21" t="n">
        <v>39764</v>
      </c>
      <c r="D77" s="22" t="n">
        <f aca="false">C77 - Patients!$H$3</f>
        <v>2432.5</v>
      </c>
      <c r="E77" s="30" t="n">
        <v>0</v>
      </c>
      <c r="F77" s="30" t="n">
        <v>572</v>
      </c>
      <c r="G77" s="0"/>
    </row>
    <row r="78" customFormat="false" ht="12.8" hidden="false" customHeight="false" outlineLevel="0" collapsed="false">
      <c r="A78" s="24"/>
      <c r="B78" s="24" t="n">
        <v>15363</v>
      </c>
      <c r="C78" s="21" t="n">
        <v>39869</v>
      </c>
      <c r="D78" s="22" t="n">
        <f aca="false">C78 - Patients!$H$3</f>
        <v>2537.5</v>
      </c>
      <c r="E78" s="30" t="n">
        <v>0</v>
      </c>
      <c r="F78" s="30" t="n">
        <v>457</v>
      </c>
      <c r="G78" s="0"/>
    </row>
    <row r="79" customFormat="false" ht="12.8" hidden="false" customHeight="false" outlineLevel="0" collapsed="false">
      <c r="A79" s="24"/>
      <c r="B79" s="24" t="n">
        <v>15363</v>
      </c>
      <c r="C79" s="21" t="n">
        <v>39982</v>
      </c>
      <c r="D79" s="22" t="n">
        <f aca="false">C79 - Patients!$H$3</f>
        <v>2650.5</v>
      </c>
      <c r="E79" s="30" t="n">
        <v>0</v>
      </c>
      <c r="F79" s="30" t="n">
        <v>717</v>
      </c>
      <c r="G79" s="0"/>
    </row>
    <row r="80" customFormat="false" ht="12.8" hidden="false" customHeight="false" outlineLevel="0" collapsed="false">
      <c r="A80" s="24"/>
      <c r="B80" s="24" t="n">
        <v>15363</v>
      </c>
      <c r="C80" s="21" t="n">
        <v>40107</v>
      </c>
      <c r="D80" s="22" t="n">
        <f aca="false">C80 - Patients!$H$3</f>
        <v>2775.5</v>
      </c>
      <c r="E80" s="30" t="n">
        <v>0</v>
      </c>
      <c r="F80" s="30" t="n">
        <v>1043</v>
      </c>
      <c r="G80" s="0"/>
    </row>
    <row r="81" customFormat="false" ht="12.8" hidden="false" customHeight="false" outlineLevel="0" collapsed="false">
      <c r="A81" s="24"/>
      <c r="B81" s="24" t="n">
        <v>15363</v>
      </c>
      <c r="C81" s="21" t="n">
        <v>40219</v>
      </c>
      <c r="D81" s="22" t="n">
        <f aca="false">C81 - Patients!$H$3</f>
        <v>2887.5</v>
      </c>
      <c r="E81" s="30" t="n">
        <v>0</v>
      </c>
      <c r="F81" s="30" t="n">
        <v>973</v>
      </c>
      <c r="G81" s="0"/>
    </row>
    <row r="82" customFormat="false" ht="12.8" hidden="false" customHeight="false" outlineLevel="0" collapsed="false">
      <c r="A82" s="24"/>
      <c r="B82" s="24" t="n">
        <v>15363</v>
      </c>
      <c r="C82" s="21" t="n">
        <v>40345</v>
      </c>
      <c r="D82" s="22" t="n">
        <f aca="false">C82 - Patients!$H$3</f>
        <v>3013.5</v>
      </c>
      <c r="E82" s="30" t="n">
        <v>0</v>
      </c>
      <c r="F82" s="30" t="n">
        <v>659</v>
      </c>
      <c r="G82" s="0"/>
    </row>
    <row r="83" customFormat="false" ht="12.8" hidden="false" customHeight="false" outlineLevel="0" collapsed="false">
      <c r="A83" s="24"/>
      <c r="B83" s="24" t="n">
        <v>15363</v>
      </c>
      <c r="C83" s="21" t="n">
        <v>40458</v>
      </c>
      <c r="D83" s="22" t="n">
        <f aca="false">C83 - Patients!$H$3</f>
        <v>3126.5</v>
      </c>
      <c r="E83" s="30" t="n">
        <v>0</v>
      </c>
      <c r="F83" s="30" t="n">
        <v>918</v>
      </c>
      <c r="G83" s="0"/>
    </row>
    <row r="84" customFormat="false" ht="12.8" hidden="false" customHeight="false" outlineLevel="0" collapsed="false">
      <c r="A84" s="24"/>
      <c r="B84" s="24" t="n">
        <v>15363</v>
      </c>
      <c r="C84" s="21" t="n">
        <v>40504</v>
      </c>
      <c r="D84" s="22" t="n">
        <f aca="false">C84 - Patients!$H$3</f>
        <v>3172.5</v>
      </c>
      <c r="E84" s="30" t="n">
        <v>0</v>
      </c>
      <c r="F84" s="43"/>
      <c r="G84" s="0"/>
    </row>
    <row r="85" customFormat="false" ht="12.8" hidden="false" customHeight="false" outlineLevel="0" collapsed="false">
      <c r="A85" s="24"/>
      <c r="B85" s="24" t="n">
        <v>15363</v>
      </c>
      <c r="C85" s="21" t="n">
        <v>40546</v>
      </c>
      <c r="D85" s="22" t="n">
        <f aca="false">C85 - Patients!$H$3</f>
        <v>3214.5</v>
      </c>
      <c r="E85" s="30" t="n">
        <v>0</v>
      </c>
      <c r="F85" s="30" t="n">
        <v>815</v>
      </c>
      <c r="G85" s="0"/>
    </row>
    <row r="86" customFormat="false" ht="12.8" hidden="false" customHeight="false" outlineLevel="0" collapsed="false">
      <c r="A86" s="24"/>
      <c r="B86" s="24" t="n">
        <v>15363</v>
      </c>
      <c r="C86" s="21" t="n">
        <v>40665</v>
      </c>
      <c r="D86" s="22" t="n">
        <f aca="false">C86 - Patients!$H$3</f>
        <v>3333.5</v>
      </c>
      <c r="E86" s="30" t="n">
        <v>0</v>
      </c>
      <c r="F86" s="30" t="n">
        <v>932</v>
      </c>
      <c r="G86" s="0"/>
    </row>
    <row r="87" customFormat="false" ht="12.8" hidden="false" customHeight="false" outlineLevel="0" collapsed="false">
      <c r="A87" s="24"/>
      <c r="B87" s="24" t="n">
        <v>15363</v>
      </c>
      <c r="C87" s="21" t="n">
        <v>40794</v>
      </c>
      <c r="D87" s="22" t="n">
        <f aca="false">C87 - Patients!$H$3</f>
        <v>3462.5</v>
      </c>
      <c r="E87" s="30" t="n">
        <v>0</v>
      </c>
      <c r="F87" s="30" t="n">
        <v>871</v>
      </c>
      <c r="G87" s="0"/>
    </row>
    <row r="88" customFormat="false" ht="12.8" hidden="false" customHeight="false" outlineLevel="0" collapsed="false">
      <c r="A88" s="24"/>
      <c r="B88" s="24" t="n">
        <v>15363</v>
      </c>
      <c r="C88" s="21" t="n">
        <v>40918</v>
      </c>
      <c r="D88" s="22" t="n">
        <f aca="false">C88 - Patients!$H$3</f>
        <v>3586.5</v>
      </c>
      <c r="E88" s="30" t="n">
        <v>0</v>
      </c>
      <c r="F88" s="30" t="n">
        <v>1126</v>
      </c>
      <c r="G88" s="0"/>
    </row>
    <row r="89" customFormat="false" ht="12.8" hidden="false" customHeight="false" outlineLevel="0" collapsed="false">
      <c r="A89" s="24"/>
      <c r="B89" s="24" t="n">
        <v>15363</v>
      </c>
      <c r="C89" s="21" t="n">
        <v>41099</v>
      </c>
      <c r="D89" s="22" t="n">
        <f aca="false">C89 - Patients!$H$3</f>
        <v>3767.5</v>
      </c>
      <c r="E89" s="30"/>
      <c r="F89" s="30" t="n">
        <v>990</v>
      </c>
      <c r="G89" s="0"/>
    </row>
    <row r="90" customFormat="false" ht="12.8" hidden="false" customHeight="false" outlineLevel="0" collapsed="false">
      <c r="A90" s="24"/>
      <c r="B90" s="24" t="n">
        <v>15363</v>
      </c>
      <c r="C90" s="21" t="n">
        <v>41486</v>
      </c>
      <c r="D90" s="22" t="n">
        <f aca="false">C90 - Patients!$H$3</f>
        <v>4154.5</v>
      </c>
      <c r="E90" s="30"/>
      <c r="F90" s="30" t="n">
        <v>1090</v>
      </c>
      <c r="G90" s="0"/>
    </row>
    <row r="91" customFormat="false" ht="12.8" hidden="false" customHeight="false" outlineLevel="0" collapsed="false">
      <c r="A91" s="33" t="n">
        <v>18601</v>
      </c>
      <c r="B91" s="16" t="n">
        <v>15823</v>
      </c>
      <c r="C91" s="27" t="n">
        <v>36552</v>
      </c>
      <c r="D91" s="22" t="n">
        <f aca="false">C91 - Patients!$H$4</f>
        <v>283.5</v>
      </c>
      <c r="E91" s="36" t="n">
        <v>17300</v>
      </c>
      <c r="F91" s="30" t="n">
        <v>694</v>
      </c>
      <c r="G91" s="0"/>
    </row>
    <row r="92" customFormat="false" ht="12.8" hidden="false" customHeight="false" outlineLevel="0" collapsed="false">
      <c r="A92" s="37" t="n">
        <v>18634</v>
      </c>
      <c r="B92" s="16" t="n">
        <v>15823</v>
      </c>
      <c r="C92" s="21" t="n">
        <v>36564</v>
      </c>
      <c r="D92" s="22" t="n">
        <f aca="false">C92 - Patients!$H$4</f>
        <v>295.5</v>
      </c>
      <c r="E92" s="30" t="n">
        <v>36300</v>
      </c>
      <c r="F92" s="24"/>
      <c r="G92" s="0"/>
    </row>
    <row r="93" customFormat="false" ht="12.8" hidden="false" customHeight="false" outlineLevel="0" collapsed="false">
      <c r="A93" s="37" t="n">
        <v>18934</v>
      </c>
      <c r="B93" s="16" t="n">
        <v>15823</v>
      </c>
      <c r="C93" s="21" t="n">
        <v>36606</v>
      </c>
      <c r="D93" s="22" t="n">
        <f aca="false">C93 - Patients!$H$4</f>
        <v>337.5</v>
      </c>
      <c r="E93" s="30" t="n">
        <v>39200</v>
      </c>
      <c r="F93" s="30" t="n">
        <v>731</v>
      </c>
      <c r="G93" s="0"/>
    </row>
    <row r="94" customFormat="false" ht="12.8" hidden="false" customHeight="false" outlineLevel="0" collapsed="false">
      <c r="A94" s="37" t="n">
        <v>19388</v>
      </c>
      <c r="B94" s="16" t="n">
        <v>15823</v>
      </c>
      <c r="C94" s="21" t="n">
        <v>36675</v>
      </c>
      <c r="D94" s="22" t="n">
        <f aca="false">C94 - Patients!$H$4</f>
        <v>406.5</v>
      </c>
      <c r="E94" s="30" t="n">
        <v>81100</v>
      </c>
      <c r="F94" s="30" t="n">
        <v>594</v>
      </c>
      <c r="G94" s="0"/>
    </row>
    <row r="95" customFormat="false" ht="12.8" hidden="false" customHeight="false" outlineLevel="0" collapsed="false">
      <c r="A95" s="37" t="n">
        <v>20166</v>
      </c>
      <c r="B95" s="16" t="n">
        <v>15823</v>
      </c>
      <c r="C95" s="21" t="n">
        <v>36788</v>
      </c>
      <c r="D95" s="22" t="n">
        <f aca="false">C95 - Patients!$H$4</f>
        <v>519.5</v>
      </c>
      <c r="E95" s="30" t="n">
        <v>37400</v>
      </c>
      <c r="F95" s="30" t="n">
        <v>506</v>
      </c>
      <c r="G95" s="0"/>
    </row>
    <row r="96" customFormat="false" ht="12.8" hidden="false" customHeight="false" outlineLevel="0" collapsed="false">
      <c r="A96" s="33" t="n">
        <v>20979</v>
      </c>
      <c r="B96" s="16" t="n">
        <v>15823</v>
      </c>
      <c r="C96" s="27" t="n">
        <v>36907</v>
      </c>
      <c r="D96" s="22" t="n">
        <f aca="false">C96 - Patients!$H$4</f>
        <v>638.5</v>
      </c>
      <c r="E96" s="36" t="n">
        <v>66000</v>
      </c>
      <c r="F96" s="30" t="n">
        <v>639</v>
      </c>
      <c r="G96" s="0"/>
    </row>
    <row r="97" customFormat="false" ht="12.8" hidden="false" customHeight="false" outlineLevel="0" collapsed="false">
      <c r="A97" s="37" t="n">
        <v>21069</v>
      </c>
      <c r="B97" s="16" t="n">
        <v>15823</v>
      </c>
      <c r="C97" s="21" t="n">
        <v>36916</v>
      </c>
      <c r="D97" s="22" t="n">
        <f aca="false">C97 - Patients!$H$4</f>
        <v>647.5</v>
      </c>
      <c r="E97" s="30" t="n">
        <v>40000</v>
      </c>
      <c r="F97" s="30" t="n">
        <v>651</v>
      </c>
      <c r="G97" s="0"/>
    </row>
    <row r="98" customFormat="false" ht="12.8" hidden="false" customHeight="false" outlineLevel="0" collapsed="false">
      <c r="A98" s="37" t="n">
        <v>21564</v>
      </c>
      <c r="B98" s="16" t="n">
        <v>15823</v>
      </c>
      <c r="C98" s="21" t="n">
        <v>36983</v>
      </c>
      <c r="D98" s="22" t="n">
        <f aca="false">C98 - Patients!$H$4</f>
        <v>714.5</v>
      </c>
      <c r="E98" s="30" t="n">
        <v>58300</v>
      </c>
      <c r="F98" s="30" t="n">
        <v>593</v>
      </c>
      <c r="G98" s="0"/>
    </row>
    <row r="99" customFormat="false" ht="12.8" hidden="false" customHeight="false" outlineLevel="0" collapsed="false">
      <c r="A99" s="37" t="n">
        <v>22414</v>
      </c>
      <c r="B99" s="16" t="n">
        <v>15823</v>
      </c>
      <c r="C99" s="21" t="n">
        <v>37110</v>
      </c>
      <c r="D99" s="22" t="n">
        <f aca="false">C99 - Patients!$H$4</f>
        <v>841.5</v>
      </c>
      <c r="E99" s="30" t="n">
        <v>19300</v>
      </c>
      <c r="F99" s="30" t="n">
        <v>557</v>
      </c>
      <c r="G99" s="0"/>
    </row>
    <row r="100" customFormat="false" ht="12.8" hidden="false" customHeight="false" outlineLevel="0" collapsed="false">
      <c r="A100" s="33" t="n">
        <v>23030</v>
      </c>
      <c r="B100" s="16" t="n">
        <v>15823</v>
      </c>
      <c r="C100" s="27" t="n">
        <v>37203</v>
      </c>
      <c r="D100" s="22" t="n">
        <f aca="false">C100 - Patients!$H$4</f>
        <v>934.5</v>
      </c>
      <c r="E100" s="36" t="n">
        <v>12300</v>
      </c>
      <c r="F100" s="30" t="n">
        <v>591</v>
      </c>
      <c r="G100" s="0"/>
    </row>
    <row r="101" customFormat="false" ht="12.8" hidden="false" customHeight="false" outlineLevel="0" collapsed="false">
      <c r="A101" s="37" t="n">
        <v>23666</v>
      </c>
      <c r="B101" s="16" t="n">
        <v>15823</v>
      </c>
      <c r="C101" s="21" t="n">
        <v>37306</v>
      </c>
      <c r="D101" s="22" t="n">
        <f aca="false">C101 - Patients!$H$4</f>
        <v>1037.5</v>
      </c>
      <c r="E101" s="30" t="n">
        <v>9200</v>
      </c>
      <c r="F101" s="30" t="n">
        <v>660</v>
      </c>
      <c r="G101" s="0"/>
    </row>
    <row r="102" customFormat="false" ht="12.8" hidden="false" customHeight="false" outlineLevel="0" collapsed="false">
      <c r="A102" s="37" t="n">
        <v>24407</v>
      </c>
      <c r="B102" s="16" t="n">
        <v>15823</v>
      </c>
      <c r="C102" s="21" t="n">
        <v>37412</v>
      </c>
      <c r="D102" s="22" t="n">
        <f aca="false">C102 - Patients!$H$4</f>
        <v>1143.5</v>
      </c>
      <c r="E102" s="30" t="n">
        <v>9900</v>
      </c>
      <c r="F102" s="30" t="n">
        <v>787</v>
      </c>
      <c r="G102" s="0"/>
    </row>
    <row r="103" customFormat="false" ht="12.8" hidden="false" customHeight="false" outlineLevel="0" collapsed="false">
      <c r="A103" s="33" t="n">
        <v>25268</v>
      </c>
      <c r="B103" s="16" t="n">
        <v>15823</v>
      </c>
      <c r="C103" s="27" t="n">
        <v>37532</v>
      </c>
      <c r="D103" s="22" t="n">
        <f aca="false">C103 - Patients!$H$4</f>
        <v>1263.5</v>
      </c>
      <c r="E103" s="36" t="n">
        <v>13000</v>
      </c>
      <c r="F103" s="30" t="n">
        <v>511</v>
      </c>
      <c r="G103" s="0"/>
    </row>
    <row r="104" customFormat="false" ht="12.8" hidden="false" customHeight="false" outlineLevel="0" collapsed="false">
      <c r="A104" s="37" t="n">
        <v>26091</v>
      </c>
      <c r="B104" s="16" t="n">
        <v>15823</v>
      </c>
      <c r="C104" s="21" t="n">
        <v>37657</v>
      </c>
      <c r="D104" s="22" t="n">
        <f aca="false">C104 - Patients!$H$4</f>
        <v>1388.5</v>
      </c>
      <c r="E104" s="30" t="n">
        <v>14900</v>
      </c>
      <c r="F104" s="30" t="n">
        <v>670</v>
      </c>
      <c r="G104" s="0"/>
    </row>
    <row r="105" customFormat="false" ht="12.8" hidden="false" customHeight="false" outlineLevel="0" collapsed="false">
      <c r="A105" s="37" t="n">
        <v>26801</v>
      </c>
      <c r="B105" s="16" t="n">
        <v>15823</v>
      </c>
      <c r="C105" s="21" t="n">
        <v>37767</v>
      </c>
      <c r="D105" s="22" t="n">
        <f aca="false">C105 - Patients!$H$4</f>
        <v>1498.5</v>
      </c>
      <c r="E105" s="30" t="n">
        <v>14700</v>
      </c>
      <c r="F105" s="30" t="n">
        <v>668</v>
      </c>
      <c r="G105" s="0"/>
    </row>
    <row r="106" customFormat="false" ht="12.8" hidden="false" customHeight="false" outlineLevel="0" collapsed="false">
      <c r="A106" s="33" t="n">
        <v>27548</v>
      </c>
      <c r="B106" s="16" t="n">
        <v>15823</v>
      </c>
      <c r="C106" s="27" t="n">
        <v>37882</v>
      </c>
      <c r="D106" s="22" t="n">
        <f aca="false">C106 - Patients!$H$4</f>
        <v>1613.5</v>
      </c>
      <c r="E106" s="36" t="n">
        <v>12000</v>
      </c>
      <c r="F106" s="30" t="n">
        <v>543</v>
      </c>
      <c r="G106" s="0"/>
    </row>
    <row r="107" customFormat="false" ht="12.8" hidden="false" customHeight="false" outlineLevel="0" collapsed="false">
      <c r="A107" s="37" t="n">
        <v>28287</v>
      </c>
      <c r="B107" s="16" t="n">
        <v>15823</v>
      </c>
      <c r="C107" s="21" t="n">
        <v>38007</v>
      </c>
      <c r="D107" s="22" t="n">
        <f aca="false">C107 - Patients!$H$4</f>
        <v>1738.5</v>
      </c>
      <c r="E107" s="30" t="n">
        <v>7800</v>
      </c>
      <c r="F107" s="30" t="n">
        <v>478</v>
      </c>
      <c r="G107" s="0"/>
    </row>
    <row r="108" customFormat="false" ht="12.8" hidden="false" customHeight="false" outlineLevel="0" collapsed="false">
      <c r="A108" s="37" t="n">
        <v>29293</v>
      </c>
      <c r="B108" s="16" t="n">
        <v>15823</v>
      </c>
      <c r="C108" s="21" t="n">
        <v>38124</v>
      </c>
      <c r="D108" s="22" t="n">
        <f aca="false">C108 - Patients!$H$4</f>
        <v>1855.5</v>
      </c>
      <c r="E108" s="30" t="n">
        <v>7700</v>
      </c>
      <c r="F108" s="30" t="n">
        <v>391</v>
      </c>
      <c r="G108" s="0"/>
    </row>
    <row r="109" customFormat="false" ht="12.8" hidden="false" customHeight="false" outlineLevel="0" collapsed="false">
      <c r="A109" s="32" t="s">
        <v>119</v>
      </c>
      <c r="B109" s="16" t="n">
        <v>15823</v>
      </c>
      <c r="C109" s="27" t="n">
        <v>38340</v>
      </c>
      <c r="D109" s="22" t="n">
        <f aca="false">C109 - Patients!$H$4</f>
        <v>2071.5</v>
      </c>
      <c r="E109" s="36" t="n">
        <v>16000</v>
      </c>
      <c r="F109" s="30" t="n">
        <v>500</v>
      </c>
      <c r="G109" s="44" t="s">
        <v>120</v>
      </c>
    </row>
    <row r="110" customFormat="false" ht="12.8" hidden="false" customHeight="false" outlineLevel="0" collapsed="false">
      <c r="A110" s="32" t="s">
        <v>121</v>
      </c>
      <c r="B110" s="16" t="n">
        <v>15823</v>
      </c>
      <c r="C110" s="27" t="n">
        <v>38412</v>
      </c>
      <c r="D110" s="22" t="n">
        <f aca="false">C110 - Patients!$H$4</f>
        <v>2143.5</v>
      </c>
      <c r="E110" s="36" t="n">
        <v>38000</v>
      </c>
      <c r="F110" s="30" t="n">
        <v>440</v>
      </c>
      <c r="G110" s="0"/>
    </row>
    <row r="111" customFormat="false" ht="12.8" hidden="false" customHeight="false" outlineLevel="0" collapsed="false">
      <c r="A111" s="24"/>
      <c r="B111" s="16" t="n">
        <v>15823</v>
      </c>
      <c r="C111" s="21" t="n">
        <v>38524</v>
      </c>
      <c r="D111" s="22" t="n">
        <f aca="false">C111 - Patients!$H$4</f>
        <v>2255.5</v>
      </c>
      <c r="E111" s="30" t="n">
        <v>51000</v>
      </c>
      <c r="F111" s="30" t="n">
        <v>380</v>
      </c>
      <c r="G111" s="0"/>
    </row>
    <row r="112" customFormat="false" ht="12.8" hidden="false" customHeight="false" outlineLevel="0" collapsed="false">
      <c r="A112" s="24"/>
      <c r="B112" s="16" t="n">
        <v>15823</v>
      </c>
      <c r="C112" s="21" t="n">
        <v>38628</v>
      </c>
      <c r="D112" s="22" t="n">
        <f aca="false">C112 - Patients!$H$4</f>
        <v>2359.5</v>
      </c>
      <c r="E112" s="30" t="n">
        <v>46000</v>
      </c>
      <c r="F112" s="30" t="n">
        <v>440</v>
      </c>
      <c r="G112" s="0"/>
    </row>
    <row r="113" customFormat="false" ht="12.8" hidden="false" customHeight="false" outlineLevel="0" collapsed="false">
      <c r="A113" s="32" t="s">
        <v>122</v>
      </c>
      <c r="B113" s="16" t="n">
        <v>15823</v>
      </c>
      <c r="C113" s="27" t="n">
        <v>38750</v>
      </c>
      <c r="D113" s="22" t="n">
        <f aca="false">C113 - Patients!$H$4</f>
        <v>2481.5</v>
      </c>
      <c r="E113" s="36" t="n">
        <v>75000</v>
      </c>
      <c r="F113" s="30" t="n">
        <v>380</v>
      </c>
      <c r="G113" s="0"/>
    </row>
    <row r="114" customFormat="false" ht="12.8" hidden="false" customHeight="false" outlineLevel="0" collapsed="false">
      <c r="A114" s="24"/>
      <c r="B114" s="16" t="n">
        <v>15823</v>
      </c>
      <c r="C114" s="21" t="n">
        <v>38841</v>
      </c>
      <c r="D114" s="22" t="n">
        <f aca="false">C114 - Patients!$H$4</f>
        <v>2572.5</v>
      </c>
      <c r="E114" s="30" t="n">
        <v>70000</v>
      </c>
      <c r="F114" s="30" t="n">
        <v>260</v>
      </c>
      <c r="G114" s="0"/>
    </row>
    <row r="115" customFormat="false" ht="12.8" hidden="false" customHeight="false" outlineLevel="0" collapsed="false">
      <c r="A115" s="24"/>
      <c r="B115" s="16" t="n">
        <v>15823</v>
      </c>
      <c r="C115" s="21" t="n">
        <v>38950</v>
      </c>
      <c r="D115" s="22" t="n">
        <f aca="false">C115 - Patients!$H$4</f>
        <v>2681.5</v>
      </c>
      <c r="E115" s="30" t="n">
        <v>96000</v>
      </c>
      <c r="F115" s="30" t="n">
        <v>400</v>
      </c>
      <c r="G115" s="0"/>
    </row>
    <row r="116" customFormat="false" ht="12.8" hidden="false" customHeight="false" outlineLevel="0" collapsed="false">
      <c r="A116" s="24"/>
      <c r="B116" s="16" t="n">
        <v>15823</v>
      </c>
      <c r="C116" s="21" t="n">
        <v>39044</v>
      </c>
      <c r="D116" s="22" t="n">
        <f aca="false">C116 - Patients!$H$4</f>
        <v>2775.5</v>
      </c>
      <c r="E116" s="30" t="n">
        <v>100000</v>
      </c>
      <c r="F116" s="30" t="n">
        <v>560</v>
      </c>
      <c r="G116" s="0"/>
    </row>
    <row r="117" customFormat="false" ht="12.8" hidden="false" customHeight="false" outlineLevel="0" collapsed="false">
      <c r="A117" s="32" t="s">
        <v>123</v>
      </c>
      <c r="B117" s="16" t="n">
        <v>15823</v>
      </c>
      <c r="C117" s="27" t="n">
        <v>39133</v>
      </c>
      <c r="D117" s="22" t="n">
        <f aca="false">C117 - Patients!$H$4</f>
        <v>2864.5</v>
      </c>
      <c r="E117" s="36" t="n">
        <v>120000</v>
      </c>
      <c r="F117" s="30" t="n">
        <v>310</v>
      </c>
      <c r="G117" s="0"/>
    </row>
    <row r="118" customFormat="false" ht="12.8" hidden="false" customHeight="false" outlineLevel="0" collapsed="false">
      <c r="A118" s="24"/>
      <c r="B118" s="16" t="n">
        <v>15823</v>
      </c>
      <c r="C118" s="21" t="n">
        <v>39231</v>
      </c>
      <c r="D118" s="22" t="n">
        <f aca="false">C118 - Patients!$H$4</f>
        <v>2962.5</v>
      </c>
      <c r="E118" s="30" t="n">
        <v>63000</v>
      </c>
      <c r="F118" s="30" t="n">
        <v>250</v>
      </c>
      <c r="G118" s="0"/>
    </row>
    <row r="119" customFormat="false" ht="12.8" hidden="false" customHeight="false" outlineLevel="0" collapsed="false">
      <c r="A119" s="24"/>
      <c r="B119" s="16" t="n">
        <v>15823</v>
      </c>
      <c r="C119" s="21" t="n">
        <v>39331</v>
      </c>
      <c r="D119" s="22" t="n">
        <f aca="false">C119 - Patients!$H$4</f>
        <v>3062.5</v>
      </c>
      <c r="E119" s="30" t="n">
        <v>140000</v>
      </c>
      <c r="F119" s="30" t="n">
        <v>230</v>
      </c>
      <c r="G119" s="0"/>
    </row>
    <row r="120" customFormat="false" ht="12.8" hidden="false" customHeight="false" outlineLevel="0" collapsed="false">
      <c r="A120" s="32" t="s">
        <v>124</v>
      </c>
      <c r="B120" s="16" t="n">
        <v>15823</v>
      </c>
      <c r="C120" s="27" t="n">
        <v>39485</v>
      </c>
      <c r="D120" s="22" t="n">
        <f aca="false">C120 - Patients!$H$4</f>
        <v>3216.5</v>
      </c>
      <c r="E120" s="36" t="n">
        <v>49000</v>
      </c>
      <c r="F120" s="30" t="n">
        <v>140</v>
      </c>
      <c r="G120" s="0"/>
    </row>
    <row r="121" customFormat="false" ht="12.8" hidden="false" customHeight="false" outlineLevel="0" collapsed="false">
      <c r="A121" s="24"/>
      <c r="B121" s="16" t="n">
        <v>15823</v>
      </c>
      <c r="C121" s="34" t="n">
        <v>39519</v>
      </c>
      <c r="D121" s="22" t="n">
        <f aca="false">C121 - Patients!$H$4</f>
        <v>3250.5</v>
      </c>
      <c r="E121" s="41" t="n">
        <v>9500</v>
      </c>
      <c r="F121" s="30" t="n">
        <v>270</v>
      </c>
      <c r="G121" s="0"/>
    </row>
    <row r="122" customFormat="false" ht="12.8" hidden="false" customHeight="false" outlineLevel="0" collapsed="false">
      <c r="A122" s="24"/>
      <c r="B122" s="16" t="n">
        <v>15823</v>
      </c>
      <c r="C122" s="21" t="n">
        <v>39554</v>
      </c>
      <c r="D122" s="22" t="n">
        <f aca="false">C122 - Patients!$H$4</f>
        <v>3285.5</v>
      </c>
      <c r="E122" s="30" t="n">
        <v>5300</v>
      </c>
      <c r="F122" s="30" t="n">
        <v>540</v>
      </c>
      <c r="G122" s="0"/>
    </row>
    <row r="123" customFormat="false" ht="12.8" hidden="false" customHeight="false" outlineLevel="0" collapsed="false">
      <c r="A123" s="24"/>
      <c r="B123" s="16" t="n">
        <v>15823</v>
      </c>
      <c r="C123" s="21" t="n">
        <v>39646</v>
      </c>
      <c r="D123" s="22" t="n">
        <f aca="false">C123 - Patients!$H$4</f>
        <v>3377.5</v>
      </c>
      <c r="E123" s="30" t="n">
        <v>1000</v>
      </c>
      <c r="F123" s="30" t="n">
        <v>470</v>
      </c>
      <c r="G123" s="0"/>
    </row>
    <row r="124" customFormat="false" ht="12.8" hidden="false" customHeight="false" outlineLevel="0" collapsed="false">
      <c r="A124" s="24"/>
      <c r="B124" s="16" t="n">
        <v>15823</v>
      </c>
      <c r="C124" s="21" t="n">
        <v>39701</v>
      </c>
      <c r="D124" s="22" t="n">
        <f aca="false">C124 - Patients!$H$4</f>
        <v>3432.5</v>
      </c>
      <c r="E124" s="30" t="n">
        <v>47</v>
      </c>
      <c r="F124" s="30" t="n">
        <v>480</v>
      </c>
      <c r="G124" s="0"/>
    </row>
    <row r="125" customFormat="false" ht="12.8" hidden="false" customHeight="false" outlineLevel="0" collapsed="false">
      <c r="A125" s="24"/>
      <c r="B125" s="16" t="n">
        <v>15823</v>
      </c>
      <c r="C125" s="21" t="n">
        <v>39736</v>
      </c>
      <c r="D125" s="22" t="n">
        <f aca="false">C125 - Patients!$H$4</f>
        <v>3467.5</v>
      </c>
      <c r="E125" s="30" t="n">
        <v>140</v>
      </c>
      <c r="F125" s="30" t="n">
        <v>600</v>
      </c>
      <c r="G125" s="0"/>
    </row>
    <row r="126" customFormat="false" ht="12.8" hidden="false" customHeight="false" outlineLevel="0" collapsed="false">
      <c r="A126" s="24"/>
      <c r="B126" s="16" t="n">
        <v>15823</v>
      </c>
      <c r="C126" s="21" t="n">
        <v>39798</v>
      </c>
      <c r="D126" s="22" t="n">
        <f aca="false">C126 - Patients!$H$4</f>
        <v>3529.5</v>
      </c>
      <c r="E126" s="30" t="n">
        <v>39</v>
      </c>
      <c r="F126" s="30" t="n">
        <v>530</v>
      </c>
      <c r="G126" s="0"/>
    </row>
    <row r="127" customFormat="false" ht="12.8" hidden="false" customHeight="false" outlineLevel="0" collapsed="false">
      <c r="A127" s="24"/>
      <c r="B127" s="16" t="n">
        <v>15823</v>
      </c>
      <c r="C127" s="21" t="n">
        <v>39836</v>
      </c>
      <c r="D127" s="22" t="n">
        <f aca="false">C127 - Patients!$H$4</f>
        <v>3567.5</v>
      </c>
      <c r="E127" s="30" t="n">
        <v>0</v>
      </c>
      <c r="F127" s="30" t="n">
        <v>454</v>
      </c>
      <c r="G127" s="0"/>
    </row>
    <row r="128" customFormat="false" ht="12.8" hidden="false" customHeight="false" outlineLevel="0" collapsed="false">
      <c r="A128" s="24"/>
      <c r="B128" s="16" t="n">
        <v>15823</v>
      </c>
      <c r="C128" s="21" t="n">
        <v>39917</v>
      </c>
      <c r="D128" s="22" t="n">
        <f aca="false">C128 - Patients!$H$4</f>
        <v>3648.5</v>
      </c>
      <c r="E128" s="30" t="n">
        <v>0</v>
      </c>
      <c r="F128" s="30" t="n">
        <v>595</v>
      </c>
      <c r="G128" s="0"/>
    </row>
    <row r="129" customFormat="false" ht="12.8" hidden="false" customHeight="false" outlineLevel="0" collapsed="false">
      <c r="A129" s="24"/>
      <c r="B129" s="16" t="n">
        <v>15823</v>
      </c>
      <c r="C129" s="21" t="n">
        <v>40116</v>
      </c>
      <c r="D129" s="22" t="n">
        <f aca="false">C129 - Patients!$H$4</f>
        <v>3847.5</v>
      </c>
      <c r="E129" s="30" t="n">
        <v>0</v>
      </c>
      <c r="F129" s="30" t="n">
        <v>656</v>
      </c>
      <c r="G129" s="0"/>
    </row>
    <row r="130" customFormat="false" ht="12.8" hidden="false" customHeight="false" outlineLevel="0" collapsed="false">
      <c r="A130" s="24"/>
      <c r="B130" s="16" t="n">
        <v>15823</v>
      </c>
      <c r="C130" s="21" t="n">
        <v>40296</v>
      </c>
      <c r="D130" s="22" t="n">
        <f aca="false">C130 - Patients!$H$4</f>
        <v>4027.5</v>
      </c>
      <c r="E130" s="30" t="n">
        <v>0</v>
      </c>
      <c r="F130" s="30" t="n">
        <v>534</v>
      </c>
      <c r="G130" s="0"/>
    </row>
    <row r="131" customFormat="false" ht="12.8" hidden="false" customHeight="false" outlineLevel="0" collapsed="false">
      <c r="A131" s="24"/>
      <c r="B131" s="16" t="n">
        <v>15823</v>
      </c>
      <c r="C131" s="21" t="n">
        <v>40492</v>
      </c>
      <c r="D131" s="22" t="n">
        <f aca="false">C131 - Patients!$H$4</f>
        <v>4223.5</v>
      </c>
      <c r="E131" s="30" t="n">
        <v>0</v>
      </c>
      <c r="F131" s="30" t="n">
        <v>715</v>
      </c>
      <c r="G131" s="0"/>
    </row>
    <row r="132" customFormat="false" ht="12.8" hidden="false" customHeight="false" outlineLevel="0" collapsed="false">
      <c r="A132" s="24"/>
      <c r="B132" s="16" t="n">
        <v>15823</v>
      </c>
      <c r="C132" s="21" t="n">
        <v>40682</v>
      </c>
      <c r="D132" s="22" t="n">
        <f aca="false">C132 - Patients!$H$4</f>
        <v>4413.5</v>
      </c>
      <c r="E132" s="30" t="n">
        <v>0</v>
      </c>
      <c r="F132" s="30" t="n">
        <v>648</v>
      </c>
      <c r="G132" s="0"/>
    </row>
    <row r="133" customFormat="false" ht="12.8" hidden="false" customHeight="false" outlineLevel="0" collapsed="false">
      <c r="A133" s="24"/>
      <c r="B133" s="16" t="n">
        <v>15823</v>
      </c>
      <c r="C133" s="21" t="n">
        <v>40840</v>
      </c>
      <c r="D133" s="22" t="n">
        <f aca="false">C133 - Patients!$H$4</f>
        <v>4571.5</v>
      </c>
      <c r="E133" s="30" t="n">
        <v>0</v>
      </c>
      <c r="F133" s="30" t="n">
        <v>785</v>
      </c>
      <c r="G133" s="0"/>
    </row>
    <row r="134" customFormat="false" ht="12.8" hidden="false" customHeight="false" outlineLevel="0" collapsed="false">
      <c r="A134" s="24"/>
      <c r="B134" s="16" t="n">
        <v>15823</v>
      </c>
      <c r="C134" s="21" t="n">
        <v>40897</v>
      </c>
      <c r="D134" s="22" t="n">
        <f aca="false">C134 - Patients!$H$4</f>
        <v>4628.5</v>
      </c>
      <c r="E134" s="30" t="n">
        <v>0</v>
      </c>
      <c r="F134" s="30" t="n">
        <v>580</v>
      </c>
      <c r="G134" s="0"/>
    </row>
    <row r="135" customFormat="false" ht="12.8" hidden="false" customHeight="false" outlineLevel="0" collapsed="false">
      <c r="A135" s="24"/>
      <c r="B135" s="16" t="n">
        <v>15823</v>
      </c>
      <c r="C135" s="21" t="n">
        <v>40952</v>
      </c>
      <c r="D135" s="22" t="n">
        <f aca="false">C135 - Patients!$H$4</f>
        <v>4683.5</v>
      </c>
      <c r="E135" s="30" t="n">
        <v>0</v>
      </c>
      <c r="F135" s="30" t="n">
        <v>850</v>
      </c>
      <c r="G135" s="0"/>
    </row>
    <row r="136" customFormat="false" ht="12.8" hidden="false" customHeight="false" outlineLevel="0" collapsed="false">
      <c r="A136" s="24"/>
      <c r="B136" s="16" t="n">
        <v>15823</v>
      </c>
      <c r="C136" s="21" t="n">
        <v>41157</v>
      </c>
      <c r="D136" s="22" t="n">
        <f aca="false">C136 - Patients!$H$4</f>
        <v>4888.5</v>
      </c>
      <c r="E136" s="30"/>
      <c r="F136" s="30" t="n">
        <v>540</v>
      </c>
      <c r="G136" s="0"/>
    </row>
    <row r="137" customFormat="false" ht="12.8" hidden="false" customHeight="false" outlineLevel="0" collapsed="false">
      <c r="A137" s="24"/>
      <c r="B137" s="16" t="n">
        <v>15823</v>
      </c>
      <c r="C137" s="21" t="n">
        <v>41303</v>
      </c>
      <c r="D137" s="22" t="n">
        <f aca="false">C137 - Patients!$H$4</f>
        <v>5034.5</v>
      </c>
      <c r="E137" s="30"/>
      <c r="F137" s="30" t="n">
        <v>540</v>
      </c>
      <c r="G137" s="0"/>
    </row>
    <row r="138" customFormat="false" ht="12.8" hidden="false" customHeight="false" outlineLevel="0" collapsed="false">
      <c r="A138" s="24"/>
      <c r="B138" s="16" t="n">
        <v>15823</v>
      </c>
      <c r="C138" s="21" t="n">
        <v>41542</v>
      </c>
      <c r="D138" s="22" t="n">
        <f aca="false">C138 - Patients!$H$4</f>
        <v>5273.5</v>
      </c>
      <c r="E138" s="30"/>
      <c r="F138" s="30" t="n">
        <v>560</v>
      </c>
      <c r="G138" s="0"/>
    </row>
    <row r="139" customFormat="false" ht="12.8" hidden="false" customHeight="false" outlineLevel="0" collapsed="false">
      <c r="A139" s="33" t="n">
        <v>20883</v>
      </c>
      <c r="B139" s="16" t="n">
        <v>15313</v>
      </c>
      <c r="C139" s="27" t="n">
        <v>36894</v>
      </c>
      <c r="D139" s="22" t="n">
        <f aca="false">C139 - Patients!$H$5</f>
        <v>326</v>
      </c>
      <c r="E139" s="36" t="n">
        <v>6780</v>
      </c>
      <c r="F139" s="30" t="n">
        <v>1064</v>
      </c>
      <c r="G139" s="0"/>
    </row>
    <row r="140" customFormat="false" ht="13.95" hidden="false" customHeight="false" outlineLevel="0" collapsed="false">
      <c r="A140" s="37" t="n">
        <v>21504</v>
      </c>
      <c r="B140" s="16" t="n">
        <v>15313</v>
      </c>
      <c r="C140" s="21" t="n">
        <v>36978</v>
      </c>
      <c r="D140" s="22" t="n">
        <f aca="false">C140 - Patients!$H$5</f>
        <v>410</v>
      </c>
      <c r="E140" s="30" t="n">
        <v>3200</v>
      </c>
      <c r="F140" s="30" t="n">
        <v>1136</v>
      </c>
      <c r="G140" s="0"/>
    </row>
    <row r="141" customFormat="false" ht="12.8" hidden="false" customHeight="false" outlineLevel="0" collapsed="false">
      <c r="A141" s="37" t="n">
        <v>22127</v>
      </c>
      <c r="B141" s="16" t="n">
        <v>15313</v>
      </c>
      <c r="C141" s="21" t="n">
        <v>37062</v>
      </c>
      <c r="D141" s="22" t="n">
        <f aca="false">C141 - Patients!$H$5</f>
        <v>494</v>
      </c>
      <c r="E141" s="30" t="n">
        <v>31000</v>
      </c>
      <c r="F141" s="30" t="n">
        <v>1030</v>
      </c>
      <c r="G141" s="0"/>
    </row>
    <row r="142" customFormat="false" ht="12.8" hidden="false" customHeight="false" outlineLevel="0" collapsed="false">
      <c r="A142" s="37" t="n">
        <v>22589</v>
      </c>
      <c r="B142" s="16" t="n">
        <v>15313</v>
      </c>
      <c r="C142" s="21" t="n">
        <v>37137</v>
      </c>
      <c r="D142" s="22" t="n">
        <f aca="false">C142 - Patients!$H$5</f>
        <v>569</v>
      </c>
      <c r="E142" s="30" t="n">
        <v>129000</v>
      </c>
      <c r="F142" s="30" t="n">
        <v>1042</v>
      </c>
      <c r="G142" s="0"/>
    </row>
    <row r="143" customFormat="false" ht="12.8" hidden="false" customHeight="false" outlineLevel="0" collapsed="false">
      <c r="A143" s="37" t="n">
        <v>23360</v>
      </c>
      <c r="B143" s="16" t="n">
        <v>15313</v>
      </c>
      <c r="C143" s="21" t="n">
        <v>37263</v>
      </c>
      <c r="D143" s="22" t="n">
        <f aca="false">C143 - Patients!$H$5</f>
        <v>695</v>
      </c>
      <c r="E143" s="30" t="n">
        <v>76800</v>
      </c>
      <c r="F143" s="30" t="n">
        <v>1011</v>
      </c>
      <c r="G143" s="0"/>
    </row>
    <row r="144" customFormat="false" ht="12.8" hidden="false" customHeight="false" outlineLevel="0" collapsed="false">
      <c r="A144" s="33" t="n">
        <v>24060</v>
      </c>
      <c r="B144" s="16" t="n">
        <v>15313</v>
      </c>
      <c r="C144" s="27" t="n">
        <v>37363</v>
      </c>
      <c r="D144" s="22" t="n">
        <f aca="false">C144 - Patients!$H$5</f>
        <v>795</v>
      </c>
      <c r="E144" s="36" t="n">
        <v>100000</v>
      </c>
      <c r="F144" s="30" t="n">
        <v>923</v>
      </c>
      <c r="G144" s="0"/>
    </row>
    <row r="145" customFormat="false" ht="12.8" hidden="false" customHeight="false" outlineLevel="0" collapsed="false">
      <c r="A145" s="37" t="n">
        <v>24814</v>
      </c>
      <c r="B145" s="16" t="n">
        <v>15313</v>
      </c>
      <c r="C145" s="21" t="n">
        <v>37475</v>
      </c>
      <c r="D145" s="22" t="n">
        <f aca="false">C145 - Patients!$H$5</f>
        <v>907</v>
      </c>
      <c r="E145" s="30" t="n">
        <v>61000</v>
      </c>
      <c r="F145" s="30" t="n">
        <v>780</v>
      </c>
      <c r="G145" s="0"/>
    </row>
    <row r="146" customFormat="false" ht="12.8" hidden="false" customHeight="false" outlineLevel="0" collapsed="false">
      <c r="A146" s="37" t="n">
        <v>25538</v>
      </c>
      <c r="B146" s="16" t="n">
        <v>15313</v>
      </c>
      <c r="C146" s="21" t="n">
        <v>37573</v>
      </c>
      <c r="D146" s="22" t="n">
        <f aca="false">C146 - Patients!$H$5</f>
        <v>1005</v>
      </c>
      <c r="E146" s="30" t="n">
        <v>85200</v>
      </c>
      <c r="F146" s="30" t="n">
        <v>673</v>
      </c>
      <c r="G146" s="0"/>
    </row>
    <row r="147" customFormat="false" ht="12.8" hidden="false" customHeight="false" outlineLevel="0" collapsed="false">
      <c r="A147" s="37" t="n">
        <v>26235</v>
      </c>
      <c r="B147" s="16" t="n">
        <v>15313</v>
      </c>
      <c r="C147" s="21" t="n">
        <v>37677</v>
      </c>
      <c r="D147" s="22" t="n">
        <f aca="false">C147 - Patients!$H$5</f>
        <v>1109</v>
      </c>
      <c r="E147" s="30" t="n">
        <v>15100</v>
      </c>
      <c r="F147" s="30" t="n">
        <v>612</v>
      </c>
      <c r="G147" s="0"/>
    </row>
    <row r="148" customFormat="false" ht="12.8" hidden="false" customHeight="false" outlineLevel="0" collapsed="false">
      <c r="A148" s="33" t="n">
        <v>27993</v>
      </c>
      <c r="B148" s="16" t="n">
        <v>15313</v>
      </c>
      <c r="C148" s="27" t="n">
        <v>37943</v>
      </c>
      <c r="D148" s="22" t="n">
        <f aca="false">C148 - Patients!$H$5</f>
        <v>1375</v>
      </c>
      <c r="E148" s="36" t="n">
        <v>33500</v>
      </c>
      <c r="F148" s="30" t="n">
        <v>819</v>
      </c>
      <c r="G148" s="0"/>
    </row>
    <row r="149" customFormat="false" ht="12.8" hidden="false" customHeight="false" outlineLevel="0" collapsed="false">
      <c r="A149" s="37" t="n">
        <v>28907</v>
      </c>
      <c r="B149" s="16" t="n">
        <v>15313</v>
      </c>
      <c r="C149" s="21" t="n">
        <v>38070</v>
      </c>
      <c r="D149" s="22" t="n">
        <f aca="false">C149 - Patients!$H$5</f>
        <v>1502</v>
      </c>
      <c r="E149" s="30" t="n">
        <v>27700</v>
      </c>
      <c r="F149" s="30" t="n">
        <v>489</v>
      </c>
      <c r="G149" s="0"/>
    </row>
    <row r="150" customFormat="false" ht="12.8" hidden="false" customHeight="false" outlineLevel="0" collapsed="false">
      <c r="A150" s="33" t="n">
        <v>31023</v>
      </c>
      <c r="B150" s="16" t="n">
        <v>15313</v>
      </c>
      <c r="C150" s="27" t="n">
        <v>38378</v>
      </c>
      <c r="D150" s="22" t="n">
        <f aca="false">C150 - Patients!$H$5</f>
        <v>1810</v>
      </c>
      <c r="E150" s="36" t="n">
        <v>28500</v>
      </c>
      <c r="F150" s="30" t="n">
        <v>433</v>
      </c>
      <c r="G150" s="0"/>
    </row>
    <row r="151" customFormat="false" ht="12.8" hidden="false" customHeight="false" outlineLevel="0" collapsed="false">
      <c r="A151" s="37" t="n">
        <v>32852</v>
      </c>
      <c r="B151" s="16" t="n">
        <v>15313</v>
      </c>
      <c r="C151" s="39" t="n">
        <v>38622</v>
      </c>
      <c r="D151" s="22" t="n">
        <f aca="false">C151 - Patients!$H$5</f>
        <v>2054</v>
      </c>
      <c r="E151" s="40" t="n">
        <v>15000</v>
      </c>
      <c r="F151" s="30" t="n">
        <v>287</v>
      </c>
      <c r="G151" s="0"/>
    </row>
    <row r="152" customFormat="false" ht="12.8" hidden="false" customHeight="false" outlineLevel="0" collapsed="false">
      <c r="A152" s="33" t="n">
        <v>33873</v>
      </c>
      <c r="B152" s="16" t="n">
        <v>15313</v>
      </c>
      <c r="C152" s="27" t="n">
        <v>38764</v>
      </c>
      <c r="D152" s="22" t="n">
        <f aca="false">C152 - Patients!$H$5</f>
        <v>2196</v>
      </c>
      <c r="E152" s="36" t="n">
        <v>14100</v>
      </c>
      <c r="F152" s="30" t="n">
        <v>421</v>
      </c>
      <c r="G152" s="0"/>
    </row>
    <row r="153" customFormat="false" ht="12.8" hidden="false" customHeight="false" outlineLevel="0" collapsed="false">
      <c r="A153" s="37" t="n">
        <v>34451</v>
      </c>
      <c r="B153" s="16" t="n">
        <v>15313</v>
      </c>
      <c r="C153" s="21" t="n">
        <v>38846</v>
      </c>
      <c r="D153" s="22" t="n">
        <f aca="false">C153 - Patients!$H$5</f>
        <v>2278</v>
      </c>
      <c r="E153" s="30" t="n">
        <v>5500</v>
      </c>
      <c r="F153" s="30" t="n">
        <v>368</v>
      </c>
      <c r="G153" s="0"/>
    </row>
    <row r="154" customFormat="false" ht="12.8" hidden="false" customHeight="false" outlineLevel="0" collapsed="false">
      <c r="A154" s="24"/>
      <c r="B154" s="16" t="n">
        <v>15313</v>
      </c>
      <c r="C154" s="39" t="n">
        <v>38950</v>
      </c>
      <c r="D154" s="22" t="n">
        <f aca="false">C154 - Patients!$H$5</f>
        <v>2382</v>
      </c>
      <c r="E154" s="40" t="n">
        <v>51000</v>
      </c>
      <c r="F154" s="30" t="n">
        <v>483</v>
      </c>
      <c r="G154" s="0"/>
    </row>
    <row r="155" customFormat="false" ht="12.8" hidden="false" customHeight="false" outlineLevel="0" collapsed="false">
      <c r="A155" s="24"/>
      <c r="B155" s="16" t="n">
        <v>15313</v>
      </c>
      <c r="C155" s="21" t="n">
        <v>39070</v>
      </c>
      <c r="D155" s="22" t="n">
        <f aca="false">C155 - Patients!$H$5</f>
        <v>2502</v>
      </c>
      <c r="E155" s="30" t="n">
        <v>30000</v>
      </c>
      <c r="F155" s="30" t="n">
        <v>542</v>
      </c>
      <c r="G155" s="0"/>
    </row>
    <row r="156" customFormat="false" ht="12.8" hidden="false" customHeight="false" outlineLevel="0" collapsed="false">
      <c r="A156" s="45" t="s">
        <v>125</v>
      </c>
      <c r="B156" s="16" t="n">
        <v>15313</v>
      </c>
      <c r="C156" s="27" t="n">
        <v>39275</v>
      </c>
      <c r="D156" s="22" t="n">
        <f aca="false">C156 - Patients!$H$5</f>
        <v>2707</v>
      </c>
      <c r="E156" s="36" t="n">
        <v>40000</v>
      </c>
      <c r="F156" s="30" t="n">
        <v>425</v>
      </c>
      <c r="G156" s="0"/>
    </row>
    <row r="157" customFormat="false" ht="12.8" hidden="false" customHeight="false" outlineLevel="0" collapsed="false">
      <c r="A157" s="46" t="s">
        <v>126</v>
      </c>
      <c r="B157" s="16" t="n">
        <v>15313</v>
      </c>
      <c r="C157" s="27" t="n">
        <v>39559</v>
      </c>
      <c r="D157" s="22" t="n">
        <f aca="false">C157 - Patients!$H$5</f>
        <v>2991</v>
      </c>
      <c r="E157" s="36" t="n">
        <v>13600</v>
      </c>
      <c r="F157" s="30" t="n">
        <v>427</v>
      </c>
      <c r="G157" s="0"/>
    </row>
    <row r="158" customFormat="false" ht="12.8" hidden="false" customHeight="false" outlineLevel="0" collapsed="false">
      <c r="A158" s="24"/>
      <c r="B158" s="16" t="n">
        <v>15313</v>
      </c>
      <c r="C158" s="21" t="n">
        <v>39714</v>
      </c>
      <c r="D158" s="22" t="n">
        <f aca="false">C158 - Patients!$H$5</f>
        <v>3146</v>
      </c>
      <c r="E158" s="30" t="n">
        <v>22100</v>
      </c>
      <c r="F158" s="30" t="n">
        <v>335</v>
      </c>
      <c r="G158" s="0"/>
    </row>
    <row r="159" customFormat="false" ht="12.8" hidden="false" customHeight="false" outlineLevel="0" collapsed="false">
      <c r="A159" s="46" t="s">
        <v>127</v>
      </c>
      <c r="B159" s="16" t="n">
        <v>15313</v>
      </c>
      <c r="C159" s="27" t="n">
        <v>39870</v>
      </c>
      <c r="D159" s="22" t="n">
        <f aca="false">C159 - Patients!$H$5</f>
        <v>3302</v>
      </c>
      <c r="E159" s="36" t="n">
        <v>15000</v>
      </c>
      <c r="F159" s="30" t="n">
        <v>256</v>
      </c>
      <c r="G159" s="0"/>
    </row>
    <row r="160" customFormat="false" ht="12.8" hidden="false" customHeight="false" outlineLevel="0" collapsed="false">
      <c r="A160" s="24"/>
      <c r="B160" s="16" t="n">
        <v>15313</v>
      </c>
      <c r="C160" s="34" t="n">
        <v>39958</v>
      </c>
      <c r="D160" s="22" t="n">
        <f aca="false">C160 - Patients!$H$5</f>
        <v>3390</v>
      </c>
      <c r="E160" s="41" t="n">
        <v>978</v>
      </c>
      <c r="F160" s="27"/>
      <c r="G160" s="0"/>
    </row>
    <row r="161" customFormat="false" ht="12.8" hidden="false" customHeight="false" outlineLevel="0" collapsed="false">
      <c r="A161" s="24"/>
      <c r="B161" s="16" t="n">
        <v>15313</v>
      </c>
      <c r="C161" s="21" t="n">
        <v>40015</v>
      </c>
      <c r="D161" s="22" t="n">
        <f aca="false">C161 - Patients!$H$5</f>
        <v>3447</v>
      </c>
      <c r="E161" s="30" t="n">
        <v>0</v>
      </c>
      <c r="F161" s="30" t="n">
        <v>300</v>
      </c>
      <c r="G161" s="0"/>
    </row>
    <row r="162" customFormat="false" ht="12.8" hidden="false" customHeight="false" outlineLevel="0" collapsed="false">
      <c r="A162" s="24"/>
      <c r="B162" s="16" t="n">
        <v>15313</v>
      </c>
      <c r="C162" s="21" t="n">
        <v>40263</v>
      </c>
      <c r="D162" s="22" t="n">
        <f aca="false">C162 - Patients!$H$5</f>
        <v>3695</v>
      </c>
      <c r="E162" s="30" t="n">
        <v>0</v>
      </c>
      <c r="F162" s="30" t="n">
        <v>489</v>
      </c>
      <c r="G162" s="0"/>
    </row>
    <row r="163" customFormat="false" ht="12.8" hidden="false" customHeight="false" outlineLevel="0" collapsed="false">
      <c r="A163" s="24"/>
      <c r="B163" s="16" t="n">
        <v>15313</v>
      </c>
      <c r="C163" s="21" t="n">
        <v>40393</v>
      </c>
      <c r="D163" s="22" t="n">
        <f aca="false">C163 - Patients!$H$5</f>
        <v>3825</v>
      </c>
      <c r="E163" s="30" t="n">
        <v>0</v>
      </c>
      <c r="F163" s="30" t="n">
        <v>387</v>
      </c>
      <c r="G163" s="44" t="s">
        <v>128</v>
      </c>
    </row>
    <row r="164" customFormat="false" ht="12.8" hidden="false" customHeight="false" outlineLevel="0" collapsed="false">
      <c r="A164" s="24"/>
      <c r="B164" s="16" t="n">
        <v>15313</v>
      </c>
      <c r="C164" s="21" t="n">
        <v>40525</v>
      </c>
      <c r="D164" s="22" t="n">
        <f aca="false">C164 - Patients!$H$5</f>
        <v>3957</v>
      </c>
      <c r="E164" s="30" t="n">
        <v>0</v>
      </c>
      <c r="F164" s="30" t="n">
        <v>498</v>
      </c>
      <c r="G164" s="0"/>
    </row>
    <row r="165" customFormat="false" ht="12.8" hidden="false" customHeight="false" outlineLevel="0" collapsed="false">
      <c r="A165" s="24"/>
      <c r="B165" s="16" t="n">
        <v>15313</v>
      </c>
      <c r="C165" s="21" t="n">
        <v>40759</v>
      </c>
      <c r="D165" s="22" t="n">
        <f aca="false">C165 - Patients!$H$5</f>
        <v>4191</v>
      </c>
      <c r="E165" s="30" t="n">
        <v>0</v>
      </c>
      <c r="F165" s="30" t="n">
        <v>443</v>
      </c>
      <c r="G165" s="0"/>
    </row>
    <row r="166" customFormat="false" ht="12.8" hidden="false" customHeight="false" outlineLevel="0" collapsed="false">
      <c r="A166" s="24"/>
      <c r="B166" s="16" t="n">
        <v>15313</v>
      </c>
      <c r="C166" s="21" t="n">
        <v>40869</v>
      </c>
      <c r="D166" s="22" t="n">
        <f aca="false">C166 - Patients!$H$5</f>
        <v>4301</v>
      </c>
      <c r="E166" s="30" t="n">
        <v>0</v>
      </c>
      <c r="F166" s="30" t="n">
        <v>542</v>
      </c>
      <c r="G166" s="0"/>
    </row>
    <row r="167" customFormat="false" ht="12.8" hidden="false" customHeight="false" outlineLevel="0" collapsed="false">
      <c r="A167" s="24"/>
      <c r="B167" s="16" t="n">
        <v>15313</v>
      </c>
      <c r="C167" s="21" t="n">
        <v>41180</v>
      </c>
      <c r="D167" s="22" t="n">
        <f aca="false">C167 - Patients!$H$5</f>
        <v>4612</v>
      </c>
      <c r="E167" s="30"/>
      <c r="F167" s="30" t="n">
        <v>390</v>
      </c>
      <c r="G167" s="0"/>
    </row>
    <row r="168" customFormat="false" ht="12.8" hidden="false" customHeight="false" outlineLevel="0" collapsed="false">
      <c r="A168" s="24"/>
      <c r="B168" s="16" t="n">
        <v>15313</v>
      </c>
      <c r="C168" s="21" t="n">
        <v>41347</v>
      </c>
      <c r="D168" s="22" t="n">
        <f aca="false">C168 - Patients!$H$5</f>
        <v>4779</v>
      </c>
      <c r="E168" s="30"/>
      <c r="F168" s="30" t="n">
        <v>590</v>
      </c>
      <c r="G168" s="0"/>
    </row>
    <row r="169" customFormat="false" ht="12.8" hidden="false" customHeight="false" outlineLevel="0" collapsed="false">
      <c r="A169" s="24"/>
      <c r="B169" s="16" t="n">
        <v>15313</v>
      </c>
      <c r="C169" s="21" t="n">
        <v>41513</v>
      </c>
      <c r="D169" s="22" t="n">
        <f aca="false">C169 - Patients!$H$5</f>
        <v>4945</v>
      </c>
      <c r="E169" s="30"/>
      <c r="F169" s="30" t="n">
        <v>620</v>
      </c>
      <c r="G169" s="0"/>
    </row>
    <row r="170" customFormat="false" ht="12.8" hidden="false" customHeight="false" outlineLevel="0" collapsed="false">
      <c r="A170" s="47" t="n">
        <v>26585</v>
      </c>
      <c r="B170" s="16" t="n">
        <v>15376</v>
      </c>
      <c r="C170" s="27" t="n">
        <v>37734</v>
      </c>
      <c r="D170" s="22" t="n">
        <f aca="false">C170 - Patients!$H$6</f>
        <v>132</v>
      </c>
      <c r="E170" s="36" t="n">
        <v>49</v>
      </c>
      <c r="F170" s="30" t="n">
        <v>521</v>
      </c>
      <c r="G170" s="0"/>
    </row>
    <row r="171" customFormat="false" ht="12.8" hidden="false" customHeight="false" outlineLevel="0" collapsed="false">
      <c r="A171" s="47" t="n">
        <v>27717</v>
      </c>
      <c r="B171" s="16" t="n">
        <v>15376</v>
      </c>
      <c r="C171" s="27" t="n">
        <v>37903</v>
      </c>
      <c r="D171" s="22" t="n">
        <f aca="false">C171 - Patients!$H$6</f>
        <v>301</v>
      </c>
      <c r="E171" s="36" t="n">
        <v>900</v>
      </c>
      <c r="F171" s="30" t="n">
        <v>702</v>
      </c>
      <c r="G171" s="0"/>
    </row>
    <row r="172" customFormat="false" ht="12.8" hidden="false" customHeight="false" outlineLevel="0" collapsed="false">
      <c r="A172" s="47" t="n">
        <v>30562</v>
      </c>
      <c r="B172" s="16" t="n">
        <v>15376</v>
      </c>
      <c r="C172" s="27" t="n">
        <v>38313</v>
      </c>
      <c r="D172" s="22" t="n">
        <f aca="false">C172 - Patients!$H$6</f>
        <v>711</v>
      </c>
      <c r="E172" s="36" t="n">
        <v>1400</v>
      </c>
      <c r="F172" s="30" t="n">
        <v>430</v>
      </c>
      <c r="G172" s="0"/>
    </row>
    <row r="173" customFormat="false" ht="12.8" hidden="false" customHeight="false" outlineLevel="0" collapsed="false">
      <c r="A173" s="29" t="n">
        <v>31807</v>
      </c>
      <c r="B173" s="16" t="n">
        <v>15376</v>
      </c>
      <c r="C173" s="21" t="n">
        <v>38488</v>
      </c>
      <c r="D173" s="22" t="n">
        <f aca="false">C173 - Patients!$H$6</f>
        <v>886</v>
      </c>
      <c r="E173" s="30" t="n">
        <v>34100</v>
      </c>
      <c r="F173" s="30" t="n">
        <v>317</v>
      </c>
      <c r="G173" s="0"/>
    </row>
    <row r="174" customFormat="false" ht="12.8" hidden="false" customHeight="false" outlineLevel="0" collapsed="false">
      <c r="A174" s="47" t="n">
        <v>33089</v>
      </c>
      <c r="B174" s="16" t="n">
        <v>15376</v>
      </c>
      <c r="C174" s="27" t="n">
        <v>38657</v>
      </c>
      <c r="D174" s="22" t="n">
        <f aca="false">C174 - Patients!$H$6</f>
        <v>1055</v>
      </c>
      <c r="E174" s="36" t="n">
        <v>8400</v>
      </c>
      <c r="F174" s="30" t="n">
        <v>500</v>
      </c>
      <c r="G174" s="0"/>
    </row>
    <row r="175" customFormat="false" ht="12.8" hidden="false" customHeight="false" outlineLevel="0" collapsed="false">
      <c r="A175" s="29" t="n">
        <v>34224</v>
      </c>
      <c r="B175" s="16" t="n">
        <v>15376</v>
      </c>
      <c r="C175" s="21" t="n">
        <v>38817</v>
      </c>
      <c r="D175" s="22" t="n">
        <f aca="false">C175 - Patients!$H$6</f>
        <v>1215</v>
      </c>
      <c r="E175" s="30" t="n">
        <v>4500</v>
      </c>
      <c r="F175" s="30" t="n">
        <v>408</v>
      </c>
      <c r="G175" s="0"/>
    </row>
    <row r="176" customFormat="false" ht="12.8" hidden="false" customHeight="false" outlineLevel="0" collapsed="false">
      <c r="A176" s="32" t="s">
        <v>129</v>
      </c>
      <c r="B176" s="16" t="n">
        <v>15376</v>
      </c>
      <c r="C176" s="27" t="n">
        <v>39014</v>
      </c>
      <c r="D176" s="22" t="n">
        <f aca="false">C176 - Patients!$H$6</f>
        <v>1412</v>
      </c>
      <c r="E176" s="36" t="n">
        <v>2600</v>
      </c>
      <c r="F176" s="30" t="n">
        <v>382</v>
      </c>
      <c r="G176" s="0"/>
    </row>
    <row r="177" customFormat="false" ht="12.8" hidden="false" customHeight="false" outlineLevel="0" collapsed="false">
      <c r="A177" s="33"/>
      <c r="B177" s="16" t="n">
        <v>15376</v>
      </c>
      <c r="C177" s="21" t="n">
        <v>39182</v>
      </c>
      <c r="D177" s="22" t="n">
        <f aca="false">C177 - Patients!$H$6</f>
        <v>1580</v>
      </c>
      <c r="E177" s="30" t="n">
        <v>5000</v>
      </c>
      <c r="F177" s="30" t="n">
        <v>332</v>
      </c>
      <c r="G177" s="0"/>
    </row>
    <row r="178" customFormat="false" ht="12.8" hidden="false" customHeight="false" outlineLevel="0" collapsed="false">
      <c r="A178" s="32" t="s">
        <v>130</v>
      </c>
      <c r="B178" s="16" t="n">
        <v>15376</v>
      </c>
      <c r="C178" s="27" t="n">
        <v>39413</v>
      </c>
      <c r="D178" s="22" t="n">
        <f aca="false">C178 - Patients!$H$6</f>
        <v>1811</v>
      </c>
      <c r="E178" s="36" t="n">
        <v>10700</v>
      </c>
      <c r="F178" s="30" t="n">
        <v>333</v>
      </c>
      <c r="G178" s="0"/>
    </row>
    <row r="179" customFormat="false" ht="12.8" hidden="false" customHeight="false" outlineLevel="0" collapsed="false">
      <c r="A179" s="32"/>
      <c r="B179" s="16" t="n">
        <v>15376</v>
      </c>
      <c r="C179" s="21" t="n">
        <v>39595</v>
      </c>
      <c r="D179" s="22" t="n">
        <f aca="false">C179 - Patients!$H$6</f>
        <v>1993</v>
      </c>
      <c r="E179" s="30"/>
      <c r="F179" s="30" t="n">
        <v>264</v>
      </c>
      <c r="G179" s="0"/>
    </row>
    <row r="180" customFormat="false" ht="12.8" hidden="false" customHeight="false" outlineLevel="0" collapsed="false">
      <c r="A180" s="32" t="s">
        <v>131</v>
      </c>
      <c r="B180" s="16" t="n">
        <v>15376</v>
      </c>
      <c r="C180" s="27" t="n">
        <v>39749</v>
      </c>
      <c r="D180" s="22" t="n">
        <f aca="false">C180 - Patients!$H$6</f>
        <v>2147</v>
      </c>
      <c r="E180" s="36" t="n">
        <v>8770</v>
      </c>
      <c r="F180" s="30" t="n">
        <v>228</v>
      </c>
      <c r="G180" s="0"/>
    </row>
    <row r="181" customFormat="false" ht="12.8" hidden="false" customHeight="false" outlineLevel="0" collapsed="false">
      <c r="A181" s="37"/>
      <c r="B181" s="16" t="n">
        <v>15376</v>
      </c>
      <c r="C181" s="34" t="n">
        <v>39903</v>
      </c>
      <c r="D181" s="22" t="n">
        <f aca="false">C181 - Patients!$H$6</f>
        <v>2301</v>
      </c>
      <c r="E181" s="41" t="n">
        <v>0</v>
      </c>
      <c r="F181" s="30" t="n">
        <v>325</v>
      </c>
      <c r="G181" s="0"/>
    </row>
    <row r="182" customFormat="false" ht="12.8" hidden="false" customHeight="false" outlineLevel="0" collapsed="false">
      <c r="A182" s="37"/>
      <c r="B182" s="16" t="n">
        <v>15376</v>
      </c>
      <c r="C182" s="21" t="n">
        <v>40078</v>
      </c>
      <c r="D182" s="22" t="n">
        <f aca="false">C182 - Patients!$H$6</f>
        <v>2476</v>
      </c>
      <c r="E182" s="41"/>
      <c r="F182" s="24" t="n">
        <v>330</v>
      </c>
      <c r="G182" s="0"/>
    </row>
    <row r="183" customFormat="false" ht="12.8" hidden="false" customHeight="false" outlineLevel="0" collapsed="false">
      <c r="A183" s="37"/>
      <c r="B183" s="16" t="n">
        <v>15376</v>
      </c>
      <c r="C183" s="21" t="n">
        <v>40107</v>
      </c>
      <c r="D183" s="22" t="n">
        <f aca="false">C183 - Patients!$H$6</f>
        <v>2505</v>
      </c>
      <c r="E183" s="30" t="n">
        <v>0</v>
      </c>
      <c r="F183" s="30" t="n">
        <v>280</v>
      </c>
      <c r="G183" s="0"/>
    </row>
    <row r="184" customFormat="false" ht="12.8" hidden="false" customHeight="false" outlineLevel="0" collapsed="false">
      <c r="A184" s="37"/>
      <c r="B184" s="16" t="n">
        <v>15376</v>
      </c>
      <c r="C184" s="21" t="n">
        <v>40239</v>
      </c>
      <c r="D184" s="22" t="n">
        <f aca="false">C184 - Patients!$H$6</f>
        <v>2637</v>
      </c>
      <c r="E184" s="30" t="n">
        <v>0</v>
      </c>
      <c r="F184" s="30" t="n">
        <v>317</v>
      </c>
      <c r="G184" s="0"/>
    </row>
    <row r="185" customFormat="false" ht="12.8" hidden="false" customHeight="false" outlineLevel="0" collapsed="false">
      <c r="A185" s="37"/>
      <c r="B185" s="16" t="n">
        <v>15376</v>
      </c>
      <c r="C185" s="21" t="n">
        <v>40443</v>
      </c>
      <c r="D185" s="22" t="n">
        <f aca="false">C185 - Patients!$H$6</f>
        <v>2841</v>
      </c>
      <c r="E185" s="30" t="n">
        <v>0</v>
      </c>
      <c r="F185" s="30" t="n">
        <v>330</v>
      </c>
      <c r="G185" s="0"/>
    </row>
    <row r="186" customFormat="false" ht="12.8" hidden="false" customHeight="false" outlineLevel="0" collapsed="false">
      <c r="A186" s="37"/>
      <c r="B186" s="16" t="n">
        <v>15376</v>
      </c>
      <c r="C186" s="21" t="n">
        <v>40582</v>
      </c>
      <c r="D186" s="22" t="n">
        <f aca="false">C186 - Patients!$H$6</f>
        <v>2980</v>
      </c>
      <c r="E186" s="30" t="n">
        <v>0</v>
      </c>
      <c r="F186" s="30" t="n">
        <v>431</v>
      </c>
      <c r="G186" s="0"/>
    </row>
    <row r="187" customFormat="false" ht="12.8" hidden="false" customHeight="false" outlineLevel="0" collapsed="false">
      <c r="A187" s="37"/>
      <c r="B187" s="16" t="n">
        <v>15376</v>
      </c>
      <c r="C187" s="21" t="n">
        <v>40694</v>
      </c>
      <c r="D187" s="22" t="n">
        <f aca="false">C187 - Patients!$H$6</f>
        <v>3092</v>
      </c>
      <c r="E187" s="30" t="n">
        <v>0</v>
      </c>
      <c r="F187" s="30" t="n">
        <v>341</v>
      </c>
      <c r="G187" s="0"/>
    </row>
    <row r="188" customFormat="false" ht="12.8" hidden="false" customHeight="false" outlineLevel="0" collapsed="false">
      <c r="A188" s="37"/>
      <c r="B188" s="16" t="n">
        <v>15376</v>
      </c>
      <c r="C188" s="21" t="n">
        <v>40837</v>
      </c>
      <c r="D188" s="22" t="n">
        <f aca="false">C188 - Patients!$H$6</f>
        <v>3235</v>
      </c>
      <c r="E188" s="30" t="n">
        <v>0</v>
      </c>
      <c r="F188" s="30" t="n">
        <v>338</v>
      </c>
      <c r="G188" s="0"/>
    </row>
    <row r="189" customFormat="false" ht="12.8" hidden="false" customHeight="false" outlineLevel="0" collapsed="false">
      <c r="A189" s="37"/>
      <c r="B189" s="30" t="n">
        <v>15376</v>
      </c>
      <c r="C189" s="21" t="n">
        <v>41010</v>
      </c>
      <c r="D189" s="22" t="n">
        <f aca="false">C189 - Patients!$H$6</f>
        <v>3408</v>
      </c>
      <c r="E189" s="30"/>
      <c r="F189" s="30" t="n">
        <v>347</v>
      </c>
      <c r="G189" s="0"/>
    </row>
    <row r="190" customFormat="false" ht="12.8" hidden="false" customHeight="false" outlineLevel="0" collapsed="false">
      <c r="A190" s="37"/>
      <c r="B190" s="30" t="n">
        <v>15376</v>
      </c>
      <c r="C190" s="21" t="n">
        <v>41206</v>
      </c>
      <c r="D190" s="22" t="n">
        <f aca="false">C190 - Patients!$H$6</f>
        <v>3604</v>
      </c>
      <c r="E190" s="30"/>
      <c r="F190" s="30" t="n">
        <v>400</v>
      </c>
      <c r="G190" s="0"/>
    </row>
    <row r="191" customFormat="false" ht="12.8" hidden="false" customHeight="false" outlineLevel="0" collapsed="false">
      <c r="A191" s="37"/>
      <c r="B191" s="30" t="n">
        <v>15376</v>
      </c>
      <c r="C191" s="21" t="n">
        <v>41572</v>
      </c>
      <c r="D191" s="22" t="n">
        <f aca="false">C191 - Patients!$H$6</f>
        <v>3970</v>
      </c>
      <c r="E191" s="30"/>
      <c r="F191" s="30" t="n">
        <v>350</v>
      </c>
      <c r="G191" s="0"/>
    </row>
    <row r="192" customFormat="false" ht="13.95" hidden="false" customHeight="false" outlineLevel="0" collapsed="false">
      <c r="A192" s="32" t="s">
        <v>132</v>
      </c>
      <c r="B192" s="16" t="n">
        <v>20529</v>
      </c>
      <c r="C192" s="27" t="n">
        <v>37586</v>
      </c>
      <c r="D192" s="22" t="n">
        <f aca="false">C192 - Patients!$H$7</f>
        <v>22.5</v>
      </c>
      <c r="E192" s="36" t="n">
        <v>6800</v>
      </c>
      <c r="F192" s="30" t="n">
        <v>480</v>
      </c>
      <c r="G192" s="0"/>
    </row>
    <row r="193" customFormat="false" ht="12.8" hidden="false" customHeight="false" outlineLevel="0" collapsed="false">
      <c r="A193" s="26" t="s">
        <v>133</v>
      </c>
      <c r="B193" s="16" t="n">
        <v>20529</v>
      </c>
      <c r="C193" s="27" t="n">
        <v>37642</v>
      </c>
      <c r="D193" s="22" t="n">
        <f aca="false">C193 - Patients!$H$7</f>
        <v>78.5</v>
      </c>
      <c r="E193" s="36" t="n">
        <v>2900</v>
      </c>
      <c r="F193" s="30" t="n">
        <v>460</v>
      </c>
      <c r="G193" s="25"/>
    </row>
    <row r="194" customFormat="false" ht="12.8" hidden="false" customHeight="false" outlineLevel="0" collapsed="false">
      <c r="A194" s="20" t="s">
        <v>134</v>
      </c>
      <c r="B194" s="7" t="n">
        <v>20529</v>
      </c>
      <c r="C194" s="21" t="n">
        <v>37755</v>
      </c>
      <c r="D194" s="22" t="n">
        <f aca="false">C194 - Patients!$H$7</f>
        <v>191.5</v>
      </c>
      <c r="E194" s="30" t="n">
        <v>499</v>
      </c>
      <c r="F194" s="30" t="n">
        <v>440</v>
      </c>
      <c r="G194" s="48" t="s">
        <v>135</v>
      </c>
    </row>
    <row r="195" customFormat="false" ht="12.8" hidden="false" customHeight="false" outlineLevel="0" collapsed="false">
      <c r="A195" s="37" t="s">
        <v>136</v>
      </c>
      <c r="B195" s="16" t="n">
        <v>20529</v>
      </c>
      <c r="C195" s="21" t="n">
        <v>37874</v>
      </c>
      <c r="D195" s="22" t="n">
        <f aca="false">C195 - Patients!$H$7</f>
        <v>310.5</v>
      </c>
      <c r="E195" s="30" t="n">
        <v>50</v>
      </c>
      <c r="F195" s="30" t="n">
        <v>470</v>
      </c>
      <c r="G195" s="44" t="s">
        <v>137</v>
      </c>
    </row>
    <row r="196" customFormat="false" ht="12.8" hidden="false" customHeight="false" outlineLevel="0" collapsed="false">
      <c r="A196" s="37" t="s">
        <v>138</v>
      </c>
      <c r="B196" s="16" t="n">
        <v>20529</v>
      </c>
      <c r="C196" s="21" t="n">
        <v>38005</v>
      </c>
      <c r="D196" s="22" t="n">
        <f aca="false">C196 - Patients!$H$7</f>
        <v>441.5</v>
      </c>
      <c r="E196" s="30" t="n">
        <v>50</v>
      </c>
      <c r="F196" s="30" t="n">
        <v>400</v>
      </c>
      <c r="G196" s="0"/>
    </row>
    <row r="197" customFormat="false" ht="12.8" hidden="false" customHeight="false" outlineLevel="0" collapsed="false">
      <c r="A197" s="37"/>
      <c r="B197" s="16" t="n">
        <v>20529</v>
      </c>
      <c r="C197" s="21" t="n">
        <v>38132</v>
      </c>
      <c r="D197" s="22" t="n">
        <f aca="false">C197 - Patients!$H$7</f>
        <v>568.5</v>
      </c>
      <c r="E197" s="30"/>
      <c r="F197" s="30" t="n">
        <v>650</v>
      </c>
      <c r="G197" s="0"/>
    </row>
    <row r="198" customFormat="false" ht="12.8" hidden="false" customHeight="false" outlineLevel="0" collapsed="false">
      <c r="A198" s="37" t="s">
        <v>139</v>
      </c>
      <c r="B198" s="16" t="n">
        <v>20529</v>
      </c>
      <c r="C198" s="21" t="n">
        <v>38301</v>
      </c>
      <c r="D198" s="22" t="n">
        <f aca="false">C198 - Patients!$H$7</f>
        <v>737.5</v>
      </c>
      <c r="E198" s="30" t="n">
        <v>49</v>
      </c>
      <c r="F198" s="30" t="n">
        <v>530</v>
      </c>
      <c r="G198" s="44" t="s">
        <v>140</v>
      </c>
    </row>
    <row r="199" customFormat="false" ht="12.8" hidden="false" customHeight="false" outlineLevel="0" collapsed="false">
      <c r="A199" s="32" t="s">
        <v>141</v>
      </c>
      <c r="B199" s="16" t="n">
        <v>20529</v>
      </c>
      <c r="C199" s="27" t="n">
        <v>38498</v>
      </c>
      <c r="D199" s="22" t="n">
        <f aca="false">C199 - Patients!$H$7</f>
        <v>934.5</v>
      </c>
      <c r="E199" s="36" t="n">
        <v>100</v>
      </c>
      <c r="F199" s="30" t="n">
        <v>590</v>
      </c>
      <c r="G199" s="0"/>
    </row>
    <row r="200" customFormat="false" ht="12.8" hidden="false" customHeight="false" outlineLevel="0" collapsed="false">
      <c r="A200" s="33"/>
      <c r="B200" s="16" t="n">
        <v>20529</v>
      </c>
      <c r="C200" s="21" t="n">
        <v>38660</v>
      </c>
      <c r="D200" s="22" t="n">
        <f aca="false">C200 - Patients!$H$7</f>
        <v>1096.5</v>
      </c>
      <c r="E200" s="30" t="n">
        <v>400</v>
      </c>
      <c r="F200" s="24"/>
      <c r="G200" s="0"/>
    </row>
    <row r="201" customFormat="false" ht="12.8" hidden="false" customHeight="false" outlineLevel="0" collapsed="false">
      <c r="A201" s="32" t="s">
        <v>142</v>
      </c>
      <c r="B201" s="16" t="n">
        <v>20529</v>
      </c>
      <c r="C201" s="27" t="n">
        <v>38817</v>
      </c>
      <c r="D201" s="22" t="n">
        <f aca="false">C201 - Patients!$H$7</f>
        <v>1253.5</v>
      </c>
      <c r="E201" s="36" t="n">
        <v>2600</v>
      </c>
      <c r="F201" s="30" t="n">
        <v>630</v>
      </c>
      <c r="G201" s="0"/>
    </row>
    <row r="202" customFormat="false" ht="12.8" hidden="false" customHeight="false" outlineLevel="0" collapsed="false">
      <c r="A202" s="37"/>
      <c r="B202" s="16" t="n">
        <v>20529</v>
      </c>
      <c r="C202" s="21" t="n">
        <v>38996</v>
      </c>
      <c r="D202" s="22" t="n">
        <f aca="false">C202 - Patients!$H$7</f>
        <v>1432.5</v>
      </c>
      <c r="E202" s="30" t="n">
        <v>300</v>
      </c>
      <c r="F202" s="30" t="n">
        <v>720</v>
      </c>
      <c r="G202" s="0"/>
    </row>
    <row r="203" customFormat="false" ht="12.8" hidden="false" customHeight="false" outlineLevel="0" collapsed="false">
      <c r="A203" s="32" t="s">
        <v>143</v>
      </c>
      <c r="B203" s="16" t="n">
        <v>20529</v>
      </c>
      <c r="C203" s="27" t="n">
        <v>39248</v>
      </c>
      <c r="D203" s="22" t="n">
        <f aca="false">C203 - Patients!$H$7</f>
        <v>1684.5</v>
      </c>
      <c r="E203" s="36" t="n">
        <v>700</v>
      </c>
      <c r="F203" s="30" t="n">
        <v>550</v>
      </c>
      <c r="G203" s="0"/>
    </row>
    <row r="204" customFormat="false" ht="12.8" hidden="false" customHeight="false" outlineLevel="0" collapsed="false">
      <c r="A204" s="32"/>
      <c r="B204" s="16" t="n">
        <v>20529</v>
      </c>
      <c r="C204" s="27" t="n">
        <v>39386</v>
      </c>
      <c r="D204" s="22" t="n">
        <f aca="false">C204 - Patients!$H$7</f>
        <v>1822.5</v>
      </c>
      <c r="E204" s="36"/>
      <c r="F204" s="30" t="n">
        <v>590</v>
      </c>
      <c r="G204" s="0"/>
    </row>
    <row r="205" customFormat="false" ht="12.8" hidden="false" customHeight="false" outlineLevel="0" collapsed="false">
      <c r="A205" s="37"/>
      <c r="B205" s="16" t="n">
        <v>20529</v>
      </c>
      <c r="C205" s="21" t="n">
        <v>39549</v>
      </c>
      <c r="D205" s="22" t="n">
        <f aca="false">C205 - Patients!$H$7</f>
        <v>1985.5</v>
      </c>
      <c r="E205" s="30" t="n">
        <v>609</v>
      </c>
      <c r="F205" s="30" t="n">
        <v>406</v>
      </c>
      <c r="G205" s="0"/>
    </row>
    <row r="206" customFormat="false" ht="12.8" hidden="false" customHeight="false" outlineLevel="0" collapsed="false">
      <c r="A206" s="32" t="s">
        <v>144</v>
      </c>
      <c r="B206" s="16" t="n">
        <v>20529</v>
      </c>
      <c r="C206" s="27" t="n">
        <v>39702</v>
      </c>
      <c r="D206" s="22" t="n">
        <f aca="false">C206 - Patients!$H$7</f>
        <v>2138.5</v>
      </c>
      <c r="E206" s="36" t="n">
        <v>3280</v>
      </c>
      <c r="F206" s="30" t="n">
        <v>418</v>
      </c>
      <c r="G206" s="0"/>
    </row>
    <row r="207" customFormat="false" ht="12.8" hidden="false" customHeight="false" outlineLevel="0" collapsed="false">
      <c r="A207" s="37"/>
      <c r="B207" s="16" t="n">
        <v>20529</v>
      </c>
      <c r="C207" s="21" t="n">
        <v>39829</v>
      </c>
      <c r="D207" s="22" t="n">
        <f aca="false">C207 - Patients!$H$7</f>
        <v>2265.5</v>
      </c>
      <c r="E207" s="30" t="n">
        <v>12300</v>
      </c>
      <c r="F207" s="30" t="n">
        <v>334</v>
      </c>
      <c r="G207" s="0"/>
    </row>
    <row r="208" customFormat="false" ht="12.8" hidden="false" customHeight="false" outlineLevel="0" collapsed="false">
      <c r="A208" s="37"/>
      <c r="B208" s="16" t="n">
        <v>20529</v>
      </c>
      <c r="C208" s="21" t="n">
        <v>39926</v>
      </c>
      <c r="D208" s="22" t="n">
        <f aca="false">C208 - Patients!$H$7</f>
        <v>2362.5</v>
      </c>
      <c r="E208" s="30" t="n">
        <v>35800</v>
      </c>
      <c r="F208" s="30" t="n">
        <v>314</v>
      </c>
      <c r="G208" s="0"/>
    </row>
    <row r="209" customFormat="false" ht="12.8" hidden="false" customHeight="false" outlineLevel="0" collapsed="false">
      <c r="A209" s="32" t="s">
        <v>145</v>
      </c>
      <c r="B209" s="16" t="n">
        <v>20529</v>
      </c>
      <c r="C209" s="27" t="n">
        <v>40080</v>
      </c>
      <c r="D209" s="22" t="n">
        <f aca="false">C209 - Patients!$H$7</f>
        <v>2516.5</v>
      </c>
      <c r="E209" s="36" t="n">
        <v>34700</v>
      </c>
      <c r="F209" s="30" t="n">
        <v>287</v>
      </c>
      <c r="G209" s="0"/>
    </row>
    <row r="210" customFormat="false" ht="12.8" hidden="false" customHeight="false" outlineLevel="0" collapsed="false">
      <c r="A210" s="37"/>
      <c r="B210" s="16" t="n">
        <v>20529</v>
      </c>
      <c r="C210" s="34" t="n">
        <v>40133</v>
      </c>
      <c r="D210" s="22" t="n">
        <f aca="false">C210 - Patients!$H$7</f>
        <v>2569.5</v>
      </c>
      <c r="E210" s="41" t="n">
        <v>133</v>
      </c>
      <c r="F210" s="30" t="n">
        <v>493</v>
      </c>
      <c r="G210" s="0"/>
    </row>
    <row r="211" customFormat="false" ht="12.8" hidden="false" customHeight="false" outlineLevel="0" collapsed="false">
      <c r="A211" s="37"/>
      <c r="B211" s="16" t="n">
        <v>20529</v>
      </c>
      <c r="C211" s="21" t="n">
        <v>40189</v>
      </c>
      <c r="D211" s="22" t="n">
        <f aca="false">C211 - Patients!$H$7</f>
        <v>2625.5</v>
      </c>
      <c r="E211" s="30" t="n">
        <v>0</v>
      </c>
      <c r="F211" s="30" t="n">
        <v>473</v>
      </c>
      <c r="G211" s="0"/>
    </row>
    <row r="212" customFormat="false" ht="12.8" hidden="false" customHeight="false" outlineLevel="0" collapsed="false">
      <c r="A212" s="37"/>
      <c r="B212" s="16" t="n">
        <v>20529</v>
      </c>
      <c r="C212" s="21" t="n">
        <v>40351</v>
      </c>
      <c r="D212" s="22" t="n">
        <f aca="false">C212 - Patients!$H$7</f>
        <v>2787.5</v>
      </c>
      <c r="E212" s="30" t="n">
        <v>0</v>
      </c>
      <c r="F212" s="30" t="n">
        <v>434</v>
      </c>
      <c r="G212" s="0"/>
    </row>
    <row r="213" customFormat="false" ht="12.8" hidden="false" customHeight="false" outlineLevel="0" collapsed="false">
      <c r="A213" s="37"/>
      <c r="B213" s="16" t="n">
        <v>20529</v>
      </c>
      <c r="C213" s="21" t="n">
        <v>40483</v>
      </c>
      <c r="D213" s="22" t="n">
        <f aca="false">C213 - Patients!$H$7</f>
        <v>2919.5</v>
      </c>
      <c r="E213" s="30" t="n">
        <v>0</v>
      </c>
      <c r="F213" s="30" t="n">
        <v>471</v>
      </c>
      <c r="G213" s="0"/>
    </row>
    <row r="214" customFormat="false" ht="12.8" hidden="false" customHeight="false" outlineLevel="0" collapsed="false">
      <c r="A214" s="37"/>
      <c r="B214" s="16" t="n">
        <v>20529</v>
      </c>
      <c r="C214" s="21" t="n">
        <v>40612</v>
      </c>
      <c r="D214" s="22" t="n">
        <f aca="false">C214 - Patients!$H$7</f>
        <v>3048.5</v>
      </c>
      <c r="E214" s="30" t="n">
        <v>0</v>
      </c>
      <c r="F214" s="30" t="n">
        <v>445</v>
      </c>
      <c r="G214" s="0"/>
    </row>
    <row r="215" customFormat="false" ht="12.8" hidden="false" customHeight="false" outlineLevel="0" collapsed="false">
      <c r="A215" s="37"/>
      <c r="B215" s="16" t="n">
        <v>20529</v>
      </c>
      <c r="C215" s="21" t="n">
        <v>40752</v>
      </c>
      <c r="D215" s="22" t="n">
        <f aca="false">C215 - Patients!$H$7</f>
        <v>3188.5</v>
      </c>
      <c r="E215" s="30" t="n">
        <v>0</v>
      </c>
      <c r="F215" s="30" t="n">
        <v>659</v>
      </c>
      <c r="G215" s="0"/>
    </row>
    <row r="216" customFormat="false" ht="12.8" hidden="false" customHeight="false" outlineLevel="0" collapsed="false">
      <c r="A216" s="37"/>
      <c r="B216" s="16" t="n">
        <v>20529</v>
      </c>
      <c r="C216" s="21" t="n">
        <v>40865</v>
      </c>
      <c r="D216" s="22" t="n">
        <f aca="false">C216 - Patients!$H$7</f>
        <v>3301.5</v>
      </c>
      <c r="E216" s="30" t="n">
        <v>0</v>
      </c>
      <c r="F216" s="30" t="n">
        <v>622</v>
      </c>
      <c r="G216" s="0"/>
    </row>
    <row r="217" customFormat="false" ht="12.8" hidden="false" customHeight="false" outlineLevel="0" collapsed="false">
      <c r="A217" s="37"/>
      <c r="B217" s="30" t="n">
        <v>20529</v>
      </c>
      <c r="C217" s="21" t="n">
        <v>41039</v>
      </c>
      <c r="D217" s="22" t="n">
        <f aca="false">C217 - Patients!$H$7</f>
        <v>3475.5</v>
      </c>
      <c r="E217" s="30"/>
      <c r="F217" s="30" t="n">
        <v>582</v>
      </c>
      <c r="G217" s="0"/>
    </row>
    <row r="218" customFormat="false" ht="12.8" hidden="false" customHeight="false" outlineLevel="0" collapsed="false">
      <c r="A218" s="37"/>
      <c r="B218" s="30" t="n">
        <v>20529</v>
      </c>
      <c r="C218" s="21" t="n">
        <v>41390</v>
      </c>
      <c r="D218" s="22" t="n">
        <f aca="false">C218 - Patients!$H$7</f>
        <v>3826.5</v>
      </c>
      <c r="E218" s="30"/>
      <c r="F218" s="30" t="n">
        <v>420</v>
      </c>
      <c r="G218" s="0"/>
    </row>
    <row r="219" customFormat="false" ht="12.8" hidden="false" customHeight="false" outlineLevel="0" collapsed="false">
      <c r="A219" s="33" t="s">
        <v>146</v>
      </c>
      <c r="B219" s="16" t="n">
        <v>15107</v>
      </c>
      <c r="C219" s="27" t="n">
        <v>33141</v>
      </c>
      <c r="D219" s="22" t="n">
        <f aca="false">C219 - Patients!$H$8</f>
        <v>99</v>
      </c>
      <c r="E219" s="30"/>
      <c r="F219" s="30" t="n">
        <v>496</v>
      </c>
      <c r="G219" s="0"/>
    </row>
    <row r="220" customFormat="false" ht="12.8" hidden="false" customHeight="false" outlineLevel="0" collapsed="false">
      <c r="A220" s="33"/>
      <c r="B220" s="16" t="n">
        <v>15107</v>
      </c>
      <c r="C220" s="21" t="n">
        <v>33224</v>
      </c>
      <c r="D220" s="22" t="n">
        <f aca="false">C220 - Patients!$H$8</f>
        <v>182</v>
      </c>
      <c r="E220" s="30"/>
      <c r="F220" s="30" t="n">
        <v>530</v>
      </c>
      <c r="G220" s="0"/>
    </row>
    <row r="221" customFormat="false" ht="12.8" hidden="false" customHeight="false" outlineLevel="0" collapsed="false">
      <c r="A221" s="33"/>
      <c r="B221" s="16" t="n">
        <v>15107</v>
      </c>
      <c r="C221" s="21" t="n">
        <v>33311</v>
      </c>
      <c r="D221" s="22" t="n">
        <f aca="false">C221 - Patients!$H$8</f>
        <v>269</v>
      </c>
      <c r="E221" s="30"/>
      <c r="F221" s="30" t="n">
        <v>560</v>
      </c>
      <c r="G221" s="0"/>
    </row>
    <row r="222" customFormat="false" ht="12.8" hidden="false" customHeight="false" outlineLevel="0" collapsed="false">
      <c r="A222" s="33"/>
      <c r="B222" s="16" t="n">
        <v>15107</v>
      </c>
      <c r="C222" s="21" t="n">
        <v>33401</v>
      </c>
      <c r="D222" s="22" t="n">
        <f aca="false">C222 - Patients!$H$8</f>
        <v>359</v>
      </c>
      <c r="E222" s="30"/>
      <c r="F222" s="30" t="n">
        <v>510</v>
      </c>
      <c r="G222" s="0"/>
    </row>
    <row r="223" customFormat="false" ht="12.8" hidden="false" customHeight="false" outlineLevel="0" collapsed="false">
      <c r="A223" s="33" t="s">
        <v>147</v>
      </c>
      <c r="B223" s="16" t="n">
        <v>15107</v>
      </c>
      <c r="C223" s="27" t="n">
        <v>33521</v>
      </c>
      <c r="D223" s="22" t="n">
        <f aca="false">C223 - Patients!$H$8</f>
        <v>479</v>
      </c>
      <c r="E223" s="30"/>
      <c r="F223" s="30" t="n">
        <v>460</v>
      </c>
      <c r="G223" s="0"/>
    </row>
    <row r="224" customFormat="false" ht="12.8" hidden="false" customHeight="false" outlineLevel="0" collapsed="false">
      <c r="A224" s="33"/>
      <c r="B224" s="16" t="n">
        <v>15107</v>
      </c>
      <c r="C224" s="21" t="n">
        <v>33619</v>
      </c>
      <c r="D224" s="22" t="n">
        <f aca="false">C224 - Patients!$H$8</f>
        <v>577</v>
      </c>
      <c r="E224" s="30"/>
      <c r="F224" s="30" t="n">
        <v>450</v>
      </c>
      <c r="G224" s="0"/>
    </row>
    <row r="225" customFormat="false" ht="12.8" hidden="false" customHeight="false" outlineLevel="0" collapsed="false">
      <c r="A225" s="33"/>
      <c r="B225" s="16" t="n">
        <v>15107</v>
      </c>
      <c r="C225" s="21" t="n">
        <v>33759</v>
      </c>
      <c r="D225" s="22" t="n">
        <f aca="false">C225 - Patients!$H$8</f>
        <v>717</v>
      </c>
      <c r="E225" s="30"/>
      <c r="F225" s="30" t="n">
        <v>510</v>
      </c>
      <c r="G225" s="0"/>
    </row>
    <row r="226" customFormat="false" ht="12.8" hidden="false" customHeight="false" outlineLevel="0" collapsed="false">
      <c r="A226" s="33" t="s">
        <v>148</v>
      </c>
      <c r="B226" s="16" t="n">
        <v>15107</v>
      </c>
      <c r="C226" s="27" t="n">
        <v>33864</v>
      </c>
      <c r="D226" s="22" t="n">
        <f aca="false">C226 - Patients!$H$8</f>
        <v>822</v>
      </c>
      <c r="E226" s="30"/>
      <c r="F226" s="24" t="n">
        <v>580</v>
      </c>
      <c r="G226" s="44" t="s">
        <v>149</v>
      </c>
    </row>
    <row r="227" customFormat="false" ht="12.8" hidden="false" customHeight="false" outlineLevel="0" collapsed="false">
      <c r="A227" s="33"/>
      <c r="B227" s="16" t="n">
        <v>15107</v>
      </c>
      <c r="C227" s="21" t="n">
        <v>33946</v>
      </c>
      <c r="D227" s="22" t="n">
        <f aca="false">C227 - Patients!$H$8</f>
        <v>904</v>
      </c>
      <c r="E227" s="30"/>
      <c r="F227" s="30" t="n">
        <v>480</v>
      </c>
      <c r="G227" s="0"/>
    </row>
    <row r="228" customFormat="false" ht="12.8" hidden="false" customHeight="false" outlineLevel="0" collapsed="false">
      <c r="A228" s="33"/>
      <c r="B228" s="16" t="n">
        <v>15107</v>
      </c>
      <c r="C228" s="21" t="n">
        <v>34100</v>
      </c>
      <c r="D228" s="22" t="n">
        <f aca="false">C228 - Patients!$H$8</f>
        <v>1058</v>
      </c>
      <c r="E228" s="30"/>
      <c r="F228" s="30" t="n">
        <v>530</v>
      </c>
      <c r="G228" s="0"/>
    </row>
    <row r="229" customFormat="false" ht="12.8" hidden="false" customHeight="false" outlineLevel="0" collapsed="false">
      <c r="A229" s="33"/>
      <c r="B229" s="16" t="n">
        <v>15107</v>
      </c>
      <c r="C229" s="21" t="n">
        <v>34198</v>
      </c>
      <c r="D229" s="22" t="n">
        <f aca="false">C229 - Patients!$H$8</f>
        <v>1156</v>
      </c>
      <c r="E229" s="30"/>
      <c r="F229" s="30" t="n">
        <v>440</v>
      </c>
      <c r="G229" s="0"/>
    </row>
    <row r="230" customFormat="false" ht="12.8" hidden="false" customHeight="false" outlineLevel="0" collapsed="false">
      <c r="A230" s="33"/>
      <c r="B230" s="16" t="n">
        <v>15107</v>
      </c>
      <c r="C230" s="21" t="n">
        <v>34254</v>
      </c>
      <c r="D230" s="22" t="n">
        <f aca="false">C230 - Patients!$H$8</f>
        <v>1212</v>
      </c>
      <c r="E230" s="30"/>
      <c r="F230" s="30" t="n">
        <v>450</v>
      </c>
      <c r="G230" s="0"/>
    </row>
    <row r="231" customFormat="false" ht="12.8" hidden="false" customHeight="false" outlineLevel="0" collapsed="false">
      <c r="A231" s="33"/>
      <c r="B231" s="16" t="n">
        <v>15107</v>
      </c>
      <c r="C231" s="21" t="n">
        <v>34268</v>
      </c>
      <c r="D231" s="22" t="n">
        <f aca="false">C231 - Patients!$H$8</f>
        <v>1226</v>
      </c>
      <c r="E231" s="30"/>
      <c r="F231" s="30" t="n">
        <v>730</v>
      </c>
      <c r="G231" s="0"/>
    </row>
    <row r="232" customFormat="false" ht="12.8" hidden="false" customHeight="false" outlineLevel="0" collapsed="false">
      <c r="A232" s="33"/>
      <c r="B232" s="16" t="n">
        <v>15107</v>
      </c>
      <c r="C232" s="21" t="n">
        <v>34282</v>
      </c>
      <c r="D232" s="22" t="n">
        <f aca="false">C232 - Patients!$H$8</f>
        <v>1240</v>
      </c>
      <c r="E232" s="30"/>
      <c r="F232" s="30" t="n">
        <v>780</v>
      </c>
      <c r="G232" s="0"/>
    </row>
    <row r="233" customFormat="false" ht="12.8" hidden="false" customHeight="false" outlineLevel="0" collapsed="false">
      <c r="A233" s="33"/>
      <c r="B233" s="16" t="n">
        <v>15107</v>
      </c>
      <c r="C233" s="21" t="n">
        <v>34380</v>
      </c>
      <c r="D233" s="22" t="n">
        <f aca="false">C233 - Patients!$H$8</f>
        <v>1338</v>
      </c>
      <c r="E233" s="30"/>
      <c r="F233" s="30" t="n">
        <v>550</v>
      </c>
      <c r="G233" s="0"/>
    </row>
    <row r="234" customFormat="false" ht="12.8" hidden="false" customHeight="false" outlineLevel="0" collapsed="false">
      <c r="A234" s="33"/>
      <c r="B234" s="16" t="n">
        <v>15107</v>
      </c>
      <c r="C234" s="21" t="n">
        <v>34464</v>
      </c>
      <c r="D234" s="22" t="n">
        <f aca="false">C234 - Patients!$H$8</f>
        <v>1422</v>
      </c>
      <c r="E234" s="30"/>
      <c r="F234" s="30" t="n">
        <v>470</v>
      </c>
      <c r="G234" s="0"/>
    </row>
    <row r="235" customFormat="false" ht="12.8" hidden="false" customHeight="false" outlineLevel="0" collapsed="false">
      <c r="A235" s="33"/>
      <c r="B235" s="16" t="n">
        <v>15107</v>
      </c>
      <c r="C235" s="21" t="n">
        <v>34540</v>
      </c>
      <c r="D235" s="22" t="n">
        <f aca="false">C235 - Patients!$H$8</f>
        <v>1498</v>
      </c>
      <c r="E235" s="30"/>
      <c r="F235" s="30" t="n">
        <v>770</v>
      </c>
      <c r="G235" s="0"/>
    </row>
    <row r="236" customFormat="false" ht="12.8" hidden="false" customHeight="false" outlineLevel="0" collapsed="false">
      <c r="A236" s="33"/>
      <c r="B236" s="16" t="n">
        <v>15107</v>
      </c>
      <c r="C236" s="21" t="n">
        <v>34652</v>
      </c>
      <c r="D236" s="22" t="n">
        <f aca="false">C236 - Patients!$H$8</f>
        <v>1610</v>
      </c>
      <c r="E236" s="30"/>
      <c r="F236" s="30" t="n">
        <v>560</v>
      </c>
      <c r="G236" s="0"/>
    </row>
    <row r="237" customFormat="false" ht="12.8" hidden="false" customHeight="false" outlineLevel="0" collapsed="false">
      <c r="A237" s="33"/>
      <c r="B237" s="16" t="n">
        <v>15107</v>
      </c>
      <c r="C237" s="21" t="n">
        <v>34737</v>
      </c>
      <c r="D237" s="22" t="n">
        <f aca="false">C237 - Patients!$H$8</f>
        <v>1695</v>
      </c>
      <c r="E237" s="30"/>
      <c r="F237" s="30" t="n">
        <v>920</v>
      </c>
      <c r="G237" s="0"/>
    </row>
    <row r="238" customFormat="false" ht="12.8" hidden="false" customHeight="false" outlineLevel="0" collapsed="false">
      <c r="A238" s="33"/>
      <c r="B238" s="16" t="n">
        <v>15107</v>
      </c>
      <c r="C238" s="21" t="n">
        <v>34828</v>
      </c>
      <c r="D238" s="22" t="n">
        <f aca="false">C238 - Patients!$H$8</f>
        <v>1786</v>
      </c>
      <c r="E238" s="30"/>
      <c r="F238" s="30" t="n">
        <v>670</v>
      </c>
      <c r="G238" s="44" t="s">
        <v>150</v>
      </c>
    </row>
    <row r="239" customFormat="false" ht="12.8" hidden="false" customHeight="false" outlineLevel="0" collapsed="false">
      <c r="A239" s="33"/>
      <c r="B239" s="16" t="n">
        <v>15107</v>
      </c>
      <c r="C239" s="21" t="n">
        <v>34905</v>
      </c>
      <c r="D239" s="22" t="n">
        <f aca="false">C239 - Patients!$H$8</f>
        <v>1863</v>
      </c>
      <c r="E239" s="30"/>
      <c r="F239" s="30" t="n">
        <v>640</v>
      </c>
      <c r="G239" s="0"/>
    </row>
    <row r="240" customFormat="false" ht="12.8" hidden="false" customHeight="false" outlineLevel="0" collapsed="false">
      <c r="A240" s="33" t="s">
        <v>151</v>
      </c>
      <c r="B240" s="16" t="n">
        <v>15107</v>
      </c>
      <c r="C240" s="27" t="n">
        <v>34947</v>
      </c>
      <c r="D240" s="22" t="n">
        <f aca="false">C240 - Patients!$H$8</f>
        <v>1905</v>
      </c>
      <c r="E240" s="30"/>
      <c r="F240" s="24"/>
      <c r="G240" s="44" t="s">
        <v>150</v>
      </c>
    </row>
    <row r="241" customFormat="false" ht="12.8" hidden="false" customHeight="false" outlineLevel="0" collapsed="false">
      <c r="A241" s="33"/>
      <c r="B241" s="16" t="n">
        <v>15107</v>
      </c>
      <c r="C241" s="21" t="n">
        <v>34996</v>
      </c>
      <c r="D241" s="22" t="n">
        <f aca="false">C241 - Patients!$H$8</f>
        <v>1954</v>
      </c>
      <c r="E241" s="30"/>
      <c r="F241" s="30" t="n">
        <v>920</v>
      </c>
      <c r="G241" s="0"/>
    </row>
    <row r="242" customFormat="false" ht="12.8" hidden="false" customHeight="false" outlineLevel="0" collapsed="false">
      <c r="A242" s="33"/>
      <c r="B242" s="16" t="n">
        <v>15107</v>
      </c>
      <c r="C242" s="21" t="n">
        <v>35087</v>
      </c>
      <c r="D242" s="22" t="n">
        <f aca="false">C242 - Patients!$H$8</f>
        <v>2045</v>
      </c>
      <c r="E242" s="30"/>
      <c r="F242" s="30" t="n">
        <v>640</v>
      </c>
      <c r="G242" s="0"/>
    </row>
    <row r="243" customFormat="false" ht="12.8" hidden="false" customHeight="false" outlineLevel="0" collapsed="false">
      <c r="A243" s="33"/>
      <c r="B243" s="16" t="n">
        <v>15107</v>
      </c>
      <c r="C243" s="21" t="n">
        <v>35177</v>
      </c>
      <c r="D243" s="22" t="n">
        <f aca="false">C243 - Patients!$H$8</f>
        <v>2135</v>
      </c>
      <c r="E243" s="30"/>
      <c r="F243" s="30" t="n">
        <v>650</v>
      </c>
      <c r="G243" s="0"/>
    </row>
    <row r="244" customFormat="false" ht="12.8" hidden="false" customHeight="false" outlineLevel="0" collapsed="false">
      <c r="A244" s="33" t="n">
        <v>10264</v>
      </c>
      <c r="B244" s="16" t="n">
        <v>15107</v>
      </c>
      <c r="C244" s="27" t="n">
        <v>35290</v>
      </c>
      <c r="D244" s="22" t="n">
        <f aca="false">C244 - Patients!$H$8</f>
        <v>2248</v>
      </c>
      <c r="E244" s="36" t="n">
        <v>497</v>
      </c>
      <c r="F244" s="30" t="n">
        <v>770</v>
      </c>
      <c r="G244" s="0"/>
    </row>
    <row r="245" customFormat="false" ht="12.8" hidden="false" customHeight="false" outlineLevel="0" collapsed="false">
      <c r="A245" s="33" t="n">
        <v>10756</v>
      </c>
      <c r="B245" s="16" t="n">
        <v>15107</v>
      </c>
      <c r="C245" s="27" t="n">
        <v>35353</v>
      </c>
      <c r="D245" s="22" t="n">
        <f aca="false">C245 - Patients!$H$8</f>
        <v>2311</v>
      </c>
      <c r="E245" s="36" t="n">
        <v>1200</v>
      </c>
      <c r="F245" s="30" t="n">
        <v>560</v>
      </c>
      <c r="G245" s="0"/>
    </row>
    <row r="246" customFormat="false" ht="12.8" hidden="false" customHeight="false" outlineLevel="0" collapsed="false">
      <c r="A246" s="37" t="n">
        <v>11284</v>
      </c>
      <c r="B246" s="16" t="n">
        <v>15107</v>
      </c>
      <c r="C246" s="21" t="n">
        <v>35443</v>
      </c>
      <c r="D246" s="22" t="n">
        <f aca="false">C246 - Patients!$H$8</f>
        <v>2401</v>
      </c>
      <c r="E246" s="30" t="n">
        <v>8000</v>
      </c>
      <c r="F246" s="30" t="n">
        <v>600</v>
      </c>
      <c r="G246" s="0"/>
    </row>
    <row r="247" customFormat="false" ht="12.8" hidden="false" customHeight="false" outlineLevel="0" collapsed="false">
      <c r="A247" s="37" t="n">
        <v>11920</v>
      </c>
      <c r="B247" s="16" t="n">
        <v>15107</v>
      </c>
      <c r="C247" s="21" t="n">
        <v>35537</v>
      </c>
      <c r="D247" s="22" t="n">
        <f aca="false">C247 - Patients!$H$8</f>
        <v>2495</v>
      </c>
      <c r="E247" s="30" t="n">
        <v>5500</v>
      </c>
      <c r="F247" s="30" t="n">
        <v>620</v>
      </c>
      <c r="G247" s="0"/>
    </row>
    <row r="248" customFormat="false" ht="12.8" hidden="false" customHeight="false" outlineLevel="0" collapsed="false">
      <c r="A248" s="37" t="n">
        <v>12473</v>
      </c>
      <c r="B248" s="16" t="n">
        <v>15107</v>
      </c>
      <c r="C248" s="21" t="n">
        <v>35635</v>
      </c>
      <c r="D248" s="22" t="n">
        <f aca="false">C248 - Patients!$H$8</f>
        <v>2593</v>
      </c>
      <c r="E248" s="30" t="n">
        <v>1800</v>
      </c>
      <c r="F248" s="30" t="n">
        <v>330</v>
      </c>
      <c r="G248" s="0"/>
    </row>
    <row r="249" customFormat="false" ht="12.8" hidden="false" customHeight="false" outlineLevel="0" collapsed="false">
      <c r="A249" s="33" t="n">
        <v>12879</v>
      </c>
      <c r="B249" s="16" t="n">
        <v>15107</v>
      </c>
      <c r="C249" s="27" t="n">
        <v>35710</v>
      </c>
      <c r="D249" s="22" t="n">
        <f aca="false">C249 - Patients!$H$8</f>
        <v>2668</v>
      </c>
      <c r="E249" s="36" t="n">
        <v>3300</v>
      </c>
      <c r="F249" s="30" t="n">
        <v>520</v>
      </c>
      <c r="G249" s="0"/>
    </row>
    <row r="250" customFormat="false" ht="12.8" hidden="false" customHeight="false" outlineLevel="0" collapsed="false">
      <c r="A250" s="37" t="n">
        <v>13819</v>
      </c>
      <c r="B250" s="16" t="n">
        <v>15107</v>
      </c>
      <c r="C250" s="21" t="n">
        <v>35857</v>
      </c>
      <c r="D250" s="22" t="n">
        <f aca="false">C250 - Patients!$H$8</f>
        <v>2815</v>
      </c>
      <c r="E250" s="30" t="n">
        <v>3900</v>
      </c>
      <c r="F250" s="30" t="n">
        <v>540</v>
      </c>
      <c r="G250" s="0"/>
    </row>
    <row r="251" customFormat="false" ht="12.8" hidden="false" customHeight="false" outlineLevel="0" collapsed="false">
      <c r="A251" s="37" t="n">
        <v>14270</v>
      </c>
      <c r="B251" s="16" t="n">
        <v>15107</v>
      </c>
      <c r="C251" s="21" t="n">
        <v>35919</v>
      </c>
      <c r="D251" s="22" t="n">
        <f aca="false">C251 - Patients!$H$8</f>
        <v>2877</v>
      </c>
      <c r="E251" s="30" t="n">
        <v>3100</v>
      </c>
      <c r="F251" s="30" t="n">
        <v>670</v>
      </c>
      <c r="G251" s="0"/>
    </row>
    <row r="252" customFormat="false" ht="12.8" hidden="false" customHeight="false" outlineLevel="0" collapsed="false">
      <c r="A252" s="33" t="n">
        <v>14908</v>
      </c>
      <c r="B252" s="16" t="n">
        <v>15107</v>
      </c>
      <c r="C252" s="27" t="n">
        <v>36012</v>
      </c>
      <c r="D252" s="22" t="n">
        <f aca="false">C252 - Patients!$H$8</f>
        <v>2970</v>
      </c>
      <c r="E252" s="36" t="n">
        <v>3800</v>
      </c>
      <c r="F252" s="30" t="n">
        <v>440</v>
      </c>
      <c r="G252" s="0"/>
    </row>
    <row r="253" customFormat="false" ht="12.8" hidden="false" customHeight="false" outlineLevel="0" collapsed="false">
      <c r="A253" s="37" t="n">
        <v>15377</v>
      </c>
      <c r="B253" s="16" t="n">
        <v>15107</v>
      </c>
      <c r="C253" s="21" t="n">
        <v>36080</v>
      </c>
      <c r="D253" s="22" t="n">
        <f aca="false">C253 - Patients!$H$8</f>
        <v>3038</v>
      </c>
      <c r="E253" s="30" t="n">
        <v>7100</v>
      </c>
      <c r="F253" s="30" t="n">
        <v>350</v>
      </c>
      <c r="G253" s="0"/>
    </row>
    <row r="254" customFormat="false" ht="12.8" hidden="false" customHeight="false" outlineLevel="0" collapsed="false">
      <c r="A254" s="37" t="n">
        <v>15920</v>
      </c>
      <c r="B254" s="16" t="n">
        <v>15107</v>
      </c>
      <c r="C254" s="21" t="n">
        <v>36145</v>
      </c>
      <c r="D254" s="22" t="n">
        <f aca="false">C254 - Patients!$H$8</f>
        <v>3103</v>
      </c>
      <c r="E254" s="30" t="n">
        <v>1400</v>
      </c>
      <c r="F254" s="30" t="n">
        <v>460</v>
      </c>
      <c r="G254" s="0"/>
    </row>
    <row r="255" customFormat="false" ht="12.8" hidden="false" customHeight="false" outlineLevel="0" collapsed="false">
      <c r="A255" s="37" t="n">
        <v>16631</v>
      </c>
      <c r="B255" s="16" t="n">
        <v>15107</v>
      </c>
      <c r="C255" s="21" t="n">
        <v>36256</v>
      </c>
      <c r="D255" s="22" t="n">
        <f aca="false">C255 - Patients!$H$8</f>
        <v>3214</v>
      </c>
      <c r="E255" s="30" t="n">
        <v>8300</v>
      </c>
      <c r="F255" s="30" t="n">
        <v>420</v>
      </c>
      <c r="G255" s="0"/>
    </row>
    <row r="256" customFormat="false" ht="12.8" hidden="false" customHeight="false" outlineLevel="0" collapsed="false">
      <c r="A256" s="37" t="n">
        <v>17283</v>
      </c>
      <c r="B256" s="16" t="n">
        <v>15107</v>
      </c>
      <c r="C256" s="21" t="n">
        <v>36353</v>
      </c>
      <c r="D256" s="22" t="n">
        <f aca="false">C256 - Patients!$H$8</f>
        <v>3311</v>
      </c>
      <c r="E256" s="30" t="n">
        <v>1200</v>
      </c>
      <c r="F256" s="30" t="n">
        <v>394</v>
      </c>
      <c r="G256" s="0"/>
    </row>
    <row r="257" customFormat="false" ht="12.8" hidden="false" customHeight="false" outlineLevel="0" collapsed="false">
      <c r="A257" s="37" t="n">
        <v>17708</v>
      </c>
      <c r="B257" s="16" t="n">
        <v>15107</v>
      </c>
      <c r="C257" s="39" t="n">
        <v>36412</v>
      </c>
      <c r="D257" s="22" t="n">
        <f aca="false">C257 - Patients!$H$8</f>
        <v>3370</v>
      </c>
      <c r="E257" s="40" t="n">
        <v>5000</v>
      </c>
      <c r="F257" s="30" t="n">
        <v>515</v>
      </c>
      <c r="G257" s="0"/>
    </row>
    <row r="258" customFormat="false" ht="12.8" hidden="false" customHeight="false" outlineLevel="0" collapsed="false">
      <c r="A258" s="33" t="n">
        <v>18140</v>
      </c>
      <c r="B258" s="16" t="n">
        <v>15107</v>
      </c>
      <c r="C258" s="27" t="n">
        <v>36479</v>
      </c>
      <c r="D258" s="22" t="n">
        <f aca="false">C258 - Patients!$H$8</f>
        <v>3437</v>
      </c>
      <c r="E258" s="36" t="n">
        <v>66100</v>
      </c>
      <c r="F258" s="30" t="n">
        <v>365</v>
      </c>
      <c r="G258" s="0"/>
    </row>
    <row r="259" customFormat="false" ht="12.8" hidden="false" customHeight="false" outlineLevel="0" collapsed="false">
      <c r="A259" s="37" t="n">
        <v>18511</v>
      </c>
      <c r="B259" s="16" t="n">
        <v>15107</v>
      </c>
      <c r="C259" s="21" t="n">
        <v>36542</v>
      </c>
      <c r="D259" s="22" t="n">
        <f aca="false">C259 - Patients!$H$8</f>
        <v>3500</v>
      </c>
      <c r="E259" s="30" t="n">
        <v>3900</v>
      </c>
      <c r="F259" s="30" t="n">
        <v>297</v>
      </c>
      <c r="G259" s="0"/>
    </row>
    <row r="260" customFormat="false" ht="12.8" hidden="false" customHeight="false" outlineLevel="0" collapsed="false">
      <c r="A260" s="37" t="n">
        <v>18904</v>
      </c>
      <c r="B260" s="16" t="n">
        <v>15107</v>
      </c>
      <c r="C260" s="21" t="n">
        <v>36600</v>
      </c>
      <c r="D260" s="22" t="n">
        <f aca="false">C260 - Patients!$H$8</f>
        <v>3558</v>
      </c>
      <c r="E260" s="30" t="n">
        <v>10900</v>
      </c>
      <c r="F260" s="30" t="n">
        <v>355</v>
      </c>
      <c r="G260" s="0"/>
    </row>
    <row r="261" customFormat="false" ht="12.8" hidden="false" customHeight="false" outlineLevel="0" collapsed="false">
      <c r="A261" s="37" t="n">
        <v>19440</v>
      </c>
      <c r="B261" s="16" t="n">
        <v>15107</v>
      </c>
      <c r="C261" s="21" t="n">
        <v>36682</v>
      </c>
      <c r="D261" s="22" t="n">
        <f aca="false">C261 - Patients!$H$8</f>
        <v>3640</v>
      </c>
      <c r="E261" s="30" t="n">
        <v>6200</v>
      </c>
      <c r="F261" s="30" t="n">
        <v>441</v>
      </c>
      <c r="G261" s="0"/>
    </row>
    <row r="262" customFormat="false" ht="12.8" hidden="false" customHeight="false" outlineLevel="0" collapsed="false">
      <c r="A262" s="37" t="n">
        <v>20083</v>
      </c>
      <c r="B262" s="16" t="n">
        <v>15107</v>
      </c>
      <c r="C262" s="21" t="n">
        <v>36776</v>
      </c>
      <c r="D262" s="22" t="n">
        <f aca="false">C262 - Patients!$H$8</f>
        <v>3734</v>
      </c>
      <c r="E262" s="30" t="n">
        <v>19100</v>
      </c>
      <c r="F262" s="30" t="n">
        <v>382</v>
      </c>
      <c r="G262" s="0"/>
    </row>
    <row r="263" customFormat="false" ht="12.8" hidden="false" customHeight="false" outlineLevel="0" collapsed="false">
      <c r="A263" s="37" t="n">
        <v>20849</v>
      </c>
      <c r="B263" s="16" t="n">
        <v>15107</v>
      </c>
      <c r="C263" s="21" t="n">
        <v>36881</v>
      </c>
      <c r="D263" s="22" t="n">
        <f aca="false">C263 - Patients!$H$8</f>
        <v>3839</v>
      </c>
      <c r="E263" s="30" t="n">
        <v>5100</v>
      </c>
      <c r="F263" s="30" t="n">
        <v>432</v>
      </c>
      <c r="G263" s="0"/>
    </row>
    <row r="264" customFormat="false" ht="12.8" hidden="false" customHeight="false" outlineLevel="0" collapsed="false">
      <c r="A264" s="33" t="n">
        <v>21484</v>
      </c>
      <c r="B264" s="16" t="n">
        <v>15107</v>
      </c>
      <c r="C264" s="27" t="n">
        <v>36976</v>
      </c>
      <c r="D264" s="22" t="n">
        <f aca="false">C264 - Patients!$H$8</f>
        <v>3934</v>
      </c>
      <c r="E264" s="36" t="n">
        <v>12600</v>
      </c>
      <c r="F264" s="30" t="n">
        <v>376</v>
      </c>
      <c r="G264" s="0"/>
    </row>
    <row r="265" customFormat="false" ht="12.8" hidden="false" customHeight="false" outlineLevel="0" collapsed="false">
      <c r="A265" s="37" t="n">
        <v>22016</v>
      </c>
      <c r="B265" s="16" t="n">
        <v>15107</v>
      </c>
      <c r="C265" s="21" t="n">
        <v>37049</v>
      </c>
      <c r="D265" s="22" t="n">
        <f aca="false">C265 - Patients!$H$8</f>
        <v>4007</v>
      </c>
      <c r="E265" s="30" t="n">
        <v>18600</v>
      </c>
      <c r="F265" s="30" t="n">
        <v>357</v>
      </c>
      <c r="G265" s="0"/>
    </row>
    <row r="266" customFormat="false" ht="12.8" hidden="false" customHeight="false" outlineLevel="0" collapsed="false">
      <c r="A266" s="37" t="n">
        <v>22671</v>
      </c>
      <c r="B266" s="16" t="n">
        <v>15107</v>
      </c>
      <c r="C266" s="21" t="n">
        <v>37152</v>
      </c>
      <c r="D266" s="22" t="n">
        <f aca="false">C266 - Patients!$H$8</f>
        <v>4110</v>
      </c>
      <c r="E266" s="30" t="n">
        <v>16900</v>
      </c>
      <c r="F266" s="30" t="n">
        <v>369</v>
      </c>
      <c r="G266" s="0"/>
    </row>
    <row r="267" customFormat="false" ht="12.8" hidden="false" customHeight="false" outlineLevel="0" collapsed="false">
      <c r="A267" s="37"/>
      <c r="B267" s="16" t="n">
        <v>15107</v>
      </c>
      <c r="C267" s="21" t="n">
        <v>37201</v>
      </c>
      <c r="D267" s="22" t="n">
        <f aca="false">C267 - Patients!$H$8</f>
        <v>4159</v>
      </c>
      <c r="E267" s="30"/>
      <c r="F267" s="30" t="n">
        <v>364</v>
      </c>
      <c r="G267" s="0"/>
    </row>
    <row r="268" customFormat="false" ht="12.8" hidden="false" customHeight="false" outlineLevel="0" collapsed="false">
      <c r="A268" s="37" t="n">
        <v>23380</v>
      </c>
      <c r="B268" s="16" t="n">
        <v>15107</v>
      </c>
      <c r="C268" s="21" t="n">
        <v>37264</v>
      </c>
      <c r="D268" s="22" t="n">
        <f aca="false">C268 - Patients!$H$8</f>
        <v>4222</v>
      </c>
      <c r="E268" s="30" t="n">
        <v>16300</v>
      </c>
      <c r="F268" s="30" t="n">
        <v>237</v>
      </c>
      <c r="G268" s="0"/>
    </row>
    <row r="269" customFormat="false" ht="12.8" hidden="false" customHeight="false" outlineLevel="0" collapsed="false">
      <c r="A269" s="37"/>
      <c r="B269" s="30" t="n">
        <v>15107</v>
      </c>
      <c r="C269" s="21" t="n">
        <v>37280</v>
      </c>
      <c r="D269" s="22" t="n">
        <f aca="false">C269 - Patients!$H$8</f>
        <v>4238</v>
      </c>
      <c r="E269" s="30"/>
      <c r="F269" s="30" t="n">
        <v>348</v>
      </c>
      <c r="G269" s="0"/>
    </row>
    <row r="270" customFormat="false" ht="12.8" hidden="false" customHeight="false" outlineLevel="0" collapsed="false">
      <c r="A270" s="37"/>
      <c r="B270" s="30" t="n">
        <v>15107</v>
      </c>
      <c r="C270" s="21" t="n">
        <v>37305</v>
      </c>
      <c r="D270" s="22" t="n">
        <f aca="false">C270 - Patients!$H$8</f>
        <v>4263</v>
      </c>
      <c r="E270" s="30"/>
      <c r="F270" s="30" t="n">
        <v>330</v>
      </c>
      <c r="G270" s="0"/>
    </row>
    <row r="271" customFormat="false" ht="12.8" hidden="false" customHeight="false" outlineLevel="0" collapsed="false">
      <c r="A271" s="37" t="n">
        <v>24281</v>
      </c>
      <c r="B271" s="16" t="n">
        <v>15107</v>
      </c>
      <c r="C271" s="21" t="n">
        <v>37397</v>
      </c>
      <c r="D271" s="22" t="n">
        <f aca="false">C271 - Patients!$H$8</f>
        <v>4355</v>
      </c>
      <c r="E271" s="30" t="n">
        <v>3350</v>
      </c>
      <c r="F271" s="30" t="n">
        <v>407</v>
      </c>
      <c r="G271" s="0"/>
    </row>
    <row r="272" customFormat="false" ht="12.8" hidden="false" customHeight="false" outlineLevel="0" collapsed="false">
      <c r="A272" s="33" t="n">
        <v>24890</v>
      </c>
      <c r="B272" s="16" t="n">
        <v>15107</v>
      </c>
      <c r="C272" s="27" t="n">
        <v>37487</v>
      </c>
      <c r="D272" s="22" t="n">
        <f aca="false">C272 - Patients!$H$8</f>
        <v>4445</v>
      </c>
      <c r="E272" s="36" t="n">
        <v>12000</v>
      </c>
      <c r="F272" s="30" t="n">
        <v>359</v>
      </c>
      <c r="G272" s="0"/>
    </row>
    <row r="273" customFormat="false" ht="12.8" hidden="false" customHeight="false" outlineLevel="0" collapsed="false">
      <c r="A273" s="37" t="n">
        <v>25520</v>
      </c>
      <c r="B273" s="16" t="n">
        <v>15107</v>
      </c>
      <c r="C273" s="21" t="n">
        <v>37571</v>
      </c>
      <c r="D273" s="22" t="n">
        <f aca="false">C273 - Patients!$H$8</f>
        <v>4529</v>
      </c>
      <c r="E273" s="30" t="n">
        <v>14300</v>
      </c>
      <c r="F273" s="30" t="n">
        <v>358</v>
      </c>
      <c r="G273" s="0"/>
    </row>
    <row r="274" customFormat="false" ht="12.8" hidden="false" customHeight="false" outlineLevel="0" collapsed="false">
      <c r="A274" s="37" t="n">
        <v>26113</v>
      </c>
      <c r="B274" s="16" t="n">
        <v>15107</v>
      </c>
      <c r="C274" s="21" t="n">
        <v>37663</v>
      </c>
      <c r="D274" s="22" t="n">
        <f aca="false">C274 - Patients!$H$8</f>
        <v>4621</v>
      </c>
      <c r="E274" s="30" t="n">
        <v>35300</v>
      </c>
      <c r="F274" s="30" t="n">
        <v>366</v>
      </c>
      <c r="G274" s="0"/>
    </row>
    <row r="275" customFormat="false" ht="12.8" hidden="false" customHeight="false" outlineLevel="0" collapsed="false">
      <c r="A275" s="37" t="n">
        <v>26825</v>
      </c>
      <c r="B275" s="16" t="n">
        <v>15107</v>
      </c>
      <c r="C275" s="21" t="n">
        <v>37768</v>
      </c>
      <c r="D275" s="22" t="n">
        <f aca="false">C275 - Patients!$H$8</f>
        <v>4726</v>
      </c>
      <c r="E275" s="30" t="n">
        <v>16500</v>
      </c>
      <c r="F275" s="30" t="n">
        <v>322</v>
      </c>
      <c r="G275" s="0"/>
    </row>
    <row r="276" customFormat="false" ht="12.8" hidden="false" customHeight="false" outlineLevel="0" collapsed="false">
      <c r="A276" s="37" t="n">
        <v>27418</v>
      </c>
      <c r="B276" s="16" t="n">
        <v>15107</v>
      </c>
      <c r="C276" s="21" t="n">
        <v>37862</v>
      </c>
      <c r="D276" s="22" t="n">
        <f aca="false">C276 - Patients!$H$8</f>
        <v>4820</v>
      </c>
      <c r="E276" s="30" t="n">
        <v>6000</v>
      </c>
      <c r="F276" s="30" t="n">
        <v>341</v>
      </c>
      <c r="G276" s="0"/>
    </row>
    <row r="277" customFormat="false" ht="12.8" hidden="false" customHeight="false" outlineLevel="0" collapsed="false">
      <c r="A277" s="37" t="n">
        <v>28156</v>
      </c>
      <c r="B277" s="16" t="n">
        <v>15107</v>
      </c>
      <c r="C277" s="21" t="n">
        <v>37959</v>
      </c>
      <c r="D277" s="22" t="n">
        <f aca="false">C277 - Patients!$H$8</f>
        <v>4917</v>
      </c>
      <c r="E277" s="30" t="n">
        <v>6200</v>
      </c>
      <c r="F277" s="30" t="n">
        <v>374</v>
      </c>
      <c r="G277" s="0"/>
    </row>
    <row r="278" customFormat="false" ht="12.8" hidden="false" customHeight="false" outlineLevel="0" collapsed="false">
      <c r="A278" s="33" t="n">
        <v>28929</v>
      </c>
      <c r="B278" s="16" t="n">
        <v>15107</v>
      </c>
      <c r="C278" s="27" t="n">
        <v>38076</v>
      </c>
      <c r="D278" s="22" t="n">
        <f aca="false">C278 - Patients!$H$8</f>
        <v>5034</v>
      </c>
      <c r="E278" s="36" t="n">
        <v>65300</v>
      </c>
      <c r="F278" s="30" t="n">
        <v>359</v>
      </c>
      <c r="G278" s="0"/>
    </row>
    <row r="279" customFormat="false" ht="12.8" hidden="false" customHeight="false" outlineLevel="0" collapsed="false">
      <c r="A279" s="37" t="n">
        <v>29799</v>
      </c>
      <c r="B279" s="16" t="n">
        <v>15107</v>
      </c>
      <c r="C279" s="21" t="n">
        <v>38204</v>
      </c>
      <c r="D279" s="22" t="n">
        <f aca="false">C279 - Patients!$H$8</f>
        <v>5162</v>
      </c>
      <c r="E279" s="30" t="n">
        <v>40800</v>
      </c>
      <c r="F279" s="30" t="n">
        <v>517</v>
      </c>
      <c r="G279" s="0"/>
    </row>
    <row r="280" customFormat="false" ht="12.8" hidden="false" customHeight="false" outlineLevel="0" collapsed="false">
      <c r="A280" s="37" t="n">
        <v>30635</v>
      </c>
      <c r="B280" s="16" t="n">
        <v>15107</v>
      </c>
      <c r="C280" s="21" t="n">
        <v>38322</v>
      </c>
      <c r="D280" s="22" t="n">
        <f aca="false">C280 - Patients!$H$8</f>
        <v>5280</v>
      </c>
      <c r="E280" s="30" t="n">
        <v>35300</v>
      </c>
      <c r="F280" s="30" t="n">
        <v>231</v>
      </c>
      <c r="G280" s="0"/>
    </row>
    <row r="281" customFormat="false" ht="12.8" hidden="false" customHeight="false" outlineLevel="0" collapsed="false">
      <c r="A281" s="37"/>
      <c r="B281" s="30" t="n">
        <v>15107</v>
      </c>
      <c r="C281" s="21" t="n">
        <v>38334</v>
      </c>
      <c r="D281" s="22" t="n">
        <f aca="false">C281 - Patients!$H$8</f>
        <v>5292</v>
      </c>
      <c r="E281" s="30"/>
      <c r="F281" s="30" t="n">
        <v>309</v>
      </c>
      <c r="G281" s="0"/>
    </row>
    <row r="282" customFormat="false" ht="12.8" hidden="false" customHeight="false" outlineLevel="0" collapsed="false">
      <c r="A282" s="33" t="n">
        <v>31440</v>
      </c>
      <c r="B282" s="16" t="n">
        <v>15107</v>
      </c>
      <c r="C282" s="27" t="n">
        <v>38434</v>
      </c>
      <c r="D282" s="22" t="n">
        <f aca="false">C282 - Patients!$H$8</f>
        <v>5392</v>
      </c>
      <c r="E282" s="36" t="n">
        <v>98700</v>
      </c>
      <c r="F282" s="30" t="n">
        <v>359</v>
      </c>
      <c r="G282" s="0"/>
    </row>
    <row r="283" customFormat="false" ht="12.8" hidden="false" customHeight="false" outlineLevel="0" collapsed="false">
      <c r="A283" s="37" t="n">
        <v>32058</v>
      </c>
      <c r="B283" s="16" t="n">
        <v>15107</v>
      </c>
      <c r="C283" s="21" t="n">
        <v>38519</v>
      </c>
      <c r="D283" s="22" t="n">
        <f aca="false">C283 - Patients!$H$8</f>
        <v>5477</v>
      </c>
      <c r="E283" s="30" t="n">
        <v>102000</v>
      </c>
      <c r="F283" s="30" t="n">
        <v>388</v>
      </c>
      <c r="G283" s="0"/>
    </row>
    <row r="284" customFormat="false" ht="12.8" hidden="false" customHeight="false" outlineLevel="0" collapsed="false">
      <c r="A284" s="37" t="n">
        <v>32984</v>
      </c>
      <c r="B284" s="16" t="n">
        <v>15107</v>
      </c>
      <c r="C284" s="21" t="n">
        <v>38642</v>
      </c>
      <c r="D284" s="22" t="n">
        <f aca="false">C284 - Patients!$H$8</f>
        <v>5600</v>
      </c>
      <c r="E284" s="30" t="n">
        <v>36600</v>
      </c>
      <c r="F284" s="30" t="n">
        <v>335</v>
      </c>
      <c r="G284" s="0"/>
    </row>
    <row r="285" customFormat="false" ht="12.8" hidden="false" customHeight="false" outlineLevel="0" collapsed="false">
      <c r="A285" s="37" t="n">
        <v>33882</v>
      </c>
      <c r="B285" s="16" t="n">
        <v>15107</v>
      </c>
      <c r="C285" s="21" t="n">
        <v>38764</v>
      </c>
      <c r="D285" s="22" t="n">
        <f aca="false">C285 - Patients!$H$8</f>
        <v>5722</v>
      </c>
      <c r="E285" s="30" t="n">
        <v>23300</v>
      </c>
      <c r="F285" s="30" t="n">
        <v>217</v>
      </c>
      <c r="G285" s="0"/>
    </row>
    <row r="286" customFormat="false" ht="12.8" hidden="false" customHeight="false" outlineLevel="0" collapsed="false">
      <c r="A286" s="33" t="n">
        <v>34493</v>
      </c>
      <c r="B286" s="16" t="n">
        <v>15107</v>
      </c>
      <c r="C286" s="27" t="n">
        <v>38853</v>
      </c>
      <c r="D286" s="22" t="n">
        <f aca="false">C286 - Patients!$H$8</f>
        <v>5811</v>
      </c>
      <c r="E286" s="36" t="n">
        <v>23000</v>
      </c>
      <c r="F286" s="30" t="n">
        <v>245</v>
      </c>
      <c r="G286" s="0"/>
    </row>
    <row r="287" customFormat="false" ht="12.8" hidden="false" customHeight="false" outlineLevel="0" collapsed="false">
      <c r="A287" s="37" t="n">
        <v>34895</v>
      </c>
      <c r="B287" s="16" t="n">
        <v>15107</v>
      </c>
      <c r="C287" s="34" t="n">
        <v>38909</v>
      </c>
      <c r="D287" s="22" t="n">
        <f aca="false">C287 - Patients!$H$8</f>
        <v>5867</v>
      </c>
      <c r="E287" s="41" t="n">
        <v>140</v>
      </c>
      <c r="F287" s="24"/>
      <c r="G287" s="0"/>
    </row>
    <row r="288" customFormat="false" ht="12.8" hidden="false" customHeight="false" outlineLevel="0" collapsed="false">
      <c r="A288" s="24"/>
      <c r="B288" s="16" t="n">
        <v>15107</v>
      </c>
      <c r="C288" s="21" t="n">
        <v>38961</v>
      </c>
      <c r="D288" s="22" t="n">
        <f aca="false">C288 - Patients!$H$8</f>
        <v>5919</v>
      </c>
      <c r="E288" s="30" t="n">
        <v>49</v>
      </c>
      <c r="F288" s="30" t="n">
        <v>313</v>
      </c>
      <c r="G288" s="0"/>
    </row>
    <row r="289" customFormat="false" ht="12.8" hidden="false" customHeight="false" outlineLevel="0" collapsed="false">
      <c r="A289" s="24"/>
      <c r="B289" s="16" t="n">
        <v>15107</v>
      </c>
      <c r="C289" s="21" t="n">
        <v>39049</v>
      </c>
      <c r="D289" s="22" t="n">
        <f aca="false">C289 - Patients!$H$8</f>
        <v>6007</v>
      </c>
      <c r="E289" s="30" t="n">
        <v>49</v>
      </c>
      <c r="F289" s="30" t="n">
        <v>305</v>
      </c>
      <c r="G289" s="0"/>
    </row>
    <row r="290" customFormat="false" ht="12.8" hidden="false" customHeight="false" outlineLevel="0" collapsed="false">
      <c r="A290" s="24"/>
      <c r="B290" s="16" t="n">
        <v>15107</v>
      </c>
      <c r="C290" s="21" t="n">
        <v>39175</v>
      </c>
      <c r="D290" s="22" t="n">
        <f aca="false">C290 - Patients!$H$8</f>
        <v>6133</v>
      </c>
      <c r="E290" s="30" t="n">
        <v>49</v>
      </c>
      <c r="F290" s="30" t="n">
        <v>141</v>
      </c>
      <c r="G290" s="0"/>
    </row>
    <row r="291" customFormat="false" ht="12.8" hidden="false" customHeight="false" outlineLevel="0" collapsed="false">
      <c r="A291" s="24"/>
      <c r="B291" s="16" t="n">
        <v>15107</v>
      </c>
      <c r="C291" s="21" t="n">
        <v>39260</v>
      </c>
      <c r="D291" s="22" t="n">
        <f aca="false">C291 - Patients!$H$8</f>
        <v>6218</v>
      </c>
      <c r="E291" s="30" t="n">
        <v>49</v>
      </c>
      <c r="F291" s="30" t="n">
        <v>308</v>
      </c>
      <c r="G291" s="0"/>
    </row>
    <row r="292" customFormat="false" ht="12.8" hidden="false" customHeight="false" outlineLevel="0" collapsed="false">
      <c r="A292" s="24"/>
      <c r="B292" s="16" t="n">
        <v>15107</v>
      </c>
      <c r="C292" s="21" t="n">
        <v>39367</v>
      </c>
      <c r="D292" s="22" t="n">
        <f aca="false">C292 - Patients!$H$8</f>
        <v>6325</v>
      </c>
      <c r="E292" s="30" t="n">
        <v>0</v>
      </c>
      <c r="F292" s="30" t="n">
        <v>363</v>
      </c>
      <c r="G292" s="0"/>
    </row>
    <row r="293" customFormat="false" ht="12.8" hidden="false" customHeight="false" outlineLevel="0" collapsed="false">
      <c r="A293" s="24"/>
      <c r="B293" s="16" t="n">
        <v>15107</v>
      </c>
      <c r="C293" s="21" t="n">
        <v>39472</v>
      </c>
      <c r="D293" s="22" t="n">
        <f aca="false">C293 - Patients!$H$8</f>
        <v>6430</v>
      </c>
      <c r="E293" s="30" t="n">
        <v>0</v>
      </c>
      <c r="F293" s="30" t="n">
        <v>231</v>
      </c>
      <c r="G293" s="0"/>
    </row>
    <row r="294" customFormat="false" ht="12.8" hidden="false" customHeight="false" outlineLevel="0" collapsed="false">
      <c r="A294" s="24"/>
      <c r="B294" s="16" t="n">
        <v>15107</v>
      </c>
      <c r="C294" s="21" t="n">
        <v>39702</v>
      </c>
      <c r="D294" s="22" t="n">
        <f aca="false">C294 - Patients!$H$8</f>
        <v>6660</v>
      </c>
      <c r="E294" s="30" t="n">
        <v>0</v>
      </c>
      <c r="F294" s="30" t="n">
        <v>171</v>
      </c>
      <c r="G294" s="0"/>
    </row>
    <row r="295" customFormat="false" ht="12.8" hidden="false" customHeight="false" outlineLevel="0" collapsed="false">
      <c r="A295" s="24"/>
      <c r="B295" s="16" t="n">
        <v>15107</v>
      </c>
      <c r="C295" s="21" t="n">
        <v>39784</v>
      </c>
      <c r="D295" s="22" t="n">
        <f aca="false">C295 - Patients!$H$8</f>
        <v>6742</v>
      </c>
      <c r="E295" s="30" t="n">
        <v>0</v>
      </c>
      <c r="F295" s="30" t="n">
        <v>372</v>
      </c>
      <c r="G295" s="0"/>
    </row>
    <row r="296" customFormat="false" ht="12.8" hidden="false" customHeight="false" outlineLevel="0" collapsed="false">
      <c r="A296" s="24"/>
      <c r="B296" s="16" t="n">
        <v>15107</v>
      </c>
      <c r="C296" s="21" t="n">
        <v>39882</v>
      </c>
      <c r="D296" s="22" t="n">
        <f aca="false">C296 - Patients!$H$8</f>
        <v>6840</v>
      </c>
      <c r="E296" s="30" t="n">
        <v>0</v>
      </c>
      <c r="F296" s="30" t="n">
        <v>386</v>
      </c>
      <c r="G296" s="0"/>
    </row>
    <row r="297" customFormat="false" ht="12.8" hidden="false" customHeight="false" outlineLevel="0" collapsed="false">
      <c r="A297" s="24"/>
      <c r="B297" s="16" t="n">
        <v>15107</v>
      </c>
      <c r="C297" s="21" t="n">
        <v>40032</v>
      </c>
      <c r="D297" s="22" t="n">
        <f aca="false">C297 - Patients!$H$8</f>
        <v>6990</v>
      </c>
      <c r="E297" s="30" t="n">
        <v>0</v>
      </c>
      <c r="F297" s="30" t="n">
        <v>363</v>
      </c>
      <c r="G297" s="0"/>
    </row>
    <row r="298" customFormat="false" ht="12.8" hidden="false" customHeight="false" outlineLevel="0" collapsed="false">
      <c r="A298" s="24"/>
      <c r="B298" s="16" t="n">
        <v>15107</v>
      </c>
      <c r="C298" s="21" t="n">
        <v>40151</v>
      </c>
      <c r="D298" s="22" t="n">
        <f aca="false">C298 - Patients!$H$8</f>
        <v>7109</v>
      </c>
      <c r="E298" s="30" t="n">
        <v>0</v>
      </c>
      <c r="F298" s="30" t="n">
        <v>537</v>
      </c>
      <c r="G298" s="0"/>
    </row>
    <row r="299" customFormat="false" ht="12.8" hidden="false" customHeight="false" outlineLevel="0" collapsed="false">
      <c r="A299" s="24"/>
      <c r="B299" s="16" t="n">
        <v>15107</v>
      </c>
      <c r="C299" s="21" t="n">
        <v>40239</v>
      </c>
      <c r="D299" s="22" t="n">
        <f aca="false">C299 - Patients!$H$8</f>
        <v>7197</v>
      </c>
      <c r="E299" s="30" t="n">
        <v>0</v>
      </c>
      <c r="F299" s="30" t="n">
        <v>550</v>
      </c>
      <c r="G299" s="0"/>
    </row>
    <row r="300" customFormat="false" ht="12.8" hidden="false" customHeight="false" outlineLevel="0" collapsed="false">
      <c r="A300" s="24"/>
      <c r="B300" s="16" t="n">
        <v>15107</v>
      </c>
      <c r="C300" s="21" t="n">
        <v>40351</v>
      </c>
      <c r="D300" s="22" t="n">
        <f aca="false">C300 - Patients!$H$8</f>
        <v>7309</v>
      </c>
      <c r="E300" s="30" t="n">
        <v>0</v>
      </c>
      <c r="F300" s="30" t="n">
        <v>441</v>
      </c>
      <c r="G300" s="0"/>
    </row>
    <row r="301" customFormat="false" ht="12.8" hidden="false" customHeight="false" outlineLevel="0" collapsed="false">
      <c r="A301" s="24"/>
      <c r="B301" s="16" t="n">
        <v>15107</v>
      </c>
      <c r="C301" s="21" t="n">
        <v>40480</v>
      </c>
      <c r="D301" s="22" t="n">
        <f aca="false">C301 - Patients!$H$8</f>
        <v>7438</v>
      </c>
      <c r="E301" s="30" t="n">
        <v>0</v>
      </c>
      <c r="F301" s="30" t="n">
        <v>613</v>
      </c>
      <c r="G301" s="0"/>
    </row>
    <row r="302" customFormat="false" ht="12.8" hidden="false" customHeight="false" outlineLevel="0" collapsed="false">
      <c r="A302" s="24"/>
      <c r="B302" s="16" t="n">
        <v>15107</v>
      </c>
      <c r="C302" s="21" t="n">
        <v>40603</v>
      </c>
      <c r="D302" s="22" t="n">
        <f aca="false">C302 - Patients!$H$8</f>
        <v>7561</v>
      </c>
      <c r="E302" s="30" t="n">
        <v>0</v>
      </c>
      <c r="F302" s="30" t="n">
        <v>429</v>
      </c>
      <c r="G302" s="0"/>
    </row>
    <row r="303" customFormat="false" ht="12.8" hidden="false" customHeight="false" outlineLevel="0" collapsed="false">
      <c r="A303" s="24"/>
      <c r="B303" s="16" t="n">
        <v>15107</v>
      </c>
      <c r="C303" s="21" t="n">
        <v>40738</v>
      </c>
      <c r="D303" s="22" t="n">
        <f aca="false">C303 - Patients!$H$8</f>
        <v>7696</v>
      </c>
      <c r="E303" s="30" t="n">
        <v>189</v>
      </c>
      <c r="F303" s="30" t="n">
        <v>675</v>
      </c>
      <c r="G303" s="0"/>
    </row>
    <row r="304" customFormat="false" ht="12.8" hidden="false" customHeight="false" outlineLevel="0" collapsed="false">
      <c r="A304" s="24"/>
      <c r="B304" s="16" t="n">
        <v>15107</v>
      </c>
      <c r="C304" s="21" t="n">
        <v>40850</v>
      </c>
      <c r="D304" s="22" t="n">
        <f aca="false">C304 - Patients!$H$8</f>
        <v>7808</v>
      </c>
      <c r="E304" s="30" t="n">
        <v>0</v>
      </c>
      <c r="F304" s="43"/>
      <c r="G304" s="0"/>
    </row>
    <row r="305" customFormat="false" ht="12.8" hidden="false" customHeight="false" outlineLevel="0" collapsed="false">
      <c r="A305" s="24"/>
      <c r="B305" s="30" t="n">
        <v>15107</v>
      </c>
      <c r="C305" s="21" t="n">
        <v>40982</v>
      </c>
      <c r="D305" s="22" t="n">
        <f aca="false">C305 - Patients!$H$8</f>
        <v>7940</v>
      </c>
      <c r="E305" s="30"/>
      <c r="F305" s="30" t="n">
        <v>455</v>
      </c>
      <c r="G305" s="0"/>
    </row>
    <row r="306" customFormat="false" ht="12.8" hidden="false" customHeight="false" outlineLevel="0" collapsed="false">
      <c r="A306" s="24"/>
      <c r="B306" s="30" t="n">
        <v>15107</v>
      </c>
      <c r="C306" s="21" t="n">
        <v>41410</v>
      </c>
      <c r="D306" s="22" t="n">
        <f aca="false">C306 - Patients!$H$8</f>
        <v>8368</v>
      </c>
      <c r="E306" s="30"/>
      <c r="F306" s="30" t="n">
        <v>650</v>
      </c>
      <c r="G306" s="0"/>
    </row>
    <row r="307" customFormat="false" ht="12.8" hidden="false" customHeight="false" outlineLevel="0" collapsed="false">
      <c r="A307" s="33" t="n">
        <v>14799</v>
      </c>
      <c r="B307" s="16" t="n">
        <v>9669</v>
      </c>
      <c r="C307" s="27" t="n">
        <v>35991</v>
      </c>
      <c r="D307" s="22" t="n">
        <f aca="false">C307 - Patients!$H$9</f>
        <v>171.5</v>
      </c>
      <c r="E307" s="36" t="n">
        <v>2900</v>
      </c>
      <c r="F307" s="30" t="n">
        <v>460</v>
      </c>
      <c r="G307" s="0"/>
    </row>
    <row r="308" customFormat="false" ht="12.8" hidden="false" customHeight="false" outlineLevel="0" collapsed="false">
      <c r="A308" s="37" t="n">
        <v>15611</v>
      </c>
      <c r="B308" s="16" t="n">
        <v>9669</v>
      </c>
      <c r="C308" s="21" t="n">
        <v>36104</v>
      </c>
      <c r="D308" s="22" t="n">
        <f aca="false">C308 - Patients!$H$9</f>
        <v>284.5</v>
      </c>
      <c r="E308" s="30" t="n">
        <v>3900</v>
      </c>
      <c r="F308" s="30" t="n">
        <v>760</v>
      </c>
      <c r="G308" s="0"/>
    </row>
    <row r="309" customFormat="false" ht="12.8" hidden="false" customHeight="false" outlineLevel="0" collapsed="false">
      <c r="A309" s="37" t="n">
        <v>16168</v>
      </c>
      <c r="B309" s="16" t="n">
        <v>9669</v>
      </c>
      <c r="C309" s="21" t="n">
        <v>36186</v>
      </c>
      <c r="D309" s="22" t="n">
        <f aca="false">C309 - Patients!$H$9</f>
        <v>366.5</v>
      </c>
      <c r="E309" s="30" t="n">
        <v>1700</v>
      </c>
      <c r="F309" s="30" t="n">
        <v>740</v>
      </c>
      <c r="G309" s="0"/>
    </row>
    <row r="310" customFormat="false" ht="12.8" hidden="false" customHeight="false" outlineLevel="0" collapsed="false">
      <c r="A310" s="37" t="n">
        <v>16782</v>
      </c>
      <c r="B310" s="16" t="n">
        <v>9669</v>
      </c>
      <c r="C310" s="21" t="n">
        <v>36277</v>
      </c>
      <c r="D310" s="22" t="n">
        <f aca="false">C310 - Patients!$H$9</f>
        <v>457.5</v>
      </c>
      <c r="E310" s="30" t="n">
        <v>1800</v>
      </c>
      <c r="F310" s="30" t="n">
        <v>400</v>
      </c>
      <c r="G310" s="0"/>
    </row>
    <row r="311" customFormat="false" ht="12.8" hidden="false" customHeight="false" outlineLevel="0" collapsed="false">
      <c r="A311" s="37" t="n">
        <v>17536</v>
      </c>
      <c r="B311" s="16" t="n">
        <v>9669</v>
      </c>
      <c r="C311" s="21" t="n">
        <v>36390</v>
      </c>
      <c r="D311" s="22" t="n">
        <f aca="false">C311 - Patients!$H$9</f>
        <v>570.5</v>
      </c>
      <c r="E311" s="30" t="n">
        <v>4500</v>
      </c>
      <c r="F311" s="30" t="n">
        <v>931</v>
      </c>
      <c r="G311" s="0"/>
    </row>
    <row r="312" customFormat="false" ht="12.8" hidden="false" customHeight="false" outlineLevel="0" collapsed="false">
      <c r="A312" s="33" t="n">
        <v>18113</v>
      </c>
      <c r="B312" s="16" t="n">
        <v>9669</v>
      </c>
      <c r="C312" s="27" t="n">
        <v>36474</v>
      </c>
      <c r="D312" s="22" t="n">
        <f aca="false">C312 - Patients!$H$9</f>
        <v>654.5</v>
      </c>
      <c r="E312" s="36" t="n">
        <v>12400</v>
      </c>
      <c r="F312" s="30" t="n">
        <v>1271</v>
      </c>
      <c r="G312" s="0"/>
    </row>
    <row r="313" customFormat="false" ht="12.8" hidden="false" customHeight="false" outlineLevel="0" collapsed="false">
      <c r="A313" s="37" t="n">
        <v>18660</v>
      </c>
      <c r="B313" s="16" t="n">
        <v>9669</v>
      </c>
      <c r="C313" s="21" t="n">
        <v>36566</v>
      </c>
      <c r="D313" s="22" t="n">
        <f aca="false">C313 - Patients!$H$9</f>
        <v>746.5</v>
      </c>
      <c r="E313" s="30" t="n">
        <v>16100</v>
      </c>
      <c r="F313" s="30" t="n">
        <v>699</v>
      </c>
      <c r="G313" s="0"/>
    </row>
    <row r="314" customFormat="false" ht="12.8" hidden="false" customHeight="false" outlineLevel="0" collapsed="false">
      <c r="A314" s="37" t="n">
        <v>19152</v>
      </c>
      <c r="B314" s="16" t="n">
        <v>9669</v>
      </c>
      <c r="C314" s="21" t="n">
        <v>36633</v>
      </c>
      <c r="D314" s="22" t="n">
        <f aca="false">C314 - Patients!$H$9</f>
        <v>813.5</v>
      </c>
      <c r="E314" s="30" t="n">
        <v>21400</v>
      </c>
      <c r="F314" s="30" t="n">
        <v>530</v>
      </c>
      <c r="G314" s="0"/>
    </row>
    <row r="315" customFormat="false" ht="12.8" hidden="false" customHeight="false" outlineLevel="0" collapsed="false">
      <c r="A315" s="37" t="n">
        <v>19599</v>
      </c>
      <c r="B315" s="16" t="n">
        <v>9669</v>
      </c>
      <c r="C315" s="21" t="n">
        <v>36703</v>
      </c>
      <c r="D315" s="22" t="n">
        <f aca="false">C315 - Patients!$H$9</f>
        <v>883.5</v>
      </c>
      <c r="E315" s="30" t="n">
        <v>23800</v>
      </c>
      <c r="F315" s="30" t="n">
        <v>523</v>
      </c>
      <c r="G315" s="0"/>
    </row>
    <row r="316" customFormat="false" ht="12.8" hidden="false" customHeight="false" outlineLevel="0" collapsed="false">
      <c r="A316" s="37" t="n">
        <v>20368</v>
      </c>
      <c r="B316" s="16" t="n">
        <v>9669</v>
      </c>
      <c r="C316" s="21" t="n">
        <v>36815</v>
      </c>
      <c r="D316" s="22" t="n">
        <f aca="false">C316 - Patients!$H$9</f>
        <v>995.5</v>
      </c>
      <c r="E316" s="30" t="n">
        <v>700</v>
      </c>
      <c r="F316" s="30" t="n">
        <v>440</v>
      </c>
      <c r="G316" s="44" t="s">
        <v>152</v>
      </c>
    </row>
    <row r="317" customFormat="false" ht="12.8" hidden="false" customHeight="false" outlineLevel="0" collapsed="false">
      <c r="A317" s="33" t="n">
        <v>21006</v>
      </c>
      <c r="B317" s="16" t="n">
        <v>9669</v>
      </c>
      <c r="C317" s="27" t="n">
        <v>36907</v>
      </c>
      <c r="D317" s="22" t="n">
        <f aca="false">C317 - Patients!$H$9</f>
        <v>1087.5</v>
      </c>
      <c r="E317" s="36" t="n">
        <v>37900</v>
      </c>
      <c r="F317" s="30" t="n">
        <v>535</v>
      </c>
      <c r="G317" s="0"/>
    </row>
    <row r="318" customFormat="false" ht="12.8" hidden="false" customHeight="false" outlineLevel="0" collapsed="false">
      <c r="A318" s="37" t="n">
        <v>21632</v>
      </c>
      <c r="B318" s="16" t="n">
        <v>9669</v>
      </c>
      <c r="C318" s="21" t="n">
        <v>36992</v>
      </c>
      <c r="D318" s="22" t="n">
        <f aca="false">C318 - Patients!$H$9</f>
        <v>1172.5</v>
      </c>
      <c r="E318" s="30" t="n">
        <v>25200</v>
      </c>
      <c r="F318" s="30" t="n">
        <v>348</v>
      </c>
      <c r="G318" s="0"/>
    </row>
    <row r="319" customFormat="false" ht="12.8" hidden="false" customHeight="false" outlineLevel="0" collapsed="false">
      <c r="A319" s="37" t="n">
        <v>22397</v>
      </c>
      <c r="B319" s="16" t="n">
        <v>9669</v>
      </c>
      <c r="C319" s="21" t="n">
        <v>37105</v>
      </c>
      <c r="D319" s="22" t="n">
        <f aca="false">C319 - Patients!$H$9</f>
        <v>1285.5</v>
      </c>
      <c r="E319" s="30" t="n">
        <v>10200</v>
      </c>
      <c r="F319" s="30" t="n">
        <v>523</v>
      </c>
      <c r="G319" s="0"/>
    </row>
    <row r="320" customFormat="false" ht="12.8" hidden="false" customHeight="false" outlineLevel="0" collapsed="false">
      <c r="A320" s="37" t="n">
        <v>23020</v>
      </c>
      <c r="B320" s="16" t="n">
        <v>9669</v>
      </c>
      <c r="C320" s="21" t="n">
        <v>37201</v>
      </c>
      <c r="D320" s="22" t="n">
        <f aca="false">C320 - Patients!$H$9</f>
        <v>1381.5</v>
      </c>
      <c r="E320" s="30" t="n">
        <v>67000</v>
      </c>
      <c r="F320" s="30" t="n">
        <v>431</v>
      </c>
      <c r="G320" s="0"/>
    </row>
    <row r="321" customFormat="false" ht="12.8" hidden="false" customHeight="false" outlineLevel="0" collapsed="false">
      <c r="A321" s="33" t="n">
        <v>23919</v>
      </c>
      <c r="B321" s="16" t="n">
        <v>9669</v>
      </c>
      <c r="C321" s="27" t="n">
        <v>37341</v>
      </c>
      <c r="D321" s="22" t="n">
        <f aca="false">C321 - Patients!$H$9</f>
        <v>1521.5</v>
      </c>
      <c r="E321" s="36" t="n">
        <v>34200</v>
      </c>
      <c r="F321" s="30" t="n">
        <v>335</v>
      </c>
      <c r="G321" s="0"/>
    </row>
    <row r="322" customFormat="false" ht="12.8" hidden="false" customHeight="false" outlineLevel="0" collapsed="false">
      <c r="A322" s="37" t="n">
        <v>24325</v>
      </c>
      <c r="B322" s="16" t="n">
        <v>9669</v>
      </c>
      <c r="C322" s="21" t="n">
        <v>37403</v>
      </c>
      <c r="D322" s="22" t="n">
        <f aca="false">C322 - Patients!$H$9</f>
        <v>1583.5</v>
      </c>
      <c r="E322" s="30" t="n">
        <v>49000</v>
      </c>
      <c r="F322" s="30" t="n">
        <v>532</v>
      </c>
      <c r="G322" s="0"/>
    </row>
    <row r="323" customFormat="false" ht="12.8" hidden="false" customHeight="false" outlineLevel="0" collapsed="false">
      <c r="A323" s="37" t="n">
        <v>25144</v>
      </c>
      <c r="B323" s="16" t="n">
        <v>9669</v>
      </c>
      <c r="C323" s="21" t="n">
        <v>37517</v>
      </c>
      <c r="D323" s="22" t="n">
        <f aca="false">C323 - Patients!$H$9</f>
        <v>1697.5</v>
      </c>
      <c r="E323" s="30" t="n">
        <v>57000</v>
      </c>
      <c r="F323" s="30" t="n">
        <v>374</v>
      </c>
      <c r="G323" s="0"/>
    </row>
    <row r="324" customFormat="false" ht="12.8" hidden="false" customHeight="false" outlineLevel="0" collapsed="false">
      <c r="A324" s="37" t="n">
        <v>25674</v>
      </c>
      <c r="B324" s="16" t="n">
        <v>9669</v>
      </c>
      <c r="C324" s="21" t="n">
        <v>37593</v>
      </c>
      <c r="D324" s="22" t="n">
        <f aca="false">C324 - Patients!$H$9</f>
        <v>1773.5</v>
      </c>
      <c r="E324" s="30" t="n">
        <v>48000</v>
      </c>
      <c r="F324" s="30" t="n">
        <v>465</v>
      </c>
      <c r="G324" s="0"/>
    </row>
    <row r="325" customFormat="false" ht="12.8" hidden="false" customHeight="false" outlineLevel="0" collapsed="false">
      <c r="A325" s="33" t="n">
        <v>26477</v>
      </c>
      <c r="B325" s="16" t="n">
        <v>9669</v>
      </c>
      <c r="C325" s="27" t="n">
        <v>37714</v>
      </c>
      <c r="D325" s="22" t="n">
        <f aca="false">C325 - Patients!$H$9</f>
        <v>1894.5</v>
      </c>
      <c r="E325" s="36" t="n">
        <v>103000</v>
      </c>
      <c r="F325" s="30" t="n">
        <v>430</v>
      </c>
      <c r="G325" s="0"/>
    </row>
    <row r="326" customFormat="false" ht="12.8" hidden="false" customHeight="false" outlineLevel="0" collapsed="false">
      <c r="A326" s="37" t="n">
        <v>27451</v>
      </c>
      <c r="B326" s="16" t="n">
        <v>9669</v>
      </c>
      <c r="C326" s="21" t="n">
        <v>37867</v>
      </c>
      <c r="D326" s="22" t="n">
        <f aca="false">C326 - Patients!$H$9</f>
        <v>2047.5</v>
      </c>
      <c r="E326" s="30" t="n">
        <v>151000</v>
      </c>
      <c r="F326" s="30" t="n">
        <v>431</v>
      </c>
      <c r="G326" s="0"/>
    </row>
    <row r="327" customFormat="false" ht="12.8" hidden="false" customHeight="false" outlineLevel="0" collapsed="false">
      <c r="A327" s="37" t="n">
        <v>28521</v>
      </c>
      <c r="B327" s="16" t="n">
        <v>9669</v>
      </c>
      <c r="C327" s="21" t="n">
        <v>38021</v>
      </c>
      <c r="D327" s="22" t="n">
        <f aca="false">C327 - Patients!$H$9</f>
        <v>2201.5</v>
      </c>
      <c r="E327" s="30" t="n">
        <v>201000</v>
      </c>
      <c r="F327" s="30" t="n">
        <v>332</v>
      </c>
      <c r="G327" s="0"/>
    </row>
    <row r="328" customFormat="false" ht="12.8" hidden="false" customHeight="false" outlineLevel="0" collapsed="false">
      <c r="A328" s="37" t="n">
        <v>28987</v>
      </c>
      <c r="B328" s="16" t="n">
        <v>9669</v>
      </c>
      <c r="C328" s="21" t="n">
        <v>38082</v>
      </c>
      <c r="D328" s="22" t="n">
        <f aca="false">C328 - Patients!$H$9</f>
        <v>2262.5</v>
      </c>
      <c r="E328" s="30" t="n">
        <v>1050000</v>
      </c>
      <c r="F328" s="30" t="n">
        <v>280</v>
      </c>
      <c r="G328" s="0"/>
    </row>
    <row r="329" customFormat="false" ht="12.8" hidden="false" customHeight="false" outlineLevel="0" collapsed="false">
      <c r="A329" s="33" t="n">
        <v>29184</v>
      </c>
      <c r="B329" s="16" t="n">
        <v>9669</v>
      </c>
      <c r="C329" s="27" t="n">
        <v>38112</v>
      </c>
      <c r="D329" s="22" t="n">
        <f aca="false">C329 - Patients!$H$9</f>
        <v>2292.5</v>
      </c>
      <c r="E329" s="36" t="n">
        <v>530000</v>
      </c>
      <c r="F329" s="30" t="n">
        <v>378</v>
      </c>
      <c r="G329" s="0"/>
    </row>
    <row r="330" customFormat="false" ht="12.8" hidden="false" customHeight="false" outlineLevel="0" collapsed="false">
      <c r="A330" s="37" t="n">
        <v>29424</v>
      </c>
      <c r="B330" s="16" t="n">
        <v>9669</v>
      </c>
      <c r="C330" s="34" t="n">
        <v>38141</v>
      </c>
      <c r="D330" s="22" t="n">
        <f aca="false">C330 - Patients!$H$9</f>
        <v>2321.5</v>
      </c>
      <c r="E330" s="41" t="n">
        <v>2200</v>
      </c>
      <c r="F330" s="24"/>
      <c r="G330" s="0"/>
    </row>
    <row r="331" customFormat="false" ht="12.8" hidden="false" customHeight="false" outlineLevel="0" collapsed="false">
      <c r="A331" s="37" t="n">
        <v>29528</v>
      </c>
      <c r="B331" s="16" t="n">
        <v>9669</v>
      </c>
      <c r="C331" s="21" t="n">
        <v>38155</v>
      </c>
      <c r="D331" s="22" t="n">
        <f aca="false">C331 - Patients!$H$9</f>
        <v>2335.5</v>
      </c>
      <c r="E331" s="30" t="n">
        <v>950</v>
      </c>
      <c r="F331" s="24"/>
      <c r="G331" s="0"/>
    </row>
    <row r="332" customFormat="false" ht="12.8" hidden="false" customHeight="false" outlineLevel="0" collapsed="false">
      <c r="A332" s="37" t="n">
        <v>29877</v>
      </c>
      <c r="B332" s="16" t="n">
        <v>9669</v>
      </c>
      <c r="C332" s="21" t="n">
        <v>38216</v>
      </c>
      <c r="D332" s="22" t="n">
        <f aca="false">C332 - Patients!$H$9</f>
        <v>2396.5</v>
      </c>
      <c r="E332" s="30" t="n">
        <v>49</v>
      </c>
      <c r="F332" s="30" t="n">
        <v>409</v>
      </c>
      <c r="G332" s="0"/>
    </row>
    <row r="333" customFormat="false" ht="12.8" hidden="false" customHeight="false" outlineLevel="0" collapsed="false">
      <c r="A333" s="37" t="n">
        <v>30485</v>
      </c>
      <c r="B333" s="16" t="n">
        <v>9669</v>
      </c>
      <c r="C333" s="21" t="n">
        <v>38301</v>
      </c>
      <c r="D333" s="22" t="n">
        <f aca="false">C333 - Patients!$H$9</f>
        <v>2481.5</v>
      </c>
      <c r="E333" s="30" t="n">
        <v>49</v>
      </c>
      <c r="F333" s="24"/>
      <c r="G333" s="0"/>
    </row>
    <row r="334" customFormat="false" ht="12.8" hidden="false" customHeight="false" outlineLevel="0" collapsed="false">
      <c r="A334" s="37" t="n">
        <v>30719</v>
      </c>
      <c r="B334" s="16" t="n">
        <v>9669</v>
      </c>
      <c r="C334" s="21" t="n">
        <v>38331</v>
      </c>
      <c r="D334" s="22" t="n">
        <f aca="false">C334 - Patients!$H$9</f>
        <v>2511.5</v>
      </c>
      <c r="E334" s="30" t="n">
        <v>49</v>
      </c>
      <c r="F334" s="30" t="n">
        <v>498</v>
      </c>
      <c r="G334" s="0"/>
    </row>
    <row r="335" customFormat="false" ht="12.8" hidden="false" customHeight="false" outlineLevel="0" collapsed="false">
      <c r="A335" s="37" t="n">
        <v>31560</v>
      </c>
      <c r="B335" s="16" t="n">
        <v>9669</v>
      </c>
      <c r="C335" s="21" t="n">
        <v>38454</v>
      </c>
      <c r="D335" s="22" t="n">
        <f aca="false">C335 - Patients!$H$9</f>
        <v>2634.5</v>
      </c>
      <c r="E335" s="30" t="n">
        <v>49</v>
      </c>
      <c r="F335" s="30" t="n">
        <v>714</v>
      </c>
      <c r="G335" s="0"/>
    </row>
    <row r="336" customFormat="false" ht="12.8" hidden="false" customHeight="false" outlineLevel="0" collapsed="false">
      <c r="A336" s="37" t="n">
        <v>32931</v>
      </c>
      <c r="B336" s="16" t="n">
        <v>9669</v>
      </c>
      <c r="C336" s="21" t="n">
        <v>38636</v>
      </c>
      <c r="D336" s="22" t="n">
        <f aca="false">C336 - Patients!$H$9</f>
        <v>2816.5</v>
      </c>
      <c r="E336" s="30" t="n">
        <v>49</v>
      </c>
      <c r="F336" s="30" t="n">
        <v>594</v>
      </c>
      <c r="G336" s="0"/>
    </row>
    <row r="337" customFormat="false" ht="12.8" hidden="false" customHeight="false" outlineLevel="0" collapsed="false">
      <c r="A337" s="37" t="n">
        <v>34046</v>
      </c>
      <c r="B337" s="16" t="n">
        <v>9669</v>
      </c>
      <c r="C337" s="21" t="n">
        <v>38791</v>
      </c>
      <c r="D337" s="22" t="n">
        <f aca="false">C337 - Patients!$H$9</f>
        <v>2971.5</v>
      </c>
      <c r="E337" s="30" t="n">
        <v>49</v>
      </c>
      <c r="F337" s="30" t="n">
        <v>355</v>
      </c>
      <c r="G337" s="0"/>
    </row>
    <row r="338" customFormat="false" ht="12.8" hidden="false" customHeight="false" outlineLevel="0" collapsed="false">
      <c r="A338" s="37" t="n">
        <v>35100</v>
      </c>
      <c r="B338" s="16" t="n">
        <v>9669</v>
      </c>
      <c r="C338" s="21" t="n">
        <v>38944</v>
      </c>
      <c r="D338" s="22" t="n">
        <f aca="false">C338 - Patients!$H$9</f>
        <v>3124.5</v>
      </c>
      <c r="E338" s="30" t="n">
        <v>49</v>
      </c>
      <c r="F338" s="30" t="n">
        <v>517</v>
      </c>
      <c r="G338" s="0"/>
    </row>
    <row r="339" customFormat="false" ht="12.8" hidden="false" customHeight="false" outlineLevel="0" collapsed="false">
      <c r="A339" s="37"/>
      <c r="B339" s="16" t="n">
        <v>9669</v>
      </c>
      <c r="C339" s="21" t="n">
        <v>39070</v>
      </c>
      <c r="D339" s="22" t="n">
        <f aca="false">C339 - Patients!$H$9</f>
        <v>3250.5</v>
      </c>
      <c r="E339" s="30" t="n">
        <v>49</v>
      </c>
      <c r="F339" s="30" t="n">
        <v>696</v>
      </c>
      <c r="G339" s="0"/>
    </row>
    <row r="340" customFormat="false" ht="12.8" hidden="false" customHeight="false" outlineLevel="0" collapsed="false">
      <c r="A340" s="37"/>
      <c r="B340" s="16" t="n">
        <v>9669</v>
      </c>
      <c r="C340" s="21" t="n">
        <v>39161</v>
      </c>
      <c r="D340" s="22" t="n">
        <f aca="false">C340 - Patients!$H$9</f>
        <v>3341.5</v>
      </c>
      <c r="E340" s="30" t="n">
        <v>49</v>
      </c>
      <c r="F340" s="30" t="n">
        <v>741</v>
      </c>
      <c r="G340" s="0"/>
    </row>
    <row r="341" customFormat="false" ht="12.8" hidden="false" customHeight="false" outlineLevel="0" collapsed="false">
      <c r="A341" s="37"/>
      <c r="B341" s="16" t="n">
        <v>9669</v>
      </c>
      <c r="C341" s="21" t="n">
        <v>39316</v>
      </c>
      <c r="D341" s="22" t="n">
        <f aca="false">C341 - Patients!$H$9</f>
        <v>3496.5</v>
      </c>
      <c r="E341" s="30" t="n">
        <v>0</v>
      </c>
      <c r="F341" s="30" t="n">
        <v>787</v>
      </c>
      <c r="G341" s="0"/>
    </row>
    <row r="342" customFormat="false" ht="12.8" hidden="false" customHeight="false" outlineLevel="0" collapsed="false">
      <c r="A342" s="37"/>
      <c r="B342" s="16" t="n">
        <v>9669</v>
      </c>
      <c r="C342" s="21" t="n">
        <v>39471</v>
      </c>
      <c r="D342" s="22" t="n">
        <f aca="false">C342 - Patients!$H$9</f>
        <v>3651.5</v>
      </c>
      <c r="E342" s="30" t="n">
        <v>0</v>
      </c>
      <c r="F342" s="30" t="n">
        <v>636</v>
      </c>
      <c r="G342" s="0"/>
    </row>
    <row r="343" customFormat="false" ht="12.8" hidden="false" customHeight="false" outlineLevel="0" collapsed="false">
      <c r="A343" s="37"/>
      <c r="B343" s="16" t="n">
        <v>9669</v>
      </c>
      <c r="C343" s="21" t="n">
        <v>39538</v>
      </c>
      <c r="D343" s="22" t="n">
        <f aca="false">C343 - Patients!$H$9</f>
        <v>3718.5</v>
      </c>
      <c r="E343" s="30" t="n">
        <v>0</v>
      </c>
      <c r="F343" s="30" t="n">
        <v>525</v>
      </c>
      <c r="G343" s="0"/>
    </row>
    <row r="344" customFormat="false" ht="12.8" hidden="false" customHeight="false" outlineLevel="0" collapsed="false">
      <c r="A344" s="37" t="n">
        <v>36934</v>
      </c>
      <c r="B344" s="16" t="n">
        <v>9669</v>
      </c>
      <c r="C344" s="21" t="n">
        <v>39566</v>
      </c>
      <c r="D344" s="22" t="n">
        <f aca="false">C344 - Patients!$H$9</f>
        <v>3746.5</v>
      </c>
      <c r="E344" s="30" t="n">
        <v>0</v>
      </c>
      <c r="F344" s="24"/>
      <c r="G344" s="0"/>
    </row>
    <row r="345" customFormat="false" ht="12.8" hidden="false" customHeight="false" outlineLevel="0" collapsed="false">
      <c r="A345" s="37" t="n">
        <v>36934</v>
      </c>
      <c r="B345" s="16" t="n">
        <v>9669</v>
      </c>
      <c r="C345" s="21" t="n">
        <v>39567</v>
      </c>
      <c r="D345" s="22" t="n">
        <f aca="false">C345 - Patients!$H$9</f>
        <v>3747.5</v>
      </c>
      <c r="E345" s="30" t="n">
        <v>49</v>
      </c>
      <c r="F345" s="24"/>
      <c r="G345" s="0"/>
    </row>
    <row r="346" customFormat="false" ht="12.8" hidden="false" customHeight="false" outlineLevel="0" collapsed="false">
      <c r="A346" s="37"/>
      <c r="B346" s="16" t="n">
        <v>9669</v>
      </c>
      <c r="C346" s="21" t="n">
        <v>39603</v>
      </c>
      <c r="D346" s="22" t="n">
        <f aca="false">C346 - Patients!$H$9</f>
        <v>3783.5</v>
      </c>
      <c r="E346" s="30" t="n">
        <v>0</v>
      </c>
      <c r="F346" s="30" t="n">
        <v>660</v>
      </c>
      <c r="G346" s="0"/>
    </row>
    <row r="347" customFormat="false" ht="12.8" hidden="false" customHeight="false" outlineLevel="0" collapsed="false">
      <c r="A347" s="37"/>
      <c r="B347" s="16" t="n">
        <v>9669</v>
      </c>
      <c r="C347" s="21" t="n">
        <v>39765</v>
      </c>
      <c r="D347" s="22" t="n">
        <f aca="false">C347 - Patients!$H$9</f>
        <v>3945.5</v>
      </c>
      <c r="E347" s="30" t="n">
        <v>0</v>
      </c>
      <c r="F347" s="30" t="n">
        <v>807</v>
      </c>
      <c r="G347" s="0"/>
    </row>
    <row r="348" customFormat="false" ht="12.8" hidden="false" customHeight="false" outlineLevel="0" collapsed="false">
      <c r="A348" s="37"/>
      <c r="B348" s="16" t="n">
        <v>9669</v>
      </c>
      <c r="C348" s="21" t="n">
        <v>39878</v>
      </c>
      <c r="D348" s="22" t="n">
        <f aca="false">C348 - Patients!$H$9</f>
        <v>4058.5</v>
      </c>
      <c r="E348" s="30"/>
      <c r="F348" s="30" t="n">
        <v>718</v>
      </c>
      <c r="G348" s="0"/>
    </row>
    <row r="349" customFormat="false" ht="12.8" hidden="false" customHeight="false" outlineLevel="0" collapsed="false">
      <c r="A349" s="37"/>
      <c r="B349" s="16" t="n">
        <v>9669</v>
      </c>
      <c r="C349" s="21" t="n">
        <v>40021</v>
      </c>
      <c r="D349" s="22" t="n">
        <f aca="false">C349 - Patients!$H$9</f>
        <v>4201.5</v>
      </c>
      <c r="E349" s="30" t="n">
        <v>0</v>
      </c>
      <c r="F349" s="30" t="n">
        <v>407</v>
      </c>
      <c r="G349" s="0"/>
    </row>
    <row r="350" customFormat="false" ht="12.8" hidden="false" customHeight="false" outlineLevel="0" collapsed="false">
      <c r="A350" s="37"/>
      <c r="B350" s="16" t="n">
        <v>9669</v>
      </c>
      <c r="C350" s="21" t="n">
        <v>40212</v>
      </c>
      <c r="D350" s="22" t="n">
        <f aca="false">C350 - Patients!$H$9</f>
        <v>4392.5</v>
      </c>
      <c r="E350" s="30" t="n">
        <v>0</v>
      </c>
      <c r="F350" s="30" t="n">
        <v>620</v>
      </c>
      <c r="G350" s="0"/>
    </row>
    <row r="351" customFormat="false" ht="12.8" hidden="false" customHeight="false" outlineLevel="0" collapsed="false">
      <c r="A351" s="37"/>
      <c r="B351" s="16" t="n">
        <v>9669</v>
      </c>
      <c r="C351" s="21" t="n">
        <v>40287</v>
      </c>
      <c r="D351" s="22" t="n">
        <f aca="false">C351 - Patients!$H$9</f>
        <v>4467.5</v>
      </c>
      <c r="E351" s="30" t="n">
        <v>0</v>
      </c>
      <c r="F351" s="30" t="n">
        <v>613</v>
      </c>
      <c r="G351" s="0"/>
    </row>
    <row r="352" customFormat="false" ht="12.8" hidden="false" customHeight="false" outlineLevel="0" collapsed="false">
      <c r="A352" s="37"/>
      <c r="B352" s="16" t="n">
        <v>9669</v>
      </c>
      <c r="C352" s="21" t="n">
        <v>40441</v>
      </c>
      <c r="D352" s="22" t="n">
        <f aca="false">C352 - Patients!$H$9</f>
        <v>4621.5</v>
      </c>
      <c r="E352" s="30" t="n">
        <v>0</v>
      </c>
      <c r="F352" s="30" t="n">
        <v>625</v>
      </c>
      <c r="G352" s="0"/>
    </row>
    <row r="353" customFormat="false" ht="12.8" hidden="false" customHeight="false" outlineLevel="0" collapsed="false">
      <c r="A353" s="37"/>
      <c r="B353" s="16" t="n">
        <v>9669</v>
      </c>
      <c r="C353" s="21" t="n">
        <v>40639</v>
      </c>
      <c r="D353" s="22" t="n">
        <f aca="false">C353 - Patients!$H$9</f>
        <v>4819.5</v>
      </c>
      <c r="E353" s="30" t="n">
        <v>0</v>
      </c>
      <c r="F353" s="30" t="n">
        <v>719</v>
      </c>
      <c r="G353" s="0"/>
    </row>
    <row r="354" customFormat="false" ht="12.8" hidden="false" customHeight="false" outlineLevel="0" collapsed="false">
      <c r="A354" s="37"/>
      <c r="B354" s="16" t="n">
        <v>9669</v>
      </c>
      <c r="C354" s="21" t="n">
        <v>40791</v>
      </c>
      <c r="D354" s="22" t="n">
        <f aca="false">C354 - Patients!$H$9</f>
        <v>4971.5</v>
      </c>
      <c r="E354" s="30" t="n">
        <v>23</v>
      </c>
      <c r="F354" s="24"/>
      <c r="G354" s="0"/>
    </row>
    <row r="355" customFormat="false" ht="12.8" hidden="false" customHeight="false" outlineLevel="0" collapsed="false">
      <c r="A355" s="37"/>
      <c r="B355" s="16" t="n">
        <v>9669</v>
      </c>
      <c r="C355" s="21" t="n">
        <v>40819</v>
      </c>
      <c r="D355" s="22" t="n">
        <f aca="false">C355 - Patients!$H$9</f>
        <v>4999.5</v>
      </c>
      <c r="E355" s="30" t="n">
        <v>0</v>
      </c>
      <c r="F355" s="24" t="n">
        <v>671</v>
      </c>
      <c r="G355" s="0"/>
    </row>
    <row r="356" customFormat="false" ht="12.8" hidden="false" customHeight="false" outlineLevel="0" collapsed="false">
      <c r="A356" s="37"/>
      <c r="B356" s="16" t="n">
        <v>9669</v>
      </c>
      <c r="C356" s="21" t="n">
        <v>40995</v>
      </c>
      <c r="D356" s="22" t="n">
        <f aca="false">C356 - Patients!$H$9</f>
        <v>5175.5</v>
      </c>
      <c r="E356" s="30"/>
      <c r="F356" s="30" t="n">
        <v>603</v>
      </c>
      <c r="G356" s="0"/>
    </row>
    <row r="357" customFormat="false" ht="12.8" hidden="false" customHeight="false" outlineLevel="0" collapsed="false">
      <c r="A357" s="37"/>
      <c r="B357" s="16" t="n">
        <v>9669</v>
      </c>
      <c r="C357" s="21" t="n">
        <v>41156</v>
      </c>
      <c r="D357" s="22" t="n">
        <f aca="false">C357 - Patients!$H$9</f>
        <v>5336.5</v>
      </c>
      <c r="E357" s="30"/>
      <c r="F357" s="30" t="n">
        <v>560</v>
      </c>
      <c r="G357" s="0"/>
    </row>
    <row r="358" customFormat="false" ht="12.8" hidden="false" customHeight="false" outlineLevel="0" collapsed="false">
      <c r="A358" s="37"/>
      <c r="B358" s="16" t="n">
        <v>9669</v>
      </c>
      <c r="C358" s="21" t="n">
        <v>41505</v>
      </c>
      <c r="D358" s="22" t="n">
        <f aca="false">C358 - Patients!$H$9</f>
        <v>5685.5</v>
      </c>
      <c r="E358" s="30"/>
      <c r="F358" s="30" t="n">
        <v>800</v>
      </c>
      <c r="G358" s="0"/>
    </row>
    <row r="359" customFormat="false" ht="12.8" hidden="false" customHeight="false" outlineLevel="0" collapsed="false">
      <c r="A359" s="33" t="n">
        <v>11686</v>
      </c>
      <c r="B359" s="16" t="n">
        <v>15241</v>
      </c>
      <c r="C359" s="27" t="n">
        <v>35499</v>
      </c>
      <c r="D359" s="22" t="n">
        <f aca="false">C359 - Patients!$H$10</f>
        <v>327</v>
      </c>
      <c r="E359" s="36" t="n">
        <v>2300</v>
      </c>
      <c r="F359" s="30" t="n">
        <v>720</v>
      </c>
      <c r="G359" s="0"/>
    </row>
    <row r="360" customFormat="false" ht="12.8" hidden="false" customHeight="false" outlineLevel="0" collapsed="false">
      <c r="A360" s="37" t="n">
        <v>12402</v>
      </c>
      <c r="B360" s="16" t="n">
        <v>15241</v>
      </c>
      <c r="C360" s="21" t="n">
        <v>35620</v>
      </c>
      <c r="D360" s="22" t="n">
        <f aca="false">C360 - Patients!$H$10</f>
        <v>448</v>
      </c>
      <c r="E360" s="30" t="n">
        <v>2000</v>
      </c>
      <c r="F360" s="30" t="n">
        <v>720</v>
      </c>
      <c r="G360" s="0"/>
    </row>
    <row r="361" customFormat="false" ht="12.8" hidden="false" customHeight="false" outlineLevel="0" collapsed="false">
      <c r="A361" s="37" t="n">
        <v>13570</v>
      </c>
      <c r="B361" s="16" t="n">
        <v>15241</v>
      </c>
      <c r="C361" s="21" t="n">
        <v>35816</v>
      </c>
      <c r="D361" s="22" t="n">
        <f aca="false">C361 - Patients!$H$10</f>
        <v>644</v>
      </c>
      <c r="E361" s="30" t="n">
        <v>1700</v>
      </c>
      <c r="F361" s="30" t="n">
        <v>720</v>
      </c>
      <c r="G361" s="0"/>
    </row>
    <row r="362" customFormat="false" ht="12.8" hidden="false" customHeight="false" outlineLevel="0" collapsed="false">
      <c r="A362" s="37" t="n">
        <v>14087</v>
      </c>
      <c r="B362" s="16" t="n">
        <v>15241</v>
      </c>
      <c r="C362" s="21" t="n">
        <v>35891</v>
      </c>
      <c r="D362" s="22" t="n">
        <f aca="false">C362 - Patients!$H$10</f>
        <v>719</v>
      </c>
      <c r="E362" s="30" t="n">
        <v>700</v>
      </c>
      <c r="F362" s="30" t="n">
        <v>1220</v>
      </c>
      <c r="G362" s="0"/>
    </row>
    <row r="363" customFormat="false" ht="12.8" hidden="false" customHeight="false" outlineLevel="0" collapsed="false">
      <c r="A363" s="37" t="n">
        <v>14633</v>
      </c>
      <c r="B363" s="16" t="n">
        <v>15241</v>
      </c>
      <c r="C363" s="21" t="n">
        <v>35964</v>
      </c>
      <c r="D363" s="22" t="n">
        <f aca="false">C363 - Patients!$H$10</f>
        <v>792</v>
      </c>
      <c r="E363" s="30" t="n">
        <v>490</v>
      </c>
      <c r="F363" s="30" t="n">
        <v>740</v>
      </c>
      <c r="G363" s="0"/>
    </row>
    <row r="364" customFormat="false" ht="12.8" hidden="false" customHeight="false" outlineLevel="0" collapsed="false">
      <c r="A364" s="37" t="n">
        <v>15332</v>
      </c>
      <c r="B364" s="16" t="n">
        <v>15241</v>
      </c>
      <c r="C364" s="21" t="n">
        <v>36069</v>
      </c>
      <c r="D364" s="22" t="n">
        <f aca="false">C364 - Patients!$H$10</f>
        <v>897</v>
      </c>
      <c r="E364" s="30" t="n">
        <v>900</v>
      </c>
      <c r="F364" s="30" t="n">
        <v>840</v>
      </c>
      <c r="G364" s="0"/>
    </row>
    <row r="365" customFormat="false" ht="12.8" hidden="false" customHeight="false" outlineLevel="0" collapsed="false">
      <c r="A365" s="33" t="n">
        <v>16311</v>
      </c>
      <c r="B365" s="16" t="n">
        <v>15241</v>
      </c>
      <c r="C365" s="27" t="n">
        <v>36206</v>
      </c>
      <c r="D365" s="22" t="n">
        <f aca="false">C365 - Patients!$H$10</f>
        <v>1034</v>
      </c>
      <c r="E365" s="36" t="n">
        <v>1000</v>
      </c>
      <c r="F365" s="30" t="n">
        <v>870</v>
      </c>
      <c r="G365" s="0"/>
    </row>
    <row r="366" customFormat="false" ht="12.8" hidden="false" customHeight="false" outlineLevel="0" collapsed="false">
      <c r="A366" s="37" t="n">
        <v>16932</v>
      </c>
      <c r="B366" s="16" t="n">
        <v>15241</v>
      </c>
      <c r="C366" s="21" t="n">
        <v>36300</v>
      </c>
      <c r="D366" s="22" t="n">
        <f aca="false">C366 - Patients!$H$10</f>
        <v>1128</v>
      </c>
      <c r="E366" s="30" t="n">
        <v>450</v>
      </c>
      <c r="F366" s="30" t="n">
        <v>856</v>
      </c>
      <c r="G366" s="0"/>
    </row>
    <row r="367" customFormat="false" ht="12.8" hidden="false" customHeight="false" outlineLevel="0" collapsed="false">
      <c r="A367" s="37" t="n">
        <v>17520</v>
      </c>
      <c r="B367" s="16" t="n">
        <v>15241</v>
      </c>
      <c r="C367" s="21" t="n">
        <v>36389</v>
      </c>
      <c r="D367" s="22" t="n">
        <f aca="false">C367 - Patients!$H$10</f>
        <v>1217</v>
      </c>
      <c r="E367" s="30" t="n">
        <v>350</v>
      </c>
      <c r="F367" s="30" t="n">
        <v>1032</v>
      </c>
      <c r="G367" s="0"/>
    </row>
    <row r="368" customFormat="false" ht="12.8" hidden="false" customHeight="false" outlineLevel="0" collapsed="false">
      <c r="A368" s="37" t="n">
        <v>18067</v>
      </c>
      <c r="B368" s="16" t="n">
        <v>15241</v>
      </c>
      <c r="C368" s="21" t="n">
        <v>36468</v>
      </c>
      <c r="D368" s="22" t="n">
        <f aca="false">C368 - Patients!$H$10</f>
        <v>1296</v>
      </c>
      <c r="E368" s="30" t="n">
        <v>49</v>
      </c>
      <c r="F368" s="30" t="n">
        <v>945</v>
      </c>
      <c r="G368" s="0"/>
    </row>
    <row r="369" customFormat="false" ht="12.8" hidden="false" customHeight="false" outlineLevel="0" collapsed="false">
      <c r="A369" s="33" t="n">
        <v>18798</v>
      </c>
      <c r="B369" s="16" t="n">
        <v>15241</v>
      </c>
      <c r="C369" s="27" t="n">
        <v>36586</v>
      </c>
      <c r="D369" s="22" t="n">
        <f aca="false">C369 - Patients!$H$10</f>
        <v>1414</v>
      </c>
      <c r="E369" s="36" t="n">
        <v>1100</v>
      </c>
      <c r="F369" s="30" t="n">
        <v>1000</v>
      </c>
      <c r="G369" s="0"/>
    </row>
    <row r="370" customFormat="false" ht="12.8" hidden="false" customHeight="false" outlineLevel="0" collapsed="false">
      <c r="A370" s="37" t="n">
        <v>19464</v>
      </c>
      <c r="B370" s="16" t="n">
        <v>15241</v>
      </c>
      <c r="C370" s="21" t="n">
        <v>36684</v>
      </c>
      <c r="D370" s="22" t="n">
        <f aca="false">C370 - Patients!$H$10</f>
        <v>1512</v>
      </c>
      <c r="E370" s="30" t="n">
        <v>150</v>
      </c>
      <c r="F370" s="30" t="n">
        <v>1320</v>
      </c>
      <c r="G370" s="0"/>
    </row>
    <row r="371" customFormat="false" ht="12.8" hidden="false" customHeight="false" outlineLevel="0" collapsed="false">
      <c r="A371" s="37" t="n">
        <v>20147</v>
      </c>
      <c r="B371" s="16" t="n">
        <v>15241</v>
      </c>
      <c r="C371" s="21" t="n">
        <v>36784</v>
      </c>
      <c r="D371" s="22" t="n">
        <f aca="false">C371 - Patients!$H$10</f>
        <v>1612</v>
      </c>
      <c r="E371" s="30" t="n">
        <v>470</v>
      </c>
      <c r="F371" s="30" t="n">
        <v>906</v>
      </c>
      <c r="G371" s="0"/>
    </row>
    <row r="372" customFormat="false" ht="12.8" hidden="false" customHeight="false" outlineLevel="0" collapsed="false">
      <c r="A372" s="37" t="n">
        <v>21017</v>
      </c>
      <c r="B372" s="16" t="n">
        <v>15241</v>
      </c>
      <c r="C372" s="21" t="n">
        <v>36909</v>
      </c>
      <c r="D372" s="22" t="n">
        <f aca="false">C372 - Patients!$H$10</f>
        <v>1737</v>
      </c>
      <c r="E372" s="30" t="n">
        <v>430</v>
      </c>
      <c r="F372" s="30" t="n">
        <v>1004</v>
      </c>
      <c r="G372" s="0"/>
    </row>
    <row r="373" customFormat="false" ht="12.8" hidden="false" customHeight="false" outlineLevel="0" collapsed="false">
      <c r="A373" s="37" t="n">
        <v>21963</v>
      </c>
      <c r="B373" s="16" t="n">
        <v>15241</v>
      </c>
      <c r="C373" s="21" t="n">
        <v>37041</v>
      </c>
      <c r="D373" s="22" t="n">
        <f aca="false">C373 - Patients!$H$10</f>
        <v>1869</v>
      </c>
      <c r="E373" s="30" t="n">
        <v>750</v>
      </c>
      <c r="F373" s="30" t="n">
        <v>852</v>
      </c>
      <c r="G373" s="0"/>
    </row>
    <row r="374" customFormat="false" ht="12.8" hidden="false" customHeight="false" outlineLevel="0" collapsed="false">
      <c r="A374" s="37" t="n">
        <v>22620</v>
      </c>
      <c r="B374" s="16" t="n">
        <v>15241</v>
      </c>
      <c r="C374" s="21" t="n">
        <v>37140</v>
      </c>
      <c r="D374" s="22" t="n">
        <f aca="false">C374 - Patients!$H$10</f>
        <v>1968</v>
      </c>
      <c r="E374" s="30" t="n">
        <v>790</v>
      </c>
      <c r="F374" s="30" t="n">
        <v>761</v>
      </c>
      <c r="G374" s="0"/>
    </row>
    <row r="375" customFormat="false" ht="12.8" hidden="false" customHeight="false" outlineLevel="0" collapsed="false">
      <c r="A375" s="33" t="n">
        <v>23058</v>
      </c>
      <c r="B375" s="16" t="n">
        <v>15241</v>
      </c>
      <c r="C375" s="27" t="n">
        <v>37208</v>
      </c>
      <c r="D375" s="22" t="n">
        <f aca="false">C375 - Patients!$H$10</f>
        <v>2036</v>
      </c>
      <c r="E375" s="36" t="n">
        <v>3900</v>
      </c>
      <c r="F375" s="30" t="n">
        <v>1094</v>
      </c>
      <c r="G375" s="0"/>
    </row>
    <row r="376" customFormat="false" ht="12.8" hidden="false" customHeight="false" outlineLevel="0" collapsed="false">
      <c r="A376" s="37" t="n">
        <v>23946</v>
      </c>
      <c r="B376" s="16" t="n">
        <v>15241</v>
      </c>
      <c r="C376" s="21" t="n">
        <v>37349</v>
      </c>
      <c r="D376" s="22" t="n">
        <f aca="false">C376 - Patients!$H$10</f>
        <v>2177</v>
      </c>
      <c r="E376" s="30" t="n">
        <v>2500</v>
      </c>
      <c r="F376" s="30" t="n">
        <v>1288</v>
      </c>
      <c r="G376" s="0"/>
    </row>
    <row r="377" customFormat="false" ht="12.8" hidden="false" customHeight="false" outlineLevel="0" collapsed="false">
      <c r="A377" s="37" t="n">
        <v>24443</v>
      </c>
      <c r="B377" s="16" t="n">
        <v>15241</v>
      </c>
      <c r="C377" s="21" t="n">
        <v>37418</v>
      </c>
      <c r="D377" s="22" t="n">
        <f aca="false">C377 - Patients!$H$10</f>
        <v>2246</v>
      </c>
      <c r="E377" s="30" t="n">
        <v>2400</v>
      </c>
      <c r="F377" s="30" t="n">
        <v>992</v>
      </c>
      <c r="G377" s="0"/>
    </row>
    <row r="378" customFormat="false" ht="12.8" hidden="false" customHeight="false" outlineLevel="0" collapsed="false">
      <c r="A378" s="37" t="n">
        <v>25265</v>
      </c>
      <c r="B378" s="16" t="n">
        <v>15241</v>
      </c>
      <c r="C378" s="21" t="n">
        <v>37532</v>
      </c>
      <c r="D378" s="22" t="n">
        <f aca="false">C378 - Patients!$H$10</f>
        <v>2360</v>
      </c>
      <c r="E378" s="30" t="n">
        <v>1300</v>
      </c>
      <c r="F378" s="30" t="n">
        <v>839</v>
      </c>
      <c r="G378" s="0"/>
    </row>
    <row r="379" customFormat="false" ht="12.8" hidden="false" customHeight="false" outlineLevel="0" collapsed="false">
      <c r="A379" s="33" t="n">
        <v>25775</v>
      </c>
      <c r="B379" s="16" t="n">
        <v>15241</v>
      </c>
      <c r="C379" s="27" t="n">
        <v>37607</v>
      </c>
      <c r="D379" s="22" t="n">
        <f aca="false">C379 - Patients!$H$10</f>
        <v>2435</v>
      </c>
      <c r="E379" s="36" t="n">
        <v>120000</v>
      </c>
      <c r="F379" s="30" t="n">
        <v>1150</v>
      </c>
      <c r="G379" s="0"/>
    </row>
    <row r="380" customFormat="false" ht="12.8" hidden="false" customHeight="false" outlineLevel="0" collapsed="false">
      <c r="A380" s="37" t="n">
        <v>26472</v>
      </c>
      <c r="B380" s="16" t="n">
        <v>15241</v>
      </c>
      <c r="C380" s="21" t="n">
        <v>37714</v>
      </c>
      <c r="D380" s="22" t="n">
        <f aca="false">C380 - Patients!$H$10</f>
        <v>2542</v>
      </c>
      <c r="E380" s="30" t="n">
        <v>3800</v>
      </c>
      <c r="F380" s="30" t="n">
        <v>1006</v>
      </c>
      <c r="G380" s="0"/>
    </row>
    <row r="381" customFormat="false" ht="12.8" hidden="false" customHeight="false" outlineLevel="0" collapsed="false">
      <c r="A381" s="37" t="n">
        <v>27291</v>
      </c>
      <c r="B381" s="16" t="n">
        <v>15241</v>
      </c>
      <c r="C381" s="21" t="n">
        <v>37851</v>
      </c>
      <c r="D381" s="22" t="n">
        <f aca="false">C381 - Patients!$H$10</f>
        <v>2679</v>
      </c>
      <c r="E381" s="30" t="n">
        <v>2900</v>
      </c>
      <c r="F381" s="30" t="n">
        <v>852</v>
      </c>
      <c r="G381" s="0"/>
    </row>
    <row r="382" customFormat="false" ht="12.8" hidden="false" customHeight="false" outlineLevel="0" collapsed="false">
      <c r="A382" s="33" t="n">
        <v>28338</v>
      </c>
      <c r="B382" s="16" t="n">
        <v>15241</v>
      </c>
      <c r="C382" s="27" t="n">
        <v>38001</v>
      </c>
      <c r="D382" s="22" t="n">
        <f aca="false">C382 - Patients!$H$10</f>
        <v>2829</v>
      </c>
      <c r="E382" s="36" t="n">
        <v>28800</v>
      </c>
      <c r="F382" s="30" t="n">
        <v>669</v>
      </c>
      <c r="G382" s="0"/>
    </row>
    <row r="383" customFormat="false" ht="12.8" hidden="false" customHeight="false" outlineLevel="0" collapsed="false">
      <c r="A383" s="37" t="n">
        <v>29422</v>
      </c>
      <c r="B383" s="16" t="n">
        <v>15241</v>
      </c>
      <c r="C383" s="21" t="n">
        <v>38142</v>
      </c>
      <c r="D383" s="22" t="n">
        <f aca="false">C383 - Patients!$H$10</f>
        <v>2970</v>
      </c>
      <c r="E383" s="30" t="n">
        <v>35600</v>
      </c>
      <c r="F383" s="30" t="n">
        <v>740</v>
      </c>
      <c r="G383" s="0"/>
    </row>
    <row r="384" customFormat="false" ht="12.8" hidden="false" customHeight="false" outlineLevel="0" collapsed="false">
      <c r="A384" s="37" t="n">
        <v>30518</v>
      </c>
      <c r="B384" s="16" t="n">
        <v>15241</v>
      </c>
      <c r="C384" s="21" t="n">
        <v>38307</v>
      </c>
      <c r="D384" s="22" t="n">
        <f aca="false">C384 - Patients!$H$10</f>
        <v>3135</v>
      </c>
      <c r="E384" s="30" t="n">
        <v>60000</v>
      </c>
      <c r="F384" s="30" t="n">
        <v>279</v>
      </c>
      <c r="G384" s="0"/>
    </row>
    <row r="385" customFormat="false" ht="12.8" hidden="false" customHeight="false" outlineLevel="0" collapsed="false">
      <c r="A385" s="33" t="n">
        <v>30847</v>
      </c>
      <c r="B385" s="16" t="n">
        <v>15241</v>
      </c>
      <c r="C385" s="27" t="n">
        <v>38348</v>
      </c>
      <c r="D385" s="22" t="n">
        <f aca="false">C385 - Patients!$H$10</f>
        <v>3176</v>
      </c>
      <c r="E385" s="36" t="n">
        <v>35000</v>
      </c>
      <c r="F385" s="30" t="n">
        <v>158</v>
      </c>
      <c r="G385" s="0"/>
    </row>
    <row r="386" customFormat="false" ht="12.8" hidden="false" customHeight="false" outlineLevel="0" collapsed="false">
      <c r="A386" s="37" t="n">
        <v>30969</v>
      </c>
      <c r="B386" s="16" t="n">
        <v>15241</v>
      </c>
      <c r="C386" s="34" t="n">
        <v>38371</v>
      </c>
      <c r="D386" s="22" t="n">
        <f aca="false">C386 - Patients!$H$10</f>
        <v>3199</v>
      </c>
      <c r="E386" s="41" t="n">
        <v>75600</v>
      </c>
      <c r="F386" s="30" t="n">
        <v>112</v>
      </c>
      <c r="G386" s="0"/>
    </row>
    <row r="387" customFormat="false" ht="12.8" hidden="false" customHeight="false" outlineLevel="0" collapsed="false">
      <c r="A387" s="37"/>
      <c r="B387" s="16" t="n">
        <v>15241</v>
      </c>
      <c r="C387" s="21" t="n">
        <v>39367</v>
      </c>
      <c r="D387" s="22" t="n">
        <f aca="false">C387 - Patients!$H$10</f>
        <v>4195</v>
      </c>
      <c r="E387" s="30" t="n">
        <v>0</v>
      </c>
      <c r="F387" s="30" t="n">
        <v>508</v>
      </c>
      <c r="G387" s="0"/>
    </row>
    <row r="388" customFormat="false" ht="12.8" hidden="false" customHeight="false" outlineLevel="0" collapsed="false">
      <c r="A388" s="37"/>
      <c r="B388" s="16" t="n">
        <v>15241</v>
      </c>
      <c r="C388" s="21" t="n">
        <v>39463</v>
      </c>
      <c r="D388" s="22" t="n">
        <f aca="false">C388 - Patients!$H$10</f>
        <v>4291</v>
      </c>
      <c r="E388" s="30" t="n">
        <v>0</v>
      </c>
      <c r="F388" s="30" t="n">
        <v>517</v>
      </c>
      <c r="G388" s="0"/>
    </row>
    <row r="389" customFormat="false" ht="12.8" hidden="false" customHeight="false" outlineLevel="0" collapsed="false">
      <c r="A389" s="37"/>
      <c r="B389" s="16" t="n">
        <v>15241</v>
      </c>
      <c r="C389" s="21" t="n">
        <v>39576</v>
      </c>
      <c r="D389" s="22" t="n">
        <f aca="false">C389 - Patients!$H$10</f>
        <v>4404</v>
      </c>
      <c r="E389" s="30" t="n">
        <v>0</v>
      </c>
      <c r="F389" s="30" t="n">
        <v>478</v>
      </c>
      <c r="G389" s="0"/>
    </row>
    <row r="390" customFormat="false" ht="12.8" hidden="false" customHeight="false" outlineLevel="0" collapsed="false">
      <c r="A390" s="37"/>
      <c r="B390" s="16" t="n">
        <v>15241</v>
      </c>
      <c r="C390" s="21" t="n">
        <v>39709</v>
      </c>
      <c r="D390" s="22" t="n">
        <f aca="false">C390 - Patients!$H$10</f>
        <v>4537</v>
      </c>
      <c r="E390" s="30" t="n">
        <v>0</v>
      </c>
      <c r="F390" s="30" t="n">
        <v>576</v>
      </c>
      <c r="G390" s="0"/>
    </row>
    <row r="391" customFormat="false" ht="12.8" hidden="false" customHeight="false" outlineLevel="0" collapsed="false">
      <c r="A391" s="37"/>
      <c r="B391" s="16" t="n">
        <v>15241</v>
      </c>
      <c r="C391" s="21" t="n">
        <v>39827</v>
      </c>
      <c r="D391" s="22" t="n">
        <f aca="false">C391 - Patients!$H$10</f>
        <v>4655</v>
      </c>
      <c r="E391" s="30" t="n">
        <v>0</v>
      </c>
      <c r="F391" s="30" t="n">
        <v>567</v>
      </c>
      <c r="G391" s="0"/>
    </row>
    <row r="392" customFormat="false" ht="12.8" hidden="false" customHeight="false" outlineLevel="0" collapsed="false">
      <c r="A392" s="37"/>
      <c r="B392" s="16" t="n">
        <v>15241</v>
      </c>
      <c r="C392" s="21" t="n">
        <v>39961</v>
      </c>
      <c r="D392" s="22" t="n">
        <f aca="false">C392 - Patients!$H$10</f>
        <v>4789</v>
      </c>
      <c r="E392" s="30" t="n">
        <v>0</v>
      </c>
      <c r="F392" s="30" t="n">
        <v>698</v>
      </c>
      <c r="G392" s="0"/>
    </row>
    <row r="393" customFormat="false" ht="12.8" hidden="false" customHeight="false" outlineLevel="0" collapsed="false">
      <c r="A393" s="37"/>
      <c r="B393" s="16" t="n">
        <v>15241</v>
      </c>
      <c r="C393" s="21" t="n">
        <v>40122</v>
      </c>
      <c r="D393" s="22" t="n">
        <f aca="false">C393 - Patients!$H$10</f>
        <v>4950</v>
      </c>
      <c r="E393" s="30" t="n">
        <v>0</v>
      </c>
      <c r="F393" s="30" t="n">
        <v>521</v>
      </c>
      <c r="G393" s="0"/>
    </row>
    <row r="394" customFormat="false" ht="12.8" hidden="false" customHeight="false" outlineLevel="0" collapsed="false">
      <c r="A394" s="37"/>
      <c r="B394" s="16" t="n">
        <v>15241</v>
      </c>
      <c r="C394" s="21" t="n">
        <v>40297</v>
      </c>
      <c r="D394" s="22" t="n">
        <f aca="false">C394 - Patients!$H$10</f>
        <v>5125</v>
      </c>
      <c r="E394" s="30" t="n">
        <v>0</v>
      </c>
      <c r="F394" s="30" t="n">
        <v>870</v>
      </c>
      <c r="G394" s="0"/>
    </row>
    <row r="395" customFormat="false" ht="12.8" hidden="false" customHeight="false" outlineLevel="0" collapsed="false">
      <c r="A395" s="37"/>
      <c r="B395" s="16" t="n">
        <v>15241</v>
      </c>
      <c r="C395" s="21" t="n">
        <v>40469</v>
      </c>
      <c r="D395" s="22" t="n">
        <f aca="false">C395 - Patients!$H$10</f>
        <v>5297</v>
      </c>
      <c r="E395" s="30" t="n">
        <v>0</v>
      </c>
      <c r="F395" s="30" t="n">
        <v>624</v>
      </c>
      <c r="G395" s="0"/>
    </row>
    <row r="396" customFormat="false" ht="12.8" hidden="false" customHeight="false" outlineLevel="0" collapsed="false">
      <c r="A396" s="37"/>
      <c r="B396" s="16" t="n">
        <v>15241</v>
      </c>
      <c r="C396" s="21" t="n">
        <v>40640</v>
      </c>
      <c r="D396" s="22" t="n">
        <f aca="false">C396 - Patients!$H$10</f>
        <v>5468</v>
      </c>
      <c r="E396" s="30" t="n">
        <v>0</v>
      </c>
      <c r="F396" s="30" t="n">
        <v>758</v>
      </c>
      <c r="G396" s="0"/>
    </row>
    <row r="397" customFormat="false" ht="12.8" hidden="false" customHeight="false" outlineLevel="0" collapsed="false">
      <c r="A397" s="37"/>
      <c r="B397" s="16" t="n">
        <v>15241</v>
      </c>
      <c r="C397" s="21" t="n">
        <v>40819</v>
      </c>
      <c r="D397" s="22" t="n">
        <f aca="false">C397 - Patients!$H$10</f>
        <v>5647</v>
      </c>
      <c r="E397" s="30" t="n">
        <v>0</v>
      </c>
      <c r="F397" s="30" t="n">
        <v>786</v>
      </c>
      <c r="G397" s="0"/>
    </row>
    <row r="398" customFormat="false" ht="12.8" hidden="false" customHeight="false" outlineLevel="0" collapsed="false">
      <c r="A398" s="37"/>
      <c r="B398" s="16" t="n">
        <v>15241</v>
      </c>
      <c r="C398" s="21" t="n">
        <v>41009</v>
      </c>
      <c r="D398" s="22" t="n">
        <f aca="false">C398 - Patients!$H$10</f>
        <v>5837</v>
      </c>
      <c r="E398" s="30"/>
      <c r="F398" s="30" t="n">
        <v>806</v>
      </c>
      <c r="G398" s="0"/>
    </row>
    <row r="399" customFormat="false" ht="12.8" hidden="false" customHeight="false" outlineLevel="0" collapsed="false">
      <c r="A399" s="37"/>
      <c r="B399" s="16" t="n">
        <v>15241</v>
      </c>
      <c r="C399" s="21" t="n">
        <v>41359</v>
      </c>
      <c r="D399" s="22" t="n">
        <f aca="false">C399 - Patients!$H$10</f>
        <v>6187</v>
      </c>
      <c r="E399" s="30"/>
      <c r="F399" s="30" t="n">
        <v>860</v>
      </c>
      <c r="G399" s="0"/>
    </row>
    <row r="400" customFormat="false" ht="12.8" hidden="false" customHeight="false" outlineLevel="0" collapsed="false">
      <c r="A400" s="37"/>
      <c r="B400" s="16" t="n">
        <v>15241</v>
      </c>
      <c r="C400" s="21" t="n">
        <v>41717</v>
      </c>
      <c r="D400" s="22" t="n">
        <f aca="false">C400 - Patients!$H$10</f>
        <v>6545</v>
      </c>
      <c r="E400" s="30"/>
      <c r="F400" s="30" t="n">
        <v>940</v>
      </c>
      <c r="G400" s="0"/>
    </row>
    <row r="401" customFormat="false" ht="12.8" hidden="false" customHeight="false" outlineLevel="0" collapsed="false">
      <c r="A401" s="47" t="n">
        <v>3174</v>
      </c>
      <c r="B401" s="24" t="n">
        <v>15034</v>
      </c>
      <c r="C401" s="49" t="n">
        <v>33045</v>
      </c>
      <c r="D401" s="22" t="n">
        <f aca="false">C401 - Patients!$H$11</f>
        <v>-5.5</v>
      </c>
      <c r="E401" s="50"/>
      <c r="F401" s="24"/>
      <c r="G401" s="0"/>
    </row>
    <row r="402" customFormat="false" ht="12.8" hidden="false" customHeight="false" outlineLevel="0" collapsed="false">
      <c r="A402" s="31" t="n">
        <v>3199</v>
      </c>
      <c r="B402" s="24" t="n">
        <v>15034</v>
      </c>
      <c r="C402" s="51" t="n">
        <v>33078</v>
      </c>
      <c r="D402" s="22" t="n">
        <f aca="false">C402 - Patients!$H$11</f>
        <v>27.5</v>
      </c>
      <c r="E402" s="52" t="n">
        <v>594000</v>
      </c>
      <c r="F402" s="24"/>
      <c r="G402" s="0"/>
    </row>
    <row r="403" customFormat="false" ht="12.8" hidden="false" customHeight="false" outlineLevel="0" collapsed="false">
      <c r="A403" s="47" t="n">
        <v>3265</v>
      </c>
      <c r="B403" s="24" t="n">
        <v>15034</v>
      </c>
      <c r="C403" s="51" t="n">
        <v>33080</v>
      </c>
      <c r="D403" s="22" t="n">
        <f aca="false">C403 - Patients!$H$11</f>
        <v>29.5</v>
      </c>
      <c r="E403" s="52" t="n">
        <v>164000</v>
      </c>
      <c r="F403" s="30" t="n">
        <v>420</v>
      </c>
      <c r="G403" s="0"/>
    </row>
    <row r="404" customFormat="false" ht="12.8" hidden="false" customHeight="false" outlineLevel="0" collapsed="false">
      <c r="A404" s="29" t="n">
        <v>3333</v>
      </c>
      <c r="B404" s="24" t="n">
        <v>15034</v>
      </c>
      <c r="C404" s="8" t="n">
        <v>33101</v>
      </c>
      <c r="D404" s="22" t="n">
        <f aca="false">C404 - Patients!$H$11</f>
        <v>50.5</v>
      </c>
      <c r="E404" s="53"/>
      <c r="F404" s="30" t="n">
        <v>280</v>
      </c>
      <c r="G404" s="0"/>
    </row>
    <row r="405" customFormat="false" ht="12.8" hidden="false" customHeight="false" outlineLevel="0" collapsed="false">
      <c r="A405" s="29" t="n">
        <v>3469</v>
      </c>
      <c r="B405" s="24" t="n">
        <v>15034</v>
      </c>
      <c r="C405" s="8" t="n">
        <v>33143</v>
      </c>
      <c r="D405" s="22" t="n">
        <f aca="false">C405 - Patients!$H$11</f>
        <v>92.5</v>
      </c>
      <c r="E405" s="53"/>
      <c r="F405" s="24"/>
      <c r="G405" s="0"/>
    </row>
    <row r="406" customFormat="false" ht="12.8" hidden="false" customHeight="false" outlineLevel="0" collapsed="false">
      <c r="A406" s="47" t="n">
        <v>3722</v>
      </c>
      <c r="B406" s="24" t="n">
        <v>15034</v>
      </c>
      <c r="C406" s="51" t="n">
        <v>33227</v>
      </c>
      <c r="D406" s="22" t="n">
        <f aca="false">C406 - Patients!$H$11</f>
        <v>176.5</v>
      </c>
      <c r="E406" s="52" t="n">
        <v>1001</v>
      </c>
      <c r="F406" s="30" t="n">
        <v>410</v>
      </c>
      <c r="G406" s="0"/>
    </row>
    <row r="407" customFormat="false" ht="12.8" hidden="false" customHeight="false" outlineLevel="0" collapsed="false">
      <c r="A407" s="47" t="n">
        <v>3968</v>
      </c>
      <c r="B407" s="24" t="n">
        <v>15034</v>
      </c>
      <c r="C407" s="51" t="n">
        <v>33331</v>
      </c>
      <c r="D407" s="22" t="n">
        <f aca="false">C407 - Patients!$H$11</f>
        <v>280.5</v>
      </c>
      <c r="E407" s="54"/>
      <c r="F407" s="30" t="n">
        <v>599</v>
      </c>
      <c r="G407" s="0"/>
    </row>
    <row r="408" customFormat="false" ht="12.8" hidden="false" customHeight="false" outlineLevel="0" collapsed="false">
      <c r="A408" s="47" t="n">
        <v>4158</v>
      </c>
      <c r="B408" s="24" t="n">
        <v>15034</v>
      </c>
      <c r="C408" s="51" t="n">
        <v>33386</v>
      </c>
      <c r="D408" s="22" t="n">
        <f aca="false">C408 - Patients!$H$11</f>
        <v>335.5</v>
      </c>
      <c r="E408" s="55"/>
      <c r="F408" s="30" t="n">
        <v>420</v>
      </c>
      <c r="G408" s="0"/>
    </row>
    <row r="409" customFormat="false" ht="12.8" hidden="false" customHeight="false" outlineLevel="0" collapsed="false">
      <c r="A409" s="47"/>
      <c r="B409" s="24" t="n">
        <v>15034</v>
      </c>
      <c r="C409" s="21" t="n">
        <v>33498</v>
      </c>
      <c r="D409" s="22" t="n">
        <f aca="false">C409 - Patients!$H$11</f>
        <v>447.5</v>
      </c>
      <c r="E409" s="55"/>
      <c r="F409" s="30" t="n">
        <v>480</v>
      </c>
      <c r="G409" s="0"/>
    </row>
    <row r="410" customFormat="false" ht="12.8" hidden="false" customHeight="false" outlineLevel="0" collapsed="false">
      <c r="A410" s="47" t="n">
        <v>4955</v>
      </c>
      <c r="B410" s="24" t="n">
        <v>15034</v>
      </c>
      <c r="C410" s="51" t="n">
        <v>33542</v>
      </c>
      <c r="D410" s="22" t="n">
        <f aca="false">C410 - Patients!$H$11</f>
        <v>491.5</v>
      </c>
      <c r="E410" s="56"/>
      <c r="F410" s="30" t="n">
        <v>480</v>
      </c>
      <c r="G410" s="0"/>
    </row>
    <row r="411" customFormat="false" ht="12.8" hidden="false" customHeight="false" outlineLevel="0" collapsed="false">
      <c r="A411" s="47"/>
      <c r="B411" s="24" t="n">
        <v>15034</v>
      </c>
      <c r="C411" s="21" t="n">
        <v>33681</v>
      </c>
      <c r="D411" s="22" t="n">
        <f aca="false">C411 - Patients!$H$11</f>
        <v>630.5</v>
      </c>
      <c r="E411" s="56"/>
      <c r="F411" s="30" t="n">
        <v>440</v>
      </c>
      <c r="G411" s="0"/>
    </row>
    <row r="412" customFormat="false" ht="12.8" hidden="false" customHeight="false" outlineLevel="0" collapsed="false">
      <c r="A412" s="29" t="n">
        <v>5347</v>
      </c>
      <c r="B412" s="24" t="n">
        <v>15034</v>
      </c>
      <c r="C412" s="8" t="n">
        <v>33744</v>
      </c>
      <c r="D412" s="22" t="n">
        <f aca="false">C412 - Patients!$H$11</f>
        <v>693.5</v>
      </c>
      <c r="E412" s="55"/>
      <c r="F412" s="30" t="n">
        <v>520</v>
      </c>
      <c r="G412" s="0"/>
    </row>
    <row r="413" customFormat="false" ht="12.8" hidden="false" customHeight="false" outlineLevel="0" collapsed="false">
      <c r="A413" s="29" t="n">
        <v>5435</v>
      </c>
      <c r="B413" s="24" t="n">
        <v>15034</v>
      </c>
      <c r="C413" s="8" t="n">
        <v>33771</v>
      </c>
      <c r="D413" s="22" t="n">
        <f aca="false">C413 - Patients!$H$11</f>
        <v>720.5</v>
      </c>
      <c r="E413" s="55"/>
      <c r="F413" s="30" t="n">
        <v>380</v>
      </c>
      <c r="G413" s="0"/>
    </row>
    <row r="414" customFormat="false" ht="12.8" hidden="false" customHeight="false" outlineLevel="0" collapsed="false">
      <c r="A414" s="29" t="n">
        <v>5561</v>
      </c>
      <c r="B414" s="57" t="n">
        <v>15034</v>
      </c>
      <c r="C414" s="8" t="n">
        <v>33833</v>
      </c>
      <c r="D414" s="22" t="n">
        <f aca="false">C414 - Patients!$H$11</f>
        <v>782.5</v>
      </c>
      <c r="E414" s="56"/>
      <c r="F414" s="30" t="n">
        <v>430</v>
      </c>
      <c r="G414" s="25"/>
    </row>
    <row r="415" customFormat="false" ht="12.8" hidden="false" customHeight="false" outlineLevel="0" collapsed="false">
      <c r="A415" s="47" t="n">
        <v>5862</v>
      </c>
      <c r="B415" s="24" t="n">
        <v>15034</v>
      </c>
      <c r="C415" s="51" t="n">
        <v>33924</v>
      </c>
      <c r="D415" s="22" t="n">
        <f aca="false">C415 - Patients!$H$11</f>
        <v>873.5</v>
      </c>
      <c r="E415" s="55"/>
      <c r="F415" s="30" t="n">
        <v>450</v>
      </c>
      <c r="G415" s="25"/>
    </row>
    <row r="416" customFormat="false" ht="12.8" hidden="false" customHeight="false" outlineLevel="0" collapsed="false">
      <c r="A416" s="47" t="n">
        <v>6154</v>
      </c>
      <c r="B416" s="24" t="n">
        <v>15034</v>
      </c>
      <c r="C416" s="51" t="n">
        <v>34016</v>
      </c>
      <c r="D416" s="22" t="n">
        <f aca="false">C416 - Patients!$H$11</f>
        <v>965.5</v>
      </c>
      <c r="E416" s="56"/>
      <c r="F416" s="30" t="n">
        <v>460</v>
      </c>
      <c r="G416" s="0"/>
    </row>
    <row r="417" customFormat="false" ht="12.8" hidden="false" customHeight="false" outlineLevel="0" collapsed="false">
      <c r="A417" s="47"/>
      <c r="B417" s="24" t="n">
        <v>15034</v>
      </c>
      <c r="C417" s="21" t="n">
        <v>34079</v>
      </c>
      <c r="D417" s="22" t="n">
        <f aca="false">C417 - Patients!$H$11</f>
        <v>1028.5</v>
      </c>
      <c r="E417" s="56"/>
      <c r="F417" s="30" t="n">
        <v>420</v>
      </c>
      <c r="G417" s="0"/>
    </row>
    <row r="418" customFormat="false" ht="12.8" hidden="false" customHeight="false" outlineLevel="0" collapsed="false">
      <c r="A418" s="47"/>
      <c r="B418" s="24" t="n">
        <v>15034</v>
      </c>
      <c r="C418" s="21" t="n">
        <v>34094</v>
      </c>
      <c r="D418" s="22" t="n">
        <f aca="false">C418 - Patients!$H$11</f>
        <v>1043.5</v>
      </c>
      <c r="E418" s="56"/>
      <c r="F418" s="30" t="n">
        <v>300</v>
      </c>
      <c r="G418" s="0"/>
    </row>
    <row r="419" customFormat="false" ht="12.8" hidden="false" customHeight="false" outlineLevel="0" collapsed="false">
      <c r="A419" s="47"/>
      <c r="B419" s="24" t="n">
        <v>15034</v>
      </c>
      <c r="C419" s="21" t="n">
        <v>34114</v>
      </c>
      <c r="D419" s="22" t="n">
        <f aca="false">C419 - Patients!$H$11</f>
        <v>1063.5</v>
      </c>
      <c r="E419" s="56"/>
      <c r="F419" s="30" t="n">
        <v>340</v>
      </c>
      <c r="G419" s="0"/>
    </row>
    <row r="420" customFormat="false" ht="12.8" hidden="false" customHeight="false" outlineLevel="0" collapsed="false">
      <c r="A420" s="47"/>
      <c r="B420" s="24" t="n">
        <v>15034</v>
      </c>
      <c r="C420" s="21" t="n">
        <v>34193</v>
      </c>
      <c r="D420" s="22" t="n">
        <f aca="false">C420 - Patients!$H$11</f>
        <v>1142.5</v>
      </c>
      <c r="E420" s="56"/>
      <c r="F420" s="30" t="n">
        <v>440</v>
      </c>
      <c r="G420" s="0"/>
    </row>
    <row r="421" customFormat="false" ht="12.8" hidden="false" customHeight="false" outlineLevel="0" collapsed="false">
      <c r="A421" s="47"/>
      <c r="B421" s="24" t="n">
        <v>15034</v>
      </c>
      <c r="C421" s="21" t="n">
        <v>34205</v>
      </c>
      <c r="D421" s="22" t="n">
        <f aca="false">C421 - Patients!$H$11</f>
        <v>1154.5</v>
      </c>
      <c r="E421" s="56"/>
      <c r="F421" s="30" t="n">
        <v>410</v>
      </c>
      <c r="G421" s="0"/>
    </row>
    <row r="422" customFormat="false" ht="12.8" hidden="false" customHeight="false" outlineLevel="0" collapsed="false">
      <c r="A422" s="47"/>
      <c r="B422" s="24" t="n">
        <v>15034</v>
      </c>
      <c r="C422" s="21" t="n">
        <v>34234</v>
      </c>
      <c r="D422" s="22" t="n">
        <f aca="false">C422 - Patients!$H$11</f>
        <v>1183.5</v>
      </c>
      <c r="E422" s="56"/>
      <c r="F422" s="30" t="n">
        <v>320</v>
      </c>
      <c r="G422" s="0"/>
    </row>
    <row r="423" customFormat="false" ht="12.8" hidden="false" customHeight="false" outlineLevel="0" collapsed="false">
      <c r="A423" s="47"/>
      <c r="B423" s="24" t="n">
        <v>15034</v>
      </c>
      <c r="C423" s="21" t="n">
        <v>34261</v>
      </c>
      <c r="D423" s="22" t="n">
        <f aca="false">C423 - Patients!$H$11</f>
        <v>1210.5</v>
      </c>
      <c r="E423" s="56"/>
      <c r="F423" s="30" t="n">
        <v>360</v>
      </c>
      <c r="G423" s="0"/>
    </row>
    <row r="424" customFormat="false" ht="12.8" hidden="false" customHeight="false" outlineLevel="0" collapsed="false">
      <c r="A424" s="47"/>
      <c r="B424" s="24" t="n">
        <v>15034</v>
      </c>
      <c r="C424" s="21" t="n">
        <v>34358</v>
      </c>
      <c r="D424" s="22" t="n">
        <f aca="false">C424 - Patients!$H$11</f>
        <v>1307.5</v>
      </c>
      <c r="E424" s="56"/>
      <c r="F424" s="30" t="n">
        <v>380</v>
      </c>
      <c r="G424" s="0"/>
    </row>
    <row r="425" customFormat="false" ht="12.8" hidden="false" customHeight="false" outlineLevel="0" collapsed="false">
      <c r="A425" s="47"/>
      <c r="B425" s="24" t="n">
        <v>15034</v>
      </c>
      <c r="C425" s="21" t="n">
        <v>34499</v>
      </c>
      <c r="D425" s="22" t="n">
        <f aca="false">C425 - Patients!$H$11</f>
        <v>1448.5</v>
      </c>
      <c r="E425" s="56"/>
      <c r="F425" s="30" t="n">
        <v>200</v>
      </c>
      <c r="G425" s="0"/>
    </row>
    <row r="426" customFormat="false" ht="12.8" hidden="false" customHeight="false" outlineLevel="0" collapsed="false">
      <c r="A426" s="47"/>
      <c r="B426" s="24" t="n">
        <v>15034</v>
      </c>
      <c r="C426" s="21" t="n">
        <v>34526</v>
      </c>
      <c r="D426" s="22" t="n">
        <f aca="false">C426 - Patients!$H$11</f>
        <v>1475.5</v>
      </c>
      <c r="E426" s="56"/>
      <c r="F426" s="30" t="n">
        <v>290</v>
      </c>
      <c r="G426" s="0"/>
    </row>
    <row r="427" customFormat="false" ht="12.8" hidden="false" customHeight="false" outlineLevel="0" collapsed="false">
      <c r="A427" s="47"/>
      <c r="B427" s="24" t="n">
        <v>15034</v>
      </c>
      <c r="C427" s="21" t="n">
        <v>34556</v>
      </c>
      <c r="D427" s="22" t="n">
        <f aca="false">C427 - Patients!$H$11</f>
        <v>1505.5</v>
      </c>
      <c r="E427" s="56"/>
      <c r="F427" s="30" t="n">
        <v>190</v>
      </c>
      <c r="G427" s="0"/>
    </row>
    <row r="428" customFormat="false" ht="12.8" hidden="false" customHeight="false" outlineLevel="0" collapsed="false">
      <c r="A428" s="47" t="n">
        <v>7686</v>
      </c>
      <c r="B428" s="24" t="n">
        <v>15034</v>
      </c>
      <c r="C428" s="58" t="n">
        <v>34571</v>
      </c>
      <c r="D428" s="22" t="n">
        <f aca="false">C428 - Patients!$H$11</f>
        <v>1520.5</v>
      </c>
      <c r="E428" s="59" t="n">
        <v>22000</v>
      </c>
      <c r="F428" s="30" t="n">
        <v>280</v>
      </c>
      <c r="G428" s="0"/>
    </row>
    <row r="429" customFormat="false" ht="12.8" hidden="false" customHeight="false" outlineLevel="0" collapsed="false">
      <c r="A429" s="47"/>
      <c r="B429" s="24" t="n">
        <v>15034</v>
      </c>
      <c r="C429" s="21" t="n">
        <v>34590</v>
      </c>
      <c r="D429" s="22" t="n">
        <f aca="false">C429 - Patients!$H$11</f>
        <v>1539.5</v>
      </c>
      <c r="E429" s="59"/>
      <c r="F429" s="30" t="n">
        <v>200</v>
      </c>
      <c r="G429" s="0"/>
    </row>
    <row r="430" customFormat="false" ht="12.8" hidden="false" customHeight="false" outlineLevel="0" collapsed="false">
      <c r="A430" s="47" t="n">
        <v>7848</v>
      </c>
      <c r="B430" s="24" t="n">
        <v>15034</v>
      </c>
      <c r="C430" s="51" t="n">
        <v>34618</v>
      </c>
      <c r="D430" s="22" t="n">
        <f aca="false">C430 - Patients!$H$11</f>
        <v>1567.5</v>
      </c>
      <c r="E430" s="55"/>
      <c r="F430" s="30" t="n">
        <v>180</v>
      </c>
      <c r="G430" s="0"/>
    </row>
    <row r="431" customFormat="false" ht="12.8" hidden="false" customHeight="false" outlineLevel="0" collapsed="false">
      <c r="A431" s="47"/>
      <c r="B431" s="24" t="n">
        <v>15034</v>
      </c>
      <c r="C431" s="21" t="n">
        <v>34653</v>
      </c>
      <c r="D431" s="22" t="n">
        <f aca="false">C431 - Patients!$H$11</f>
        <v>1602.5</v>
      </c>
      <c r="E431" s="55"/>
      <c r="F431" s="30" t="n">
        <v>200</v>
      </c>
      <c r="G431" s="0"/>
    </row>
    <row r="432" customFormat="false" ht="12.8" hidden="false" customHeight="false" outlineLevel="0" collapsed="false">
      <c r="A432" s="47"/>
      <c r="B432" s="24" t="n">
        <v>15034</v>
      </c>
      <c r="C432" s="21" t="n">
        <v>34695</v>
      </c>
      <c r="D432" s="22" t="n">
        <f aca="false">C432 - Patients!$H$11</f>
        <v>1644.5</v>
      </c>
      <c r="E432" s="55"/>
      <c r="F432" s="30" t="n">
        <v>230</v>
      </c>
      <c r="G432" s="0"/>
    </row>
    <row r="433" customFormat="false" ht="12.8" hidden="false" customHeight="false" outlineLevel="0" collapsed="false">
      <c r="A433" s="47"/>
      <c r="B433" s="24" t="n">
        <v>15034</v>
      </c>
      <c r="C433" s="21" t="n">
        <v>34719</v>
      </c>
      <c r="D433" s="22" t="n">
        <f aca="false">C433 - Patients!$H$11</f>
        <v>1668.5</v>
      </c>
      <c r="E433" s="55"/>
      <c r="F433" s="30" t="n">
        <v>270</v>
      </c>
      <c r="G433" s="0"/>
    </row>
    <row r="434" customFormat="false" ht="12.8" hidden="false" customHeight="false" outlineLevel="0" collapsed="false">
      <c r="A434" s="47"/>
      <c r="B434" s="24" t="n">
        <v>15034</v>
      </c>
      <c r="C434" s="21" t="n">
        <v>34758</v>
      </c>
      <c r="D434" s="22" t="n">
        <f aca="false">C434 - Patients!$H$11</f>
        <v>1707.5</v>
      </c>
      <c r="E434" s="55"/>
      <c r="F434" s="30" t="n">
        <v>300</v>
      </c>
      <c r="G434" s="0"/>
    </row>
    <row r="435" customFormat="false" ht="12.8" hidden="false" customHeight="false" outlineLevel="0" collapsed="false">
      <c r="A435" s="47"/>
      <c r="B435" s="24" t="n">
        <v>15034</v>
      </c>
      <c r="C435" s="21" t="n">
        <v>34807</v>
      </c>
      <c r="D435" s="22" t="n">
        <f aca="false">C435 - Patients!$H$11</f>
        <v>1756.5</v>
      </c>
      <c r="E435" s="55"/>
      <c r="F435" s="30" t="n">
        <v>180</v>
      </c>
      <c r="G435" s="0"/>
    </row>
    <row r="436" customFormat="false" ht="12.8" hidden="false" customHeight="false" outlineLevel="0" collapsed="false">
      <c r="A436" s="47"/>
      <c r="B436" s="24" t="n">
        <v>15034</v>
      </c>
      <c r="C436" s="21" t="n">
        <v>34864</v>
      </c>
      <c r="D436" s="22" t="n">
        <f aca="false">C436 - Patients!$H$11</f>
        <v>1813.5</v>
      </c>
      <c r="E436" s="55"/>
      <c r="F436" s="30" t="n">
        <v>200</v>
      </c>
      <c r="G436" s="0"/>
    </row>
    <row r="437" customFormat="false" ht="12.8" hidden="false" customHeight="false" outlineLevel="0" collapsed="false">
      <c r="A437" s="47"/>
      <c r="B437" s="24" t="n">
        <v>15034</v>
      </c>
      <c r="C437" s="21" t="n">
        <v>34871</v>
      </c>
      <c r="D437" s="22" t="n">
        <f aca="false">C437 - Patients!$H$11</f>
        <v>1820.5</v>
      </c>
      <c r="E437" s="55"/>
      <c r="F437" s="30" t="n">
        <v>210</v>
      </c>
      <c r="G437" s="0"/>
    </row>
    <row r="438" customFormat="false" ht="12.8" hidden="false" customHeight="false" outlineLevel="0" collapsed="false">
      <c r="A438" s="47"/>
      <c r="B438" s="24" t="n">
        <v>15034</v>
      </c>
      <c r="C438" s="21" t="n">
        <v>34907</v>
      </c>
      <c r="D438" s="22" t="n">
        <f aca="false">C438 - Patients!$H$11</f>
        <v>1856.5</v>
      </c>
      <c r="E438" s="55"/>
      <c r="F438" s="30" t="n">
        <v>280</v>
      </c>
      <c r="G438" s="0"/>
    </row>
    <row r="439" customFormat="false" ht="12.8" hidden="false" customHeight="false" outlineLevel="0" collapsed="false">
      <c r="A439" s="47"/>
      <c r="B439" s="24" t="n">
        <v>15034</v>
      </c>
      <c r="C439" s="21" t="n">
        <v>34974</v>
      </c>
      <c r="D439" s="22" t="n">
        <f aca="false">C439 - Patients!$H$11</f>
        <v>1923.5</v>
      </c>
      <c r="E439" s="55"/>
      <c r="F439" s="30" t="n">
        <v>200</v>
      </c>
      <c r="G439" s="0"/>
    </row>
    <row r="440" customFormat="false" ht="12.8" hidden="false" customHeight="false" outlineLevel="0" collapsed="false">
      <c r="A440" s="47"/>
      <c r="B440" s="24" t="n">
        <v>15034</v>
      </c>
      <c r="C440" s="21" t="n">
        <v>35040</v>
      </c>
      <c r="D440" s="22" t="n">
        <f aca="false">C440 - Patients!$H$11</f>
        <v>1989.5</v>
      </c>
      <c r="E440" s="55"/>
      <c r="F440" s="30" t="n">
        <v>170</v>
      </c>
      <c r="G440" s="0"/>
    </row>
    <row r="441" customFormat="false" ht="12.8" hidden="false" customHeight="false" outlineLevel="0" collapsed="false">
      <c r="A441" s="47"/>
      <c r="B441" s="24" t="n">
        <v>15034</v>
      </c>
      <c r="C441" s="21" t="n">
        <v>35116</v>
      </c>
      <c r="D441" s="22" t="n">
        <f aca="false">C441 - Patients!$H$11</f>
        <v>2065.5</v>
      </c>
      <c r="E441" s="55"/>
      <c r="F441" s="30" t="n">
        <v>200</v>
      </c>
      <c r="G441" s="0"/>
    </row>
    <row r="442" customFormat="false" ht="12.8" hidden="false" customHeight="false" outlineLevel="0" collapsed="false">
      <c r="A442" s="47"/>
      <c r="B442" s="24" t="n">
        <v>15034</v>
      </c>
      <c r="C442" s="21" t="n">
        <v>35149</v>
      </c>
      <c r="D442" s="22" t="n">
        <f aca="false">C442 - Patients!$H$11</f>
        <v>2098.5</v>
      </c>
      <c r="E442" s="55"/>
      <c r="F442" s="30" t="n">
        <v>190</v>
      </c>
      <c r="G442" s="0"/>
    </row>
    <row r="443" customFormat="false" ht="12.8" hidden="false" customHeight="false" outlineLevel="0" collapsed="false">
      <c r="A443" s="29" t="n">
        <v>9533</v>
      </c>
      <c r="B443" s="24" t="n">
        <v>15034</v>
      </c>
      <c r="C443" s="8" t="n">
        <v>35166</v>
      </c>
      <c r="D443" s="22" t="n">
        <f aca="false">C443 - Patients!$H$11</f>
        <v>2115.5</v>
      </c>
      <c r="E443" s="55"/>
      <c r="F443" s="24"/>
      <c r="G443" s="0"/>
    </row>
    <row r="444" customFormat="false" ht="12.8" hidden="false" customHeight="false" outlineLevel="0" collapsed="false">
      <c r="A444" s="47" t="n">
        <v>9985</v>
      </c>
      <c r="B444" s="24" t="n">
        <v>15034</v>
      </c>
      <c r="C444" s="51" t="n">
        <v>35241</v>
      </c>
      <c r="D444" s="22" t="n">
        <f aca="false">C444 - Patients!$H$11</f>
        <v>2190.5</v>
      </c>
      <c r="E444" s="54" t="n">
        <v>12000</v>
      </c>
      <c r="F444" s="30" t="n">
        <v>230</v>
      </c>
      <c r="G444" s="44" t="s">
        <v>153</v>
      </c>
    </row>
    <row r="445" customFormat="false" ht="12.8" hidden="false" customHeight="false" outlineLevel="0" collapsed="false">
      <c r="A445" s="47" t="n">
        <v>10110</v>
      </c>
      <c r="B445" s="24" t="n">
        <v>15034</v>
      </c>
      <c r="C445" s="51" t="n">
        <v>35268</v>
      </c>
      <c r="D445" s="22" t="n">
        <f aca="false">C445 - Patients!$H$11</f>
        <v>2217.5</v>
      </c>
      <c r="E445" s="60" t="n">
        <v>10500</v>
      </c>
      <c r="F445" s="30" t="n">
        <v>200</v>
      </c>
      <c r="G445" s="44" t="s">
        <v>154</v>
      </c>
    </row>
    <row r="446" customFormat="false" ht="12.8" hidden="false" customHeight="false" outlineLevel="0" collapsed="false">
      <c r="A446" s="29" t="n">
        <v>10352</v>
      </c>
      <c r="B446" s="24" t="n">
        <v>15034</v>
      </c>
      <c r="C446" s="8" t="n">
        <v>35304</v>
      </c>
      <c r="D446" s="22" t="n">
        <f aca="false">C446 - Patients!$H$11</f>
        <v>2253.5</v>
      </c>
      <c r="E446" s="54" t="n">
        <v>237</v>
      </c>
      <c r="F446" s="24"/>
      <c r="G446" s="0"/>
    </row>
    <row r="447" customFormat="false" ht="12.8" hidden="false" customHeight="false" outlineLevel="0" collapsed="false">
      <c r="A447" s="29" t="n">
        <v>10852</v>
      </c>
      <c r="B447" s="24" t="n">
        <v>15034</v>
      </c>
      <c r="C447" s="8" t="n">
        <v>35366</v>
      </c>
      <c r="D447" s="22" t="n">
        <f aca="false">C447 - Patients!$H$11</f>
        <v>2315.5</v>
      </c>
      <c r="E447" s="54" t="n">
        <v>21</v>
      </c>
      <c r="F447" s="30" t="n">
        <v>350</v>
      </c>
      <c r="G447" s="44" t="s">
        <v>155</v>
      </c>
    </row>
    <row r="448" customFormat="false" ht="12.8" hidden="false" customHeight="false" outlineLevel="0" collapsed="false">
      <c r="A448" s="29" t="n">
        <v>11397</v>
      </c>
      <c r="B448" s="24" t="n">
        <v>15034</v>
      </c>
      <c r="C448" s="8" t="n">
        <v>35457</v>
      </c>
      <c r="D448" s="22" t="n">
        <f aca="false">C448 - Patients!$H$11</f>
        <v>2406.5</v>
      </c>
      <c r="E448" s="60" t="n">
        <v>10</v>
      </c>
      <c r="F448" s="30" t="n">
        <v>320</v>
      </c>
      <c r="G448" s="0"/>
    </row>
    <row r="449" customFormat="false" ht="12.8" hidden="false" customHeight="false" outlineLevel="0" collapsed="false">
      <c r="A449" s="29" t="n">
        <v>12025</v>
      </c>
      <c r="B449" s="24" t="n">
        <v>15034</v>
      </c>
      <c r="C449" s="8" t="n">
        <v>35557</v>
      </c>
      <c r="D449" s="22" t="n">
        <f aca="false">C449 - Patients!$H$11</f>
        <v>2506.5</v>
      </c>
      <c r="E449" s="60" t="n">
        <v>12</v>
      </c>
      <c r="F449" s="30" t="n">
        <v>280</v>
      </c>
      <c r="G449" s="0"/>
    </row>
    <row r="450" customFormat="false" ht="12.8" hidden="false" customHeight="false" outlineLevel="0" collapsed="false">
      <c r="A450" s="29" t="n">
        <v>12394</v>
      </c>
      <c r="B450" s="24" t="n">
        <v>15034</v>
      </c>
      <c r="C450" s="8" t="n">
        <v>35619</v>
      </c>
      <c r="D450" s="22" t="n">
        <f aca="false">C450 - Patients!$H$11</f>
        <v>2568.5</v>
      </c>
      <c r="E450" s="60" t="n">
        <v>10</v>
      </c>
      <c r="F450" s="30" t="n">
        <v>320</v>
      </c>
      <c r="G450" s="44" t="s">
        <v>156</v>
      </c>
    </row>
    <row r="451" customFormat="false" ht="12.8" hidden="false" customHeight="false" outlineLevel="0" collapsed="false">
      <c r="A451" s="47" t="n">
        <v>12934</v>
      </c>
      <c r="B451" s="24" t="n">
        <v>15034</v>
      </c>
      <c r="C451" s="51" t="n">
        <v>35716</v>
      </c>
      <c r="D451" s="22" t="n">
        <f aca="false">C451 - Patients!$H$11</f>
        <v>2665.5</v>
      </c>
      <c r="E451" s="52" t="n">
        <v>21</v>
      </c>
      <c r="F451" s="30" t="n">
        <v>370</v>
      </c>
      <c r="G451" s="44" t="s">
        <v>157</v>
      </c>
    </row>
    <row r="452" customFormat="false" ht="12.8" hidden="false" customHeight="false" outlineLevel="0" collapsed="false">
      <c r="A452" s="29" t="n">
        <v>13187</v>
      </c>
      <c r="B452" s="24" t="n">
        <v>15034</v>
      </c>
      <c r="C452" s="8" t="n">
        <v>35759</v>
      </c>
      <c r="D452" s="22" t="n">
        <f aca="false">C452 - Patients!$H$11</f>
        <v>2708.5</v>
      </c>
      <c r="E452" s="60" t="n">
        <v>10</v>
      </c>
      <c r="F452" s="30" t="n">
        <v>300</v>
      </c>
    </row>
    <row r="453" customFormat="false" ht="12.8" hidden="false" customHeight="false" outlineLevel="0" collapsed="false">
      <c r="A453" s="29" t="n">
        <v>13478</v>
      </c>
      <c r="B453" s="24" t="n">
        <v>15034</v>
      </c>
      <c r="C453" s="8" t="n">
        <v>35808</v>
      </c>
      <c r="D453" s="22" t="n">
        <f aca="false">C453 - Patients!$H$11</f>
        <v>2757.5</v>
      </c>
      <c r="E453" s="60" t="n">
        <v>10</v>
      </c>
      <c r="F453" s="30" t="n">
        <v>380</v>
      </c>
    </row>
    <row r="454" customFormat="false" ht="12.8" hidden="false" customHeight="false" outlineLevel="0" collapsed="false">
      <c r="A454" s="29" t="n">
        <v>13818</v>
      </c>
      <c r="B454" s="24" t="n">
        <v>15034</v>
      </c>
      <c r="C454" s="8" t="n">
        <v>35857</v>
      </c>
      <c r="D454" s="22" t="n">
        <f aca="false">C454 - Patients!$H$11</f>
        <v>2806.5</v>
      </c>
      <c r="E454" s="60" t="n">
        <v>10</v>
      </c>
      <c r="F454" s="30" t="n">
        <v>240</v>
      </c>
    </row>
    <row r="455" customFormat="false" ht="12.8" hidden="false" customHeight="false" outlineLevel="0" collapsed="false">
      <c r="A455" s="29" t="n">
        <v>14387</v>
      </c>
      <c r="B455" s="24" t="n">
        <v>15034</v>
      </c>
      <c r="C455" s="8" t="n">
        <v>35933</v>
      </c>
      <c r="D455" s="22" t="n">
        <f aca="false">C455 - Patients!$H$11</f>
        <v>2882.5</v>
      </c>
      <c r="E455" s="60" t="n">
        <v>30</v>
      </c>
      <c r="F455" s="30" t="n">
        <v>210</v>
      </c>
    </row>
    <row r="456" customFormat="false" ht="12.8" hidden="false" customHeight="false" outlineLevel="0" collapsed="false">
      <c r="A456" s="29" t="n">
        <v>14728</v>
      </c>
      <c r="B456" s="24" t="n">
        <v>15034</v>
      </c>
      <c r="C456" s="8" t="n">
        <v>35983</v>
      </c>
      <c r="D456" s="22" t="n">
        <f aca="false">C456 - Patients!$H$11</f>
        <v>2932.5</v>
      </c>
      <c r="E456" s="60" t="n">
        <v>20</v>
      </c>
      <c r="F456" s="30" t="n">
        <v>400</v>
      </c>
    </row>
    <row r="457" customFormat="false" ht="12.8" hidden="false" customHeight="false" outlineLevel="0" collapsed="false">
      <c r="A457" s="29" t="n">
        <v>15114</v>
      </c>
      <c r="B457" s="24" t="n">
        <v>15034</v>
      </c>
      <c r="C457" s="8" t="n">
        <v>36040</v>
      </c>
      <c r="D457" s="22" t="n">
        <f aca="false">C457 - Patients!$H$11</f>
        <v>2989.5</v>
      </c>
      <c r="E457" s="60" t="n">
        <v>10</v>
      </c>
      <c r="F457" s="30" t="n">
        <v>420</v>
      </c>
    </row>
    <row r="458" customFormat="false" ht="12.8" hidden="false" customHeight="false" outlineLevel="0" collapsed="false">
      <c r="A458" s="29" t="n">
        <v>15648</v>
      </c>
      <c r="B458" s="24" t="n">
        <v>15034</v>
      </c>
      <c r="C458" s="8" t="n">
        <v>36111</v>
      </c>
      <c r="D458" s="22" t="n">
        <f aca="false">C458 - Patients!$H$11</f>
        <v>3060.5</v>
      </c>
      <c r="E458" s="60" t="n">
        <v>10</v>
      </c>
      <c r="F458" s="30" t="n">
        <v>340</v>
      </c>
    </row>
    <row r="459" customFormat="false" ht="12.8" hidden="false" customHeight="false" outlineLevel="0" collapsed="false">
      <c r="A459" s="29" t="n">
        <v>16234</v>
      </c>
      <c r="B459" s="24" t="n">
        <v>15034</v>
      </c>
      <c r="C459" s="8" t="n">
        <v>36195</v>
      </c>
      <c r="D459" s="22" t="n">
        <f aca="false">C459 - Patients!$H$11</f>
        <v>3144.5</v>
      </c>
      <c r="E459" s="60" t="n">
        <v>10</v>
      </c>
      <c r="F459" s="30" t="n">
        <v>480</v>
      </c>
    </row>
    <row r="460" customFormat="false" ht="12.8" hidden="false" customHeight="false" outlineLevel="0" collapsed="false">
      <c r="A460" s="29" t="n">
        <v>16593</v>
      </c>
      <c r="B460" s="24" t="n">
        <v>15034</v>
      </c>
      <c r="C460" s="8" t="n">
        <v>36249</v>
      </c>
      <c r="D460" s="22" t="n">
        <f aca="false">C460 - Patients!$H$11</f>
        <v>3198.5</v>
      </c>
      <c r="E460" s="60" t="n">
        <v>25</v>
      </c>
      <c r="F460" s="30" t="n">
        <v>330</v>
      </c>
    </row>
    <row r="461" customFormat="false" ht="12.8" hidden="false" customHeight="false" outlineLevel="0" collapsed="false">
      <c r="A461" s="29" t="n">
        <v>17147</v>
      </c>
      <c r="B461" s="24" t="n">
        <v>15034</v>
      </c>
      <c r="C461" s="8" t="n">
        <v>36333</v>
      </c>
      <c r="D461" s="22" t="n">
        <f aca="false">C461 - Patients!$H$11</f>
        <v>3282.5</v>
      </c>
      <c r="E461" s="60" t="n">
        <v>10</v>
      </c>
      <c r="F461" s="30" t="n">
        <v>614</v>
      </c>
    </row>
    <row r="462" customFormat="false" ht="12.8" hidden="false" customHeight="false" outlineLevel="0" collapsed="false">
      <c r="A462" s="29" t="n">
        <v>17779</v>
      </c>
      <c r="B462" s="24" t="n">
        <v>15034</v>
      </c>
      <c r="C462" s="8" t="n">
        <v>36424</v>
      </c>
      <c r="D462" s="22" t="n">
        <f aca="false">C462 - Patients!$H$11</f>
        <v>3373.5</v>
      </c>
      <c r="E462" s="60" t="n">
        <v>20</v>
      </c>
      <c r="F462" s="30" t="n">
        <v>494</v>
      </c>
    </row>
    <row r="463" customFormat="false" ht="12.8" hidden="false" customHeight="false" outlineLevel="0" collapsed="false">
      <c r="A463" s="47" t="n">
        <v>18375</v>
      </c>
      <c r="B463" s="24" t="n">
        <v>15034</v>
      </c>
      <c r="C463" s="51" t="n">
        <v>36514</v>
      </c>
      <c r="D463" s="22" t="n">
        <f aca="false">C463 - Patients!$H$11</f>
        <v>3463.5</v>
      </c>
      <c r="E463" s="52" t="n">
        <v>10</v>
      </c>
      <c r="F463" s="30" t="n">
        <v>538</v>
      </c>
    </row>
    <row r="464" customFormat="false" ht="12.8" hidden="false" customHeight="false" outlineLevel="0" collapsed="false">
      <c r="A464" s="29" t="n">
        <v>18702</v>
      </c>
      <c r="B464" s="24" t="n">
        <v>15034</v>
      </c>
      <c r="C464" s="8" t="n">
        <v>36572</v>
      </c>
      <c r="D464" s="22" t="n">
        <f aca="false">C464 - Patients!$H$11</f>
        <v>3521.5</v>
      </c>
      <c r="E464" s="60" t="n">
        <v>50</v>
      </c>
      <c r="F464" s="30" t="n">
        <v>390</v>
      </c>
    </row>
    <row r="465" customFormat="false" ht="12.8" hidden="false" customHeight="false" outlineLevel="0" collapsed="false">
      <c r="A465" s="29" t="n">
        <v>18948</v>
      </c>
      <c r="B465" s="24" t="n">
        <v>15034</v>
      </c>
      <c r="C465" s="8" t="n">
        <v>36608</v>
      </c>
      <c r="D465" s="22" t="n">
        <f aca="false">C465 - Patients!$H$11</f>
        <v>3557.5</v>
      </c>
      <c r="E465" s="54" t="n">
        <v>30</v>
      </c>
      <c r="F465" s="30" t="n">
        <v>444</v>
      </c>
    </row>
    <row r="466" customFormat="false" ht="12.8" hidden="false" customHeight="false" outlineLevel="0" collapsed="false">
      <c r="A466" s="29" t="n">
        <v>19090</v>
      </c>
      <c r="B466" s="24" t="n">
        <v>15034</v>
      </c>
      <c r="C466" s="8" t="n">
        <v>36626</v>
      </c>
      <c r="D466" s="22" t="n">
        <f aca="false">C466 - Patients!$H$11</f>
        <v>3575.5</v>
      </c>
      <c r="E466" s="54" t="n">
        <v>10</v>
      </c>
      <c r="F466" s="30" t="n">
        <v>392</v>
      </c>
    </row>
    <row r="467" customFormat="false" ht="12.8" hidden="false" customHeight="false" outlineLevel="0" collapsed="false">
      <c r="A467" s="29" t="n">
        <v>19321</v>
      </c>
      <c r="B467" s="24" t="n">
        <v>15034</v>
      </c>
      <c r="C467" s="8" t="n">
        <v>36663</v>
      </c>
      <c r="D467" s="22" t="n">
        <f aca="false">C467 - Patients!$H$11</f>
        <v>3612.5</v>
      </c>
      <c r="E467" s="60" t="n">
        <v>20</v>
      </c>
      <c r="F467" s="30" t="n">
        <v>440</v>
      </c>
    </row>
    <row r="468" customFormat="false" ht="12.8" hidden="false" customHeight="false" outlineLevel="0" collapsed="false">
      <c r="A468" s="29" t="n">
        <v>19661</v>
      </c>
      <c r="B468" s="24" t="n">
        <v>15034</v>
      </c>
      <c r="C468" s="8" t="n">
        <v>36713</v>
      </c>
      <c r="D468" s="22" t="n">
        <f aca="false">C468 - Patients!$H$11</f>
        <v>3662.5</v>
      </c>
      <c r="E468" s="60" t="n">
        <v>25</v>
      </c>
      <c r="F468" s="30" t="n">
        <v>531</v>
      </c>
    </row>
    <row r="469" customFormat="false" ht="12.8" hidden="false" customHeight="false" outlineLevel="0" collapsed="false">
      <c r="A469" s="29" t="n">
        <v>20007</v>
      </c>
      <c r="B469" s="24" t="n">
        <v>15034</v>
      </c>
      <c r="C469" s="8" t="n">
        <v>36768</v>
      </c>
      <c r="D469" s="22" t="n">
        <f aca="false">C469 - Patients!$H$11</f>
        <v>3717.5</v>
      </c>
      <c r="E469" s="60" t="n">
        <v>70</v>
      </c>
      <c r="F469" s="30" t="n">
        <v>390</v>
      </c>
    </row>
    <row r="470" customFormat="false" ht="12.8" hidden="false" customHeight="false" outlineLevel="0" collapsed="false">
      <c r="A470" s="29" t="n">
        <v>20205</v>
      </c>
      <c r="B470" s="24" t="n">
        <v>15034</v>
      </c>
      <c r="C470" s="8" t="n">
        <v>36794</v>
      </c>
      <c r="D470" s="22" t="n">
        <f aca="false">C470 - Patients!$H$11</f>
        <v>3743.5</v>
      </c>
      <c r="E470" s="54" t="n">
        <v>20</v>
      </c>
      <c r="F470" s="30" t="n">
        <v>374</v>
      </c>
    </row>
    <row r="471" customFormat="false" ht="12.8" hidden="false" customHeight="false" outlineLevel="0" collapsed="false">
      <c r="A471" s="29" t="n">
        <v>20573</v>
      </c>
      <c r="B471" s="24" t="n">
        <v>15034</v>
      </c>
      <c r="C471" s="8" t="n">
        <v>36845</v>
      </c>
      <c r="D471" s="22" t="n">
        <f aca="false">C471 - Patients!$H$11</f>
        <v>3794.5</v>
      </c>
      <c r="E471" s="60" t="n">
        <v>10</v>
      </c>
      <c r="F471" s="30" t="n">
        <v>448</v>
      </c>
    </row>
    <row r="472" customFormat="false" ht="12.8" hidden="false" customHeight="false" outlineLevel="0" collapsed="false">
      <c r="A472" s="47" t="n">
        <v>21145</v>
      </c>
      <c r="B472" s="24" t="n">
        <v>15034</v>
      </c>
      <c r="C472" s="51" t="n">
        <v>36929</v>
      </c>
      <c r="D472" s="22" t="n">
        <f aca="false">C472 - Patients!$H$11</f>
        <v>3878.5</v>
      </c>
      <c r="E472" s="61" t="n">
        <v>10</v>
      </c>
      <c r="F472" s="30" t="n">
        <v>445</v>
      </c>
    </row>
    <row r="473" customFormat="false" ht="12.8" hidden="false" customHeight="false" outlineLevel="0" collapsed="false">
      <c r="A473" s="29" t="n">
        <v>21899</v>
      </c>
      <c r="B473" s="24" t="n">
        <v>15034</v>
      </c>
      <c r="C473" s="8" t="n">
        <v>37032</v>
      </c>
      <c r="D473" s="22" t="n">
        <f aca="false">C473 - Patients!$H$11</f>
        <v>3981.5</v>
      </c>
      <c r="E473" s="60" t="n">
        <v>10</v>
      </c>
      <c r="F473" s="30" t="n">
        <v>516</v>
      </c>
    </row>
    <row r="474" customFormat="false" ht="12.8" hidden="false" customHeight="false" outlineLevel="0" collapsed="false">
      <c r="A474" s="29" t="n">
        <v>22466</v>
      </c>
      <c r="B474" s="24" t="n">
        <v>15034</v>
      </c>
      <c r="C474" s="21" t="n">
        <v>37118</v>
      </c>
      <c r="D474" s="22" t="n">
        <f aca="false">C474 - Patients!$H$11</f>
        <v>4067.5</v>
      </c>
      <c r="E474" s="60" t="n">
        <v>10</v>
      </c>
      <c r="F474" s="30" t="n">
        <v>419</v>
      </c>
    </row>
    <row r="475" customFormat="false" ht="12.8" hidden="false" customHeight="false" outlineLevel="0" collapsed="false">
      <c r="A475" s="29" t="n">
        <v>23027</v>
      </c>
      <c r="B475" s="24" t="n">
        <v>15034</v>
      </c>
      <c r="C475" s="21" t="n">
        <v>37202</v>
      </c>
      <c r="D475" s="22" t="n">
        <f aca="false">C475 - Patients!$H$11</f>
        <v>4151.5</v>
      </c>
      <c r="E475" s="60" t="n">
        <v>10</v>
      </c>
      <c r="F475" s="30" t="n">
        <v>509</v>
      </c>
    </row>
    <row r="476" customFormat="false" ht="12.8" hidden="false" customHeight="false" outlineLevel="0" collapsed="false">
      <c r="A476" s="29" t="n">
        <v>23491</v>
      </c>
      <c r="B476" s="24" t="n">
        <v>15034</v>
      </c>
      <c r="C476" s="8" t="n">
        <v>37279</v>
      </c>
      <c r="D476" s="22" t="n">
        <f aca="false">C476 - Patients!$H$11</f>
        <v>4228.5</v>
      </c>
      <c r="E476" s="54" t="n">
        <v>10</v>
      </c>
      <c r="F476" s="30" t="n">
        <v>589</v>
      </c>
    </row>
    <row r="477" customFormat="false" ht="12.8" hidden="false" customHeight="false" outlineLevel="0" collapsed="false">
      <c r="A477" s="29" t="n">
        <v>23990</v>
      </c>
      <c r="B477" s="24" t="n">
        <v>15034</v>
      </c>
      <c r="C477" s="8" t="n">
        <v>37356</v>
      </c>
      <c r="D477" s="22" t="n">
        <f aca="false">C477 - Patients!$H$11</f>
        <v>4305.5</v>
      </c>
      <c r="E477" s="54" t="n">
        <v>10</v>
      </c>
      <c r="F477" s="30" t="n">
        <v>430</v>
      </c>
    </row>
    <row r="478" customFormat="false" ht="12.8" hidden="false" customHeight="false" outlineLevel="0" collapsed="false">
      <c r="A478" s="29" t="n">
        <v>24570</v>
      </c>
      <c r="B478" s="24" t="n">
        <v>15034</v>
      </c>
      <c r="C478" s="8" t="n">
        <v>37439</v>
      </c>
      <c r="D478" s="22" t="n">
        <f aca="false">C478 - Patients!$H$11</f>
        <v>4388.5</v>
      </c>
      <c r="E478" s="54" t="n">
        <v>10</v>
      </c>
      <c r="F478" s="30" t="n">
        <v>441</v>
      </c>
    </row>
    <row r="479" customFormat="false" ht="12.8" hidden="false" customHeight="false" outlineLevel="0" collapsed="false">
      <c r="A479" s="29" t="n">
        <v>25315</v>
      </c>
      <c r="B479" s="24" t="n">
        <v>15034</v>
      </c>
      <c r="C479" s="8" t="n">
        <v>37544</v>
      </c>
      <c r="D479" s="22" t="n">
        <f aca="false">C479 - Patients!$H$11</f>
        <v>4493.5</v>
      </c>
      <c r="E479" s="54" t="n">
        <v>10</v>
      </c>
      <c r="F479" s="30" t="n">
        <v>439</v>
      </c>
    </row>
    <row r="480" customFormat="false" ht="12.8" hidden="false" customHeight="false" outlineLevel="0" collapsed="false">
      <c r="A480" s="29" t="n">
        <v>26086</v>
      </c>
      <c r="B480" s="24" t="n">
        <v>15034</v>
      </c>
      <c r="C480" s="8" t="n">
        <v>37657</v>
      </c>
      <c r="D480" s="22" t="n">
        <f aca="false">C480 - Patients!$H$11</f>
        <v>4606.5</v>
      </c>
      <c r="E480" s="54" t="n">
        <v>40</v>
      </c>
      <c r="F480" s="30" t="n">
        <v>548</v>
      </c>
    </row>
    <row r="481" customFormat="false" ht="12.8" hidden="false" customHeight="false" outlineLevel="0" collapsed="false">
      <c r="A481" s="29" t="n">
        <v>26175</v>
      </c>
      <c r="B481" s="24" t="n">
        <v>15034</v>
      </c>
      <c r="C481" s="8" t="n">
        <v>37670</v>
      </c>
      <c r="D481" s="22" t="n">
        <f aca="false">C481 - Patients!$H$11</f>
        <v>4619.5</v>
      </c>
      <c r="E481" s="54" t="n">
        <v>10</v>
      </c>
      <c r="F481" s="24"/>
    </row>
    <row r="482" customFormat="false" ht="12.8" hidden="false" customHeight="false" outlineLevel="0" collapsed="false">
      <c r="A482" s="47" t="n">
        <v>26652</v>
      </c>
      <c r="B482" s="24" t="n">
        <v>15034</v>
      </c>
      <c r="C482" s="51" t="n">
        <v>37747</v>
      </c>
      <c r="D482" s="22" t="n">
        <f aca="false">C482 - Patients!$H$11</f>
        <v>4696.5</v>
      </c>
      <c r="E482" s="61" t="n">
        <v>30</v>
      </c>
      <c r="F482" s="30" t="n">
        <v>471</v>
      </c>
    </row>
    <row r="483" customFormat="false" ht="12.8" hidden="false" customHeight="false" outlineLevel="0" collapsed="false">
      <c r="A483" s="29" t="n">
        <v>27223</v>
      </c>
      <c r="B483" s="24" t="n">
        <v>15034</v>
      </c>
      <c r="C483" s="8" t="n">
        <v>37839</v>
      </c>
      <c r="D483" s="22" t="n">
        <f aca="false">C483 - Patients!$H$11</f>
        <v>4788.5</v>
      </c>
      <c r="E483" s="54" t="n">
        <v>40</v>
      </c>
      <c r="F483" s="30" t="n">
        <v>524</v>
      </c>
    </row>
    <row r="484" customFormat="false" ht="12.8" hidden="false" customHeight="false" outlineLevel="0" collapsed="false">
      <c r="A484" s="29" t="n">
        <v>27366</v>
      </c>
      <c r="B484" s="24" t="n">
        <v>15034</v>
      </c>
      <c r="C484" s="8" t="n">
        <v>37858</v>
      </c>
      <c r="D484" s="22" t="n">
        <f aca="false">C484 - Patients!$H$11</f>
        <v>4807.5</v>
      </c>
      <c r="E484" s="60" t="n">
        <v>90</v>
      </c>
      <c r="F484" s="24"/>
    </row>
    <row r="485" customFormat="false" ht="12.8" hidden="false" customHeight="false" outlineLevel="0" collapsed="false">
      <c r="A485" s="29" t="n">
        <v>27467</v>
      </c>
      <c r="B485" s="24" t="n">
        <v>15034</v>
      </c>
      <c r="C485" s="8" t="n">
        <v>37868</v>
      </c>
      <c r="D485" s="22" t="n">
        <f aca="false">C485 - Patients!$H$11</f>
        <v>4817.5</v>
      </c>
      <c r="E485" s="60" t="n">
        <v>150</v>
      </c>
      <c r="F485" s="30" t="n">
        <v>533</v>
      </c>
    </row>
    <row r="486" customFormat="false" ht="12.8" hidden="false" customHeight="false" outlineLevel="0" collapsed="false">
      <c r="A486" s="29" t="n">
        <v>27543</v>
      </c>
      <c r="B486" s="24" t="n">
        <v>15034</v>
      </c>
      <c r="C486" s="8" t="n">
        <v>37882</v>
      </c>
      <c r="D486" s="22" t="n">
        <f aca="false">C486 - Patients!$H$11</f>
        <v>4831.5</v>
      </c>
      <c r="E486" s="60" t="n">
        <v>10</v>
      </c>
      <c r="F486" s="24"/>
    </row>
    <row r="487" customFormat="false" ht="12.8" hidden="false" customHeight="false" outlineLevel="0" collapsed="false">
      <c r="A487" s="29" t="n">
        <v>27855</v>
      </c>
      <c r="B487" s="24" t="n">
        <v>15034</v>
      </c>
      <c r="C487" s="8" t="n">
        <v>37922</v>
      </c>
      <c r="D487" s="22" t="n">
        <f aca="false">C487 - Patients!$H$11</f>
        <v>4871.5</v>
      </c>
      <c r="E487" s="54" t="n">
        <v>10</v>
      </c>
      <c r="F487" s="24"/>
    </row>
    <row r="488" customFormat="false" ht="12.8" hidden="false" customHeight="false" outlineLevel="0" collapsed="false">
      <c r="A488" s="29" t="n">
        <v>27922</v>
      </c>
      <c r="B488" s="24" t="n">
        <v>15034</v>
      </c>
      <c r="C488" s="8" t="n">
        <v>37932</v>
      </c>
      <c r="D488" s="22" t="n">
        <f aca="false">C488 - Patients!$H$11</f>
        <v>4881.5</v>
      </c>
      <c r="E488" s="54" t="n">
        <v>100</v>
      </c>
      <c r="F488" s="30" t="n">
        <v>674</v>
      </c>
    </row>
    <row r="489" customFormat="false" ht="12.8" hidden="false" customHeight="false" outlineLevel="0" collapsed="false">
      <c r="A489" s="29" t="n">
        <v>28181</v>
      </c>
      <c r="B489" s="24" t="n">
        <v>15034</v>
      </c>
      <c r="C489" s="8" t="n">
        <v>37964</v>
      </c>
      <c r="D489" s="22" t="n">
        <f aca="false">C489 - Patients!$H$11</f>
        <v>4913.5</v>
      </c>
      <c r="E489" s="60" t="n">
        <v>70</v>
      </c>
      <c r="F489" s="24"/>
    </row>
    <row r="490" customFormat="false" ht="12.8" hidden="false" customHeight="false" outlineLevel="0" collapsed="false">
      <c r="A490" s="29" t="n">
        <v>28313</v>
      </c>
      <c r="B490" s="24" t="n">
        <v>15034</v>
      </c>
      <c r="C490" s="8" t="n">
        <v>37999</v>
      </c>
      <c r="D490" s="22" t="n">
        <f aca="false">C490 - Patients!$H$11</f>
        <v>4948.5</v>
      </c>
      <c r="E490" s="60" t="n">
        <v>10</v>
      </c>
      <c r="F490" s="24"/>
    </row>
    <row r="491" customFormat="false" ht="12.8" hidden="false" customHeight="false" outlineLevel="0" collapsed="false">
      <c r="A491" s="29" t="n">
        <v>28503</v>
      </c>
      <c r="B491" s="24" t="n">
        <v>15034</v>
      </c>
      <c r="C491" s="8" t="n">
        <v>38021</v>
      </c>
      <c r="D491" s="22" t="n">
        <f aca="false">C491 - Patients!$H$11</f>
        <v>4970.5</v>
      </c>
      <c r="E491" s="60" t="n">
        <v>10</v>
      </c>
      <c r="F491" s="30" t="n">
        <v>593</v>
      </c>
    </row>
    <row r="492" customFormat="false" ht="12.8" hidden="false" customHeight="false" outlineLevel="0" collapsed="false">
      <c r="A492" s="29" t="n">
        <v>29110</v>
      </c>
      <c r="B492" s="24" t="n">
        <v>15034</v>
      </c>
      <c r="C492" s="8" t="n">
        <v>38103</v>
      </c>
      <c r="D492" s="22" t="n">
        <f aca="false">C492 - Patients!$H$11</f>
        <v>5052.5</v>
      </c>
      <c r="E492" s="60" t="n">
        <v>100</v>
      </c>
      <c r="F492" s="30" t="n">
        <v>556</v>
      </c>
    </row>
    <row r="493" customFormat="false" ht="12.8" hidden="false" customHeight="false" outlineLevel="0" collapsed="false">
      <c r="A493" s="29" t="n">
        <v>29344</v>
      </c>
      <c r="B493" s="24" t="n">
        <v>15034</v>
      </c>
      <c r="C493" s="8" t="n">
        <v>38132</v>
      </c>
      <c r="D493" s="22" t="n">
        <f aca="false">C493 - Patients!$H$11</f>
        <v>5081.5</v>
      </c>
      <c r="E493" s="60" t="n">
        <v>80</v>
      </c>
      <c r="F493" s="24"/>
    </row>
    <row r="494" customFormat="false" ht="12.8" hidden="false" customHeight="false" outlineLevel="0" collapsed="false">
      <c r="A494" s="29" t="n">
        <v>29787</v>
      </c>
      <c r="B494" s="24" t="n">
        <v>15034</v>
      </c>
      <c r="C494" s="8" t="n">
        <v>38203</v>
      </c>
      <c r="D494" s="22" t="n">
        <f aca="false">C494 - Patients!$H$11</f>
        <v>5152.5</v>
      </c>
      <c r="E494" s="60" t="n">
        <v>10</v>
      </c>
      <c r="F494" s="24"/>
    </row>
    <row r="495" customFormat="false" ht="12.8" hidden="false" customHeight="false" outlineLevel="0" collapsed="false">
      <c r="A495" s="29" t="n">
        <v>30048</v>
      </c>
      <c r="B495" s="24" t="n">
        <v>15034</v>
      </c>
      <c r="C495" s="8" t="n">
        <v>38238</v>
      </c>
      <c r="D495" s="22" t="n">
        <f aca="false">C495 - Patients!$H$11</f>
        <v>5187.5</v>
      </c>
      <c r="E495" s="60" t="n">
        <v>20</v>
      </c>
      <c r="F495" s="30" t="n">
        <v>501</v>
      </c>
    </row>
    <row r="496" customFormat="false" ht="12.8" hidden="false" customHeight="false" outlineLevel="0" collapsed="false">
      <c r="A496" s="29" t="n">
        <v>30279</v>
      </c>
      <c r="B496" s="24" t="n">
        <v>15034</v>
      </c>
      <c r="C496" s="8" t="n">
        <v>38272</v>
      </c>
      <c r="D496" s="22" t="n">
        <f aca="false">C496 - Patients!$H$11</f>
        <v>5221.5</v>
      </c>
      <c r="E496" s="60" t="n">
        <v>15</v>
      </c>
      <c r="F496" s="24"/>
    </row>
    <row r="497" customFormat="false" ht="12.8" hidden="false" customHeight="false" outlineLevel="0" collapsed="false">
      <c r="A497" s="29" t="n">
        <v>30783</v>
      </c>
      <c r="B497" s="24" t="n">
        <v>15034</v>
      </c>
      <c r="C497" s="8" t="n">
        <v>38337</v>
      </c>
      <c r="D497" s="22" t="n">
        <f aca="false">C497 - Patients!$H$11</f>
        <v>5286.5</v>
      </c>
      <c r="E497" s="54" t="n">
        <v>30</v>
      </c>
      <c r="F497" s="30" t="n">
        <v>638</v>
      </c>
    </row>
    <row r="498" customFormat="false" ht="12.8" hidden="false" customHeight="false" outlineLevel="0" collapsed="false">
      <c r="A498" s="47" t="n">
        <v>31142</v>
      </c>
      <c r="B498" s="24" t="n">
        <v>15034</v>
      </c>
      <c r="C498" s="51" t="n">
        <v>38398</v>
      </c>
      <c r="D498" s="22" t="n">
        <f aca="false">C498 - Patients!$H$11</f>
        <v>5347.5</v>
      </c>
      <c r="E498" s="61" t="n">
        <v>20</v>
      </c>
      <c r="F498" s="30" t="n">
        <v>469</v>
      </c>
    </row>
    <row r="499" customFormat="false" ht="12.8" hidden="false" customHeight="false" outlineLevel="0" collapsed="false">
      <c r="A499" s="29" t="n">
        <v>31828</v>
      </c>
      <c r="B499" s="24" t="n">
        <v>15034</v>
      </c>
      <c r="C499" s="8" t="n">
        <v>38490</v>
      </c>
      <c r="D499" s="22" t="n">
        <f aca="false">C499 - Patients!$H$11</f>
        <v>5439.5</v>
      </c>
      <c r="E499" s="54" t="n">
        <v>10</v>
      </c>
      <c r="F499" s="24"/>
    </row>
    <row r="500" customFormat="false" ht="12.8" hidden="false" customHeight="false" outlineLevel="0" collapsed="false">
      <c r="A500" s="29" t="n">
        <v>31982</v>
      </c>
      <c r="B500" s="24" t="n">
        <v>15034</v>
      </c>
      <c r="C500" s="8" t="n">
        <v>38511</v>
      </c>
      <c r="D500" s="22" t="n">
        <f aca="false">C500 - Patients!$H$11</f>
        <v>5460.5</v>
      </c>
      <c r="E500" s="54" t="n">
        <v>10</v>
      </c>
      <c r="F500" s="30" t="n">
        <v>463</v>
      </c>
    </row>
    <row r="501" customFormat="false" ht="12.8" hidden="false" customHeight="false" outlineLevel="0" collapsed="false">
      <c r="A501" s="29" t="n">
        <v>32380</v>
      </c>
      <c r="B501" s="24" t="n">
        <v>15034</v>
      </c>
      <c r="C501" s="8" t="n">
        <v>38558</v>
      </c>
      <c r="D501" s="22" t="n">
        <f aca="false">C501 - Patients!$H$11</f>
        <v>5507.5</v>
      </c>
      <c r="E501" s="54" t="n">
        <v>10</v>
      </c>
      <c r="F501" s="24"/>
    </row>
    <row r="502" customFormat="false" ht="12.8" hidden="false" customHeight="false" outlineLevel="0" collapsed="false">
      <c r="A502" s="29" t="n">
        <v>32595</v>
      </c>
      <c r="B502" s="24" t="n">
        <v>15034</v>
      </c>
      <c r="C502" s="8" t="n">
        <v>38594</v>
      </c>
      <c r="D502" s="22" t="n">
        <f aca="false">C502 - Patients!$H$11</f>
        <v>5543.5</v>
      </c>
      <c r="E502" s="54" t="n">
        <v>10</v>
      </c>
      <c r="F502" s="30" t="n">
        <v>420</v>
      </c>
    </row>
    <row r="503" customFormat="false" ht="12.8" hidden="false" customHeight="false" outlineLevel="0" collapsed="false">
      <c r="A503" s="29" t="n">
        <v>33448</v>
      </c>
      <c r="B503" s="24" t="n">
        <v>15034</v>
      </c>
      <c r="C503" s="8" t="n">
        <v>38719</v>
      </c>
      <c r="D503" s="22" t="n">
        <f aca="false">C503 - Patients!$H$11</f>
        <v>5668.5</v>
      </c>
      <c r="E503" s="60" t="n">
        <v>60</v>
      </c>
      <c r="F503" s="30" t="n">
        <v>515</v>
      </c>
    </row>
    <row r="504" customFormat="false" ht="12.8" hidden="false" customHeight="false" outlineLevel="0" collapsed="false">
      <c r="A504" s="29" t="n">
        <v>33555</v>
      </c>
      <c r="B504" s="24" t="n">
        <v>15034</v>
      </c>
      <c r="C504" s="8" t="n">
        <v>38733</v>
      </c>
      <c r="D504" s="22" t="n">
        <f aca="false">C504 - Patients!$H$11</f>
        <v>5682.5</v>
      </c>
      <c r="E504" s="54" t="n">
        <v>10</v>
      </c>
      <c r="F504" s="24"/>
    </row>
    <row r="505" customFormat="false" ht="12.8" hidden="false" customHeight="false" outlineLevel="0" collapsed="false">
      <c r="A505" s="47" t="n">
        <v>34173</v>
      </c>
      <c r="B505" s="24" t="n">
        <v>15034</v>
      </c>
      <c r="C505" s="51" t="n">
        <v>38810</v>
      </c>
      <c r="D505" s="22" t="n">
        <f aca="false">C505 - Patients!$H$11</f>
        <v>5759.5</v>
      </c>
      <c r="E505" s="61" t="n">
        <v>10</v>
      </c>
      <c r="F505" s="30" t="n">
        <v>673</v>
      </c>
    </row>
    <row r="506" customFormat="false" ht="12.8" hidden="false" customHeight="false" outlineLevel="0" collapsed="false">
      <c r="A506" s="29" t="n">
        <v>35093</v>
      </c>
      <c r="B506" s="24" t="n">
        <v>15034</v>
      </c>
      <c r="C506" s="8" t="n">
        <v>38944</v>
      </c>
      <c r="D506" s="22" t="n">
        <f aca="false">C506 - Patients!$H$11</f>
        <v>5893.5</v>
      </c>
      <c r="E506" s="60" t="n">
        <v>10</v>
      </c>
      <c r="F506" s="30" t="n">
        <v>588</v>
      </c>
    </row>
    <row r="507" customFormat="false" ht="12.8" hidden="false" customHeight="false" outlineLevel="0" collapsed="false">
      <c r="A507" s="29"/>
      <c r="B507" s="30" t="n">
        <v>15034</v>
      </c>
      <c r="C507" s="21" t="n">
        <v>39065</v>
      </c>
      <c r="D507" s="22" t="n">
        <f aca="false">C507 - Patients!$H$11</f>
        <v>6014.5</v>
      </c>
      <c r="E507" s="60"/>
      <c r="F507" s="30" t="n">
        <v>533</v>
      </c>
    </row>
    <row r="508" customFormat="false" ht="12.8" hidden="false" customHeight="false" outlineLevel="0" collapsed="false">
      <c r="A508" s="29"/>
      <c r="B508" s="30" t="n">
        <v>15034</v>
      </c>
      <c r="C508" s="21" t="n">
        <v>39184</v>
      </c>
      <c r="D508" s="22" t="n">
        <f aca="false">C508 - Patients!$H$11</f>
        <v>6133.5</v>
      </c>
      <c r="E508" s="60"/>
      <c r="F508" s="30" t="n">
        <v>645</v>
      </c>
    </row>
    <row r="509" customFormat="false" ht="12.8" hidden="false" customHeight="false" outlineLevel="0" collapsed="false">
      <c r="A509" s="29"/>
      <c r="B509" s="30" t="n">
        <v>15034</v>
      </c>
      <c r="C509" s="21" t="n">
        <v>39310</v>
      </c>
      <c r="D509" s="22" t="n">
        <f aca="false">C509 - Patients!$H$11</f>
        <v>6259.5</v>
      </c>
      <c r="E509" s="60"/>
      <c r="F509" s="30" t="n">
        <v>515</v>
      </c>
    </row>
    <row r="510" customFormat="false" ht="12.8" hidden="false" customHeight="false" outlineLevel="0" collapsed="false">
      <c r="A510" s="29"/>
      <c r="B510" s="30" t="n">
        <v>15034</v>
      </c>
      <c r="C510" s="21" t="n">
        <v>39450</v>
      </c>
      <c r="D510" s="22" t="n">
        <f aca="false">C510 - Patients!$H$11</f>
        <v>6399.5</v>
      </c>
      <c r="E510" s="60"/>
      <c r="F510" s="30" t="n">
        <v>508</v>
      </c>
    </row>
    <row r="511" customFormat="false" ht="12.8" hidden="false" customHeight="false" outlineLevel="0" collapsed="false">
      <c r="A511" s="29"/>
      <c r="B511" s="30" t="n">
        <v>15034</v>
      </c>
      <c r="C511" s="21" t="n">
        <v>39567</v>
      </c>
      <c r="D511" s="22" t="n">
        <f aca="false">C511 - Patients!$H$11</f>
        <v>6516.5</v>
      </c>
      <c r="E511" s="60"/>
      <c r="F511" s="30" t="n">
        <v>531</v>
      </c>
    </row>
    <row r="512" customFormat="false" ht="12.8" hidden="false" customHeight="false" outlineLevel="0" collapsed="false">
      <c r="A512" s="29"/>
      <c r="B512" s="30" t="n">
        <v>15034</v>
      </c>
      <c r="C512" s="21" t="n">
        <v>39706</v>
      </c>
      <c r="D512" s="22" t="n">
        <f aca="false">C512 - Patients!$H$11</f>
        <v>6655.5</v>
      </c>
      <c r="E512" s="60"/>
      <c r="F512" s="30" t="n">
        <v>680</v>
      </c>
    </row>
    <row r="513" customFormat="false" ht="12.8" hidden="false" customHeight="false" outlineLevel="0" collapsed="false">
      <c r="A513" s="29"/>
      <c r="B513" s="30" t="n">
        <v>15034</v>
      </c>
      <c r="C513" s="21" t="n">
        <v>39840</v>
      </c>
      <c r="D513" s="22" t="n">
        <f aca="false">C513 - Patients!$H$11</f>
        <v>6789.5</v>
      </c>
      <c r="E513" s="60"/>
      <c r="F513" s="30" t="n">
        <v>732</v>
      </c>
    </row>
    <row r="514" customFormat="false" ht="12.8" hidden="false" customHeight="false" outlineLevel="0" collapsed="false">
      <c r="A514" s="29"/>
      <c r="B514" s="30" t="n">
        <v>15034</v>
      </c>
      <c r="C514" s="21" t="n">
        <v>39938</v>
      </c>
      <c r="D514" s="22" t="n">
        <f aca="false">C514 - Patients!$H$11</f>
        <v>6887.5</v>
      </c>
      <c r="E514" s="60"/>
      <c r="F514" s="30" t="n">
        <v>562</v>
      </c>
    </row>
    <row r="515" customFormat="false" ht="12.8" hidden="false" customHeight="false" outlineLevel="0" collapsed="false">
      <c r="A515" s="29"/>
      <c r="B515" s="30" t="n">
        <v>15034</v>
      </c>
      <c r="C515" s="21" t="n">
        <v>40085</v>
      </c>
      <c r="D515" s="22" t="n">
        <f aca="false">C515 - Patients!$H$11</f>
        <v>7034.5</v>
      </c>
      <c r="E515" s="60"/>
      <c r="F515" s="30" t="n">
        <v>701</v>
      </c>
    </row>
    <row r="516" customFormat="false" ht="12.8" hidden="false" customHeight="false" outlineLevel="0" collapsed="false">
      <c r="A516" s="29"/>
      <c r="B516" s="30" t="n">
        <v>15034</v>
      </c>
      <c r="C516" s="21" t="n">
        <v>40212</v>
      </c>
      <c r="D516" s="22" t="n">
        <f aca="false">C516 - Patients!$H$11</f>
        <v>7161.5</v>
      </c>
      <c r="E516" s="60"/>
      <c r="F516" s="30" t="n">
        <v>573</v>
      </c>
    </row>
    <row r="517" customFormat="false" ht="12.8" hidden="false" customHeight="false" outlineLevel="0" collapsed="false">
      <c r="A517" s="29"/>
      <c r="B517" s="30" t="n">
        <v>15034</v>
      </c>
      <c r="C517" s="21" t="n">
        <v>40315</v>
      </c>
      <c r="D517" s="22" t="n">
        <f aca="false">C517 - Patients!$H$11</f>
        <v>7264.5</v>
      </c>
      <c r="E517" s="60"/>
      <c r="F517" s="30" t="n">
        <v>644</v>
      </c>
    </row>
    <row r="518" customFormat="false" ht="12.8" hidden="false" customHeight="false" outlineLevel="0" collapsed="false">
      <c r="A518" s="29"/>
      <c r="B518" s="30" t="n">
        <v>15034</v>
      </c>
      <c r="C518" s="21" t="n">
        <v>40427</v>
      </c>
      <c r="D518" s="22" t="n">
        <f aca="false">C518 - Patients!$H$11</f>
        <v>7376.5</v>
      </c>
      <c r="E518" s="60"/>
      <c r="F518" s="30" t="n">
        <v>711</v>
      </c>
    </row>
    <row r="519" customFormat="false" ht="12.8" hidden="false" customHeight="false" outlineLevel="0" collapsed="false">
      <c r="A519" s="29"/>
      <c r="B519" s="30" t="n">
        <v>15034</v>
      </c>
      <c r="C519" s="21" t="n">
        <v>40567</v>
      </c>
      <c r="D519" s="22" t="n">
        <f aca="false">C519 - Patients!$H$11</f>
        <v>7516.5</v>
      </c>
      <c r="E519" s="60"/>
      <c r="F519" s="30" t="n">
        <v>641</v>
      </c>
    </row>
    <row r="520" customFormat="false" ht="12.8" hidden="false" customHeight="false" outlineLevel="0" collapsed="false">
      <c r="A520" s="29"/>
      <c r="B520" s="30" t="n">
        <v>15034</v>
      </c>
      <c r="C520" s="21" t="n">
        <v>40689</v>
      </c>
      <c r="D520" s="22" t="n">
        <f aca="false">C520 - Patients!$H$11</f>
        <v>7638.5</v>
      </c>
      <c r="E520" s="60"/>
      <c r="F520" s="30" t="n">
        <v>771</v>
      </c>
    </row>
    <row r="521" customFormat="false" ht="12.8" hidden="false" customHeight="false" outlineLevel="0" collapsed="false">
      <c r="A521" s="29"/>
      <c r="B521" s="30" t="n">
        <v>15034</v>
      </c>
      <c r="C521" s="21" t="n">
        <v>40812</v>
      </c>
      <c r="D521" s="22" t="n">
        <f aca="false">C521 - Patients!$H$11</f>
        <v>7761.5</v>
      </c>
      <c r="E521" s="60"/>
      <c r="F521" s="30" t="n">
        <v>649</v>
      </c>
    </row>
    <row r="522" customFormat="false" ht="12.8" hidden="false" customHeight="false" outlineLevel="0" collapsed="false">
      <c r="A522" s="29"/>
      <c r="B522" s="30" t="n">
        <v>15034</v>
      </c>
      <c r="C522" s="21" t="n">
        <v>40868</v>
      </c>
      <c r="D522" s="22" t="n">
        <f aca="false">C522 - Patients!$H$11</f>
        <v>7817.5</v>
      </c>
      <c r="E522" s="60"/>
      <c r="F522" s="30" t="n">
        <v>642</v>
      </c>
    </row>
    <row r="523" customFormat="false" ht="12.8" hidden="false" customHeight="false" outlineLevel="0" collapsed="false">
      <c r="A523" s="29"/>
      <c r="B523" s="30" t="n">
        <v>15034</v>
      </c>
      <c r="C523" s="21" t="n">
        <v>40963</v>
      </c>
      <c r="D523" s="22" t="n">
        <f aca="false">C523 - Patients!$H$11</f>
        <v>7912.5</v>
      </c>
      <c r="E523" s="60"/>
      <c r="F523" s="30" t="n">
        <v>739</v>
      </c>
    </row>
    <row r="524" customFormat="false" ht="12.8" hidden="false" customHeight="false" outlineLevel="0" collapsed="false">
      <c r="A524" s="29"/>
      <c r="B524" s="30" t="n">
        <v>15034</v>
      </c>
      <c r="C524" s="21" t="n">
        <v>41143</v>
      </c>
      <c r="D524" s="22" t="n">
        <f aca="false">C524 - Patients!$H$11</f>
        <v>8092.5</v>
      </c>
      <c r="E524" s="60"/>
      <c r="F524" s="30" t="n">
        <v>470</v>
      </c>
    </row>
    <row r="525" customFormat="false" ht="12.8" hidden="false" customHeight="false" outlineLevel="0" collapsed="false">
      <c r="A525" s="29"/>
      <c r="B525" s="30" t="n">
        <v>15034</v>
      </c>
      <c r="C525" s="21" t="n">
        <v>41327</v>
      </c>
      <c r="D525" s="22" t="n">
        <f aca="false">C525 - Patients!$H$11</f>
        <v>8276.5</v>
      </c>
      <c r="E525" s="60"/>
      <c r="F525" s="30" t="n">
        <v>580</v>
      </c>
    </row>
    <row r="526" customFormat="false" ht="12.8" hidden="false" customHeight="false" outlineLevel="0" collapsed="false">
      <c r="A526" s="29"/>
      <c r="B526" s="30" t="n">
        <v>15034</v>
      </c>
      <c r="C526" s="21" t="n">
        <v>41495</v>
      </c>
      <c r="D526" s="22" t="n">
        <f aca="false">C526 - Patients!$H$11</f>
        <v>8444.5</v>
      </c>
      <c r="E526" s="60"/>
      <c r="F526" s="30" t="n">
        <v>490</v>
      </c>
    </row>
    <row r="527" customFormat="false" ht="12.8" hidden="false" customHeight="false" outlineLevel="0" collapsed="false">
      <c r="A527" s="29"/>
      <c r="B527" s="30" t="n">
        <v>15034</v>
      </c>
      <c r="C527" s="21" t="n">
        <v>41590</v>
      </c>
      <c r="D527" s="22" t="n">
        <f aca="false">C527 - Patients!$H$11</f>
        <v>8539.5</v>
      </c>
      <c r="E527" s="60"/>
      <c r="F527" s="30" t="n">
        <v>560</v>
      </c>
    </row>
    <row r="528" customFormat="false" ht="12.8" hidden="false" customHeight="false" outlineLevel="0" collapsed="false">
      <c r="A528" s="29"/>
      <c r="B528" s="30" t="n">
        <v>15034</v>
      </c>
      <c r="C528" s="21" t="n">
        <v>41698</v>
      </c>
      <c r="D528" s="22" t="n">
        <f aca="false">C528 - Patients!$H$11</f>
        <v>8647.5</v>
      </c>
      <c r="E528" s="60"/>
      <c r="F528" s="30" t="n">
        <v>540</v>
      </c>
    </row>
    <row r="529" customFormat="false" ht="12.8" hidden="false" customHeight="false" outlineLevel="0" collapsed="false">
      <c r="A529" s="33" t="n">
        <v>21665</v>
      </c>
      <c r="B529" s="16" t="n">
        <v>15319</v>
      </c>
      <c r="C529" s="27" t="n">
        <v>37000</v>
      </c>
      <c r="D529" s="22" t="n">
        <f aca="false">C529 - Patients!$H$12</f>
        <v>337</v>
      </c>
      <c r="E529" s="36" t="n">
        <v>12700</v>
      </c>
      <c r="F529" s="62" t="n">
        <v>850</v>
      </c>
    </row>
    <row r="530" customFormat="false" ht="12.8" hidden="false" customHeight="false" outlineLevel="0" collapsed="false">
      <c r="A530" s="33" t="n">
        <v>22499</v>
      </c>
      <c r="B530" s="16" t="n">
        <v>15319</v>
      </c>
      <c r="C530" s="27" t="n">
        <v>37123</v>
      </c>
      <c r="D530" s="22" t="n">
        <f aca="false">C530 - Patients!$H$12</f>
        <v>460</v>
      </c>
      <c r="E530" s="36" t="n">
        <v>18100</v>
      </c>
      <c r="F530" s="62" t="n">
        <v>845</v>
      </c>
    </row>
    <row r="531" customFormat="false" ht="13.95" hidden="false" customHeight="false" outlineLevel="0" collapsed="false">
      <c r="A531" s="37" t="n">
        <v>23230</v>
      </c>
      <c r="B531" s="16" t="n">
        <v>15319</v>
      </c>
      <c r="C531" s="21" t="n">
        <v>37236</v>
      </c>
      <c r="D531" s="22" t="n">
        <f aca="false">C531 - Patients!$H$12</f>
        <v>573</v>
      </c>
      <c r="E531" s="30" t="n">
        <v>2600</v>
      </c>
      <c r="F531" s="62" t="n">
        <v>881</v>
      </c>
    </row>
    <row r="532" customFormat="false" ht="12.8" hidden="false" customHeight="false" outlineLevel="0" collapsed="false">
      <c r="A532" s="33" t="n">
        <v>24062</v>
      </c>
      <c r="B532" s="16" t="n">
        <v>15319</v>
      </c>
      <c r="C532" s="27" t="n">
        <v>37363</v>
      </c>
      <c r="D532" s="22" t="n">
        <f aca="false">C532 - Patients!$H$12</f>
        <v>700</v>
      </c>
      <c r="E532" s="36" t="n">
        <v>28000</v>
      </c>
      <c r="F532" s="62" t="n">
        <v>690</v>
      </c>
    </row>
    <row r="533" customFormat="false" ht="14.9" hidden="false" customHeight="false" outlineLevel="0" collapsed="false">
      <c r="A533" s="37" t="n">
        <v>24772</v>
      </c>
      <c r="B533" s="16" t="n">
        <v>15319</v>
      </c>
      <c r="C533" s="21" t="n">
        <v>37473</v>
      </c>
      <c r="D533" s="22" t="n">
        <f aca="false">C533 - Patients!$H$12</f>
        <v>810</v>
      </c>
      <c r="E533" s="30" t="n">
        <v>1300</v>
      </c>
      <c r="F533" s="63" t="n">
        <v>1075</v>
      </c>
    </row>
    <row r="534" customFormat="false" ht="14.9" hidden="false" customHeight="false" outlineLevel="0" collapsed="false">
      <c r="A534" s="37" t="n">
        <v>25458</v>
      </c>
      <c r="B534" s="16" t="n">
        <v>15319</v>
      </c>
      <c r="C534" s="21" t="n">
        <v>37565</v>
      </c>
      <c r="D534" s="22" t="n">
        <f aca="false">C534 - Patients!$H$12</f>
        <v>902</v>
      </c>
      <c r="E534" s="30" t="n">
        <v>16100</v>
      </c>
      <c r="F534" s="63" t="n">
        <v>650</v>
      </c>
    </row>
    <row r="535" customFormat="false" ht="14.9" hidden="false" customHeight="false" outlineLevel="0" collapsed="false">
      <c r="A535" s="37" t="n">
        <v>25859</v>
      </c>
      <c r="B535" s="16" t="n">
        <v>15319</v>
      </c>
      <c r="C535" s="21" t="n">
        <v>37629</v>
      </c>
      <c r="D535" s="22" t="n">
        <f aca="false">C535 - Patients!$H$12</f>
        <v>966</v>
      </c>
      <c r="E535" s="30" t="n">
        <v>11200</v>
      </c>
      <c r="F535" s="63" t="n">
        <v>695</v>
      </c>
    </row>
    <row r="536" customFormat="false" ht="14.9" hidden="false" customHeight="false" outlineLevel="0" collapsed="false">
      <c r="A536" s="37" t="n">
        <v>26326</v>
      </c>
      <c r="B536" s="16" t="n">
        <v>15319</v>
      </c>
      <c r="C536" s="21" t="n">
        <v>37691</v>
      </c>
      <c r="D536" s="22" t="n">
        <f aca="false">C536 - Patients!$H$12</f>
        <v>1028</v>
      </c>
      <c r="E536" s="40" t="n">
        <v>5100</v>
      </c>
      <c r="F536" s="63" t="n">
        <v>829</v>
      </c>
    </row>
    <row r="537" customFormat="false" ht="14.9" hidden="false" customHeight="false" outlineLevel="0" collapsed="false">
      <c r="A537" s="33" t="n">
        <v>27134</v>
      </c>
      <c r="B537" s="16" t="n">
        <v>15319</v>
      </c>
      <c r="C537" s="27" t="n">
        <v>37817</v>
      </c>
      <c r="D537" s="22" t="n">
        <f aca="false">C537 - Patients!$H$12</f>
        <v>1154</v>
      </c>
      <c r="E537" s="36" t="n">
        <v>13000</v>
      </c>
      <c r="F537" s="63" t="n">
        <v>566</v>
      </c>
    </row>
    <row r="538" customFormat="false" ht="14.9" hidden="false" customHeight="false" outlineLevel="0" collapsed="false">
      <c r="A538" s="37" t="n">
        <v>27725</v>
      </c>
      <c r="B538" s="16" t="n">
        <v>15319</v>
      </c>
      <c r="C538" s="21" t="n">
        <v>37907</v>
      </c>
      <c r="D538" s="22" t="n">
        <f aca="false">C538 - Patients!$H$12</f>
        <v>1244</v>
      </c>
      <c r="E538" s="30" t="n">
        <v>10900</v>
      </c>
      <c r="F538" s="63" t="n">
        <v>584</v>
      </c>
    </row>
    <row r="539" customFormat="false" ht="14.9" hidden="false" customHeight="false" outlineLevel="0" collapsed="false">
      <c r="A539" s="37" t="n">
        <v>28663</v>
      </c>
      <c r="B539" s="16" t="n">
        <v>15319</v>
      </c>
      <c r="C539" s="21" t="n">
        <v>38040</v>
      </c>
      <c r="D539" s="22" t="n">
        <f aca="false">C539 - Patients!$H$12</f>
        <v>1377</v>
      </c>
      <c r="E539" s="30" t="n">
        <v>89000</v>
      </c>
      <c r="F539" s="63" t="n">
        <v>698</v>
      </c>
    </row>
    <row r="540" customFormat="false" ht="14.9" hidden="false" customHeight="false" outlineLevel="0" collapsed="false">
      <c r="A540" s="33" t="n">
        <v>29698</v>
      </c>
      <c r="B540" s="16" t="n">
        <v>15319</v>
      </c>
      <c r="C540" s="27" t="n">
        <v>38187</v>
      </c>
      <c r="D540" s="22" t="n">
        <f aca="false">C540 - Patients!$H$12</f>
        <v>1524</v>
      </c>
      <c r="E540" s="36" t="n">
        <v>63000</v>
      </c>
      <c r="F540" s="63" t="n">
        <v>663</v>
      </c>
    </row>
    <row r="541" customFormat="false" ht="14.9" hidden="false" customHeight="false" outlineLevel="0" collapsed="false">
      <c r="A541" s="37" t="n">
        <v>30521</v>
      </c>
      <c r="B541" s="16" t="n">
        <v>15319</v>
      </c>
      <c r="C541" s="21" t="n">
        <v>38307</v>
      </c>
      <c r="D541" s="22" t="n">
        <f aca="false">C541 - Patients!$H$12</f>
        <v>1644</v>
      </c>
      <c r="E541" s="30" t="n">
        <v>82300</v>
      </c>
      <c r="F541" s="63" t="n">
        <v>524</v>
      </c>
    </row>
    <row r="542" customFormat="false" ht="14.9" hidden="false" customHeight="false" outlineLevel="0" collapsed="false">
      <c r="A542" s="37" t="n">
        <v>31582</v>
      </c>
      <c r="B542" s="16" t="n">
        <v>15319</v>
      </c>
      <c r="C542" s="21" t="n">
        <v>38456</v>
      </c>
      <c r="D542" s="22" t="n">
        <f aca="false">C542 - Patients!$H$12</f>
        <v>1793</v>
      </c>
      <c r="E542" s="30" t="n">
        <v>150000</v>
      </c>
      <c r="F542" s="63" t="n">
        <v>397</v>
      </c>
    </row>
    <row r="543" customFormat="false" ht="14.9" hidden="false" customHeight="false" outlineLevel="0" collapsed="false">
      <c r="A543" s="33" t="n">
        <v>32311</v>
      </c>
      <c r="B543" s="16" t="n">
        <v>15319</v>
      </c>
      <c r="C543" s="27" t="n">
        <v>38541</v>
      </c>
      <c r="D543" s="22" t="n">
        <f aca="false">C543 - Patients!$H$12</f>
        <v>1878</v>
      </c>
      <c r="E543" s="36" t="n">
        <v>476000</v>
      </c>
      <c r="F543" s="63" t="n">
        <v>423</v>
      </c>
    </row>
    <row r="544" customFormat="false" ht="14.9" hidden="false" customHeight="false" outlineLevel="0" collapsed="false">
      <c r="A544" s="37" t="n">
        <v>32933</v>
      </c>
      <c r="B544" s="16" t="n">
        <v>15319</v>
      </c>
      <c r="C544" s="21" t="n">
        <v>38636</v>
      </c>
      <c r="D544" s="22" t="n">
        <f aca="false">C544 - Patients!$H$12</f>
        <v>1973</v>
      </c>
      <c r="E544" s="30" t="n">
        <v>75000</v>
      </c>
      <c r="F544" s="63" t="n">
        <v>453</v>
      </c>
    </row>
    <row r="545" customFormat="false" ht="14.9" hidden="false" customHeight="false" outlineLevel="0" collapsed="false">
      <c r="A545" s="37" t="n">
        <v>33846</v>
      </c>
      <c r="B545" s="16" t="n">
        <v>15319</v>
      </c>
      <c r="C545" s="21" t="n">
        <v>38762</v>
      </c>
      <c r="D545" s="22" t="n">
        <f aca="false">C545 - Patients!$H$12</f>
        <v>2099</v>
      </c>
      <c r="E545" s="30" t="n">
        <v>170000</v>
      </c>
      <c r="F545" s="63" t="n">
        <v>334</v>
      </c>
    </row>
    <row r="546" customFormat="false" ht="14.9" hidden="false" customHeight="false" outlineLevel="0" collapsed="false">
      <c r="A546" s="33" t="n">
        <v>34347</v>
      </c>
      <c r="B546" s="16" t="n">
        <v>15319</v>
      </c>
      <c r="C546" s="27" t="n">
        <v>38834</v>
      </c>
      <c r="D546" s="22" t="n">
        <f aca="false">C546 - Patients!$H$12</f>
        <v>2171</v>
      </c>
      <c r="E546" s="36" t="n">
        <v>28000</v>
      </c>
      <c r="F546" s="63" t="n">
        <v>251</v>
      </c>
    </row>
    <row r="547" customFormat="false" ht="14.9" hidden="false" customHeight="false" outlineLevel="0" collapsed="false">
      <c r="A547" s="37" t="n">
        <v>34622</v>
      </c>
      <c r="B547" s="16" t="n">
        <v>15319</v>
      </c>
      <c r="C547" s="34" t="n">
        <v>38869</v>
      </c>
      <c r="D547" s="22" t="n">
        <f aca="false">C547 - Patients!$H$12</f>
        <v>2206</v>
      </c>
      <c r="E547" s="41" t="n">
        <v>3600</v>
      </c>
      <c r="F547" s="63" t="n">
        <v>412</v>
      </c>
    </row>
    <row r="548" customFormat="false" ht="14.9" hidden="false" customHeight="false" outlineLevel="0" collapsed="false">
      <c r="A548" s="37" t="n">
        <v>34932</v>
      </c>
      <c r="B548" s="16" t="n">
        <v>15319</v>
      </c>
      <c r="C548" s="21" t="n">
        <v>38916</v>
      </c>
      <c r="D548" s="22" t="n">
        <f aca="false">C548 - Patients!$H$12</f>
        <v>2253</v>
      </c>
      <c r="E548" s="30" t="n">
        <v>90</v>
      </c>
      <c r="F548" s="63" t="n">
        <v>346</v>
      </c>
    </row>
    <row r="549" customFormat="false" ht="14.9" hidden="false" customHeight="false" outlineLevel="0" collapsed="false">
      <c r="A549" s="37"/>
      <c r="B549" s="16" t="n">
        <v>15319</v>
      </c>
      <c r="C549" s="21" t="n">
        <v>38967</v>
      </c>
      <c r="D549" s="22" t="n">
        <f aca="false">C549 - Patients!$H$12</f>
        <v>2304</v>
      </c>
      <c r="E549" s="30" t="n">
        <v>100</v>
      </c>
      <c r="F549" s="63" t="n">
        <v>451</v>
      </c>
    </row>
    <row r="550" customFormat="false" ht="14.9" hidden="false" customHeight="false" outlineLevel="0" collapsed="false">
      <c r="A550" s="37"/>
      <c r="B550" s="16" t="n">
        <v>15319</v>
      </c>
      <c r="C550" s="21" t="n">
        <v>39016</v>
      </c>
      <c r="D550" s="22" t="n">
        <f aca="false">C550 - Patients!$H$12</f>
        <v>2353</v>
      </c>
      <c r="E550" s="30" t="n">
        <v>49</v>
      </c>
      <c r="F550" s="63" t="n">
        <v>484</v>
      </c>
    </row>
    <row r="551" customFormat="false" ht="14.9" hidden="false" customHeight="false" outlineLevel="0" collapsed="false">
      <c r="A551" s="37"/>
      <c r="B551" s="16" t="n">
        <v>15319</v>
      </c>
      <c r="C551" s="21" t="n">
        <v>39084</v>
      </c>
      <c r="D551" s="22" t="n">
        <f aca="false">C551 - Patients!$H$12</f>
        <v>2421</v>
      </c>
      <c r="E551" s="30" t="n">
        <v>49</v>
      </c>
      <c r="F551" s="63" t="n">
        <v>578</v>
      </c>
    </row>
    <row r="552" customFormat="false" ht="14.9" hidden="false" customHeight="false" outlineLevel="0" collapsed="false">
      <c r="A552" s="37"/>
      <c r="B552" s="16" t="n">
        <v>15319</v>
      </c>
      <c r="C552" s="21" t="n">
        <v>39213</v>
      </c>
      <c r="D552" s="22" t="n">
        <f aca="false">C552 - Patients!$H$12</f>
        <v>2550</v>
      </c>
      <c r="E552" s="30" t="n">
        <v>49</v>
      </c>
      <c r="F552" s="63" t="n">
        <v>582</v>
      </c>
    </row>
    <row r="553" customFormat="false" ht="14.9" hidden="false" customHeight="false" outlineLevel="0" collapsed="false">
      <c r="A553" s="37"/>
      <c r="B553" s="16" t="n">
        <v>15319</v>
      </c>
      <c r="C553" s="21" t="n">
        <v>39328</v>
      </c>
      <c r="D553" s="22" t="n">
        <f aca="false">C553 - Patients!$H$12</f>
        <v>2665</v>
      </c>
      <c r="E553" s="30" t="n">
        <v>0</v>
      </c>
      <c r="F553" s="63" t="n">
        <v>560</v>
      </c>
    </row>
    <row r="554" customFormat="false" ht="14.9" hidden="false" customHeight="false" outlineLevel="0" collapsed="false">
      <c r="A554" s="37"/>
      <c r="B554" s="16" t="n">
        <v>15319</v>
      </c>
      <c r="C554" s="21" t="n">
        <v>39433</v>
      </c>
      <c r="D554" s="22" t="n">
        <f aca="false">C554 - Patients!$H$12</f>
        <v>2770</v>
      </c>
      <c r="E554" s="30" t="n">
        <v>0</v>
      </c>
      <c r="F554" s="63" t="n">
        <v>673</v>
      </c>
    </row>
    <row r="555" customFormat="false" ht="14.9" hidden="false" customHeight="false" outlineLevel="0" collapsed="false">
      <c r="A555" s="37"/>
      <c r="B555" s="16" t="n">
        <v>15319</v>
      </c>
      <c r="C555" s="21" t="n">
        <v>39534</v>
      </c>
      <c r="D555" s="22" t="n">
        <f aca="false">C555 - Patients!$H$12</f>
        <v>2871</v>
      </c>
      <c r="E555" s="30" t="n">
        <v>0</v>
      </c>
      <c r="F555" s="63" t="n">
        <v>736</v>
      </c>
    </row>
    <row r="556" customFormat="false" ht="14.9" hidden="false" customHeight="false" outlineLevel="0" collapsed="false">
      <c r="A556" s="37"/>
      <c r="B556" s="16" t="n">
        <v>15319</v>
      </c>
      <c r="C556" s="21" t="n">
        <v>39667</v>
      </c>
      <c r="D556" s="22" t="n">
        <f aca="false">C556 - Patients!$H$12</f>
        <v>3004</v>
      </c>
      <c r="E556" s="30" t="n">
        <v>0</v>
      </c>
      <c r="F556" s="63" t="n">
        <v>697</v>
      </c>
    </row>
    <row r="557" customFormat="false" ht="14.9" hidden="false" customHeight="false" outlineLevel="0" collapsed="false">
      <c r="A557" s="0"/>
      <c r="B557" s="37" t="s">
        <v>158</v>
      </c>
      <c r="C557" s="64" t="n">
        <v>39790</v>
      </c>
      <c r="D557" s="22" t="n">
        <f aca="false">C557 - Patients!$H$12</f>
        <v>3127</v>
      </c>
      <c r="E557" s="30"/>
      <c r="F557" s="63" t="n">
        <v>735</v>
      </c>
    </row>
    <row r="558" customFormat="false" ht="13.95" hidden="false" customHeight="false" outlineLevel="0" collapsed="false">
      <c r="A558" s="37"/>
      <c r="B558" s="16" t="n">
        <v>15319</v>
      </c>
      <c r="C558" s="21" t="n">
        <v>39804</v>
      </c>
      <c r="D558" s="22" t="n">
        <f aca="false">C558 - Patients!$H$12</f>
        <v>3141</v>
      </c>
      <c r="E558" s="30" t="n">
        <v>0</v>
      </c>
      <c r="F558" s="24"/>
    </row>
    <row r="559" customFormat="false" ht="14.9" hidden="false" customHeight="false" outlineLevel="0" collapsed="false">
      <c r="A559" s="37"/>
      <c r="B559" s="16" t="n">
        <v>15319</v>
      </c>
      <c r="C559" s="21" t="n">
        <v>39896</v>
      </c>
      <c r="D559" s="22" t="n">
        <f aca="false">C559 - Patients!$H$12</f>
        <v>3233</v>
      </c>
      <c r="E559" s="30" t="n">
        <v>0</v>
      </c>
      <c r="F559" s="63" t="n">
        <v>267</v>
      </c>
    </row>
    <row r="560" customFormat="false" ht="14.9" hidden="false" customHeight="false" outlineLevel="0" collapsed="false">
      <c r="A560" s="37"/>
      <c r="B560" s="16" t="n">
        <v>15319</v>
      </c>
      <c r="C560" s="21" t="n">
        <v>39937</v>
      </c>
      <c r="D560" s="22" t="n">
        <f aca="false">C560 - Patients!$H$12</f>
        <v>3274</v>
      </c>
      <c r="E560" s="30" t="n">
        <v>0</v>
      </c>
      <c r="F560" s="63" t="n">
        <v>714</v>
      </c>
    </row>
    <row r="561" customFormat="false" ht="14.9" hidden="false" customHeight="false" outlineLevel="0" collapsed="false">
      <c r="A561" s="37"/>
      <c r="B561" s="16" t="n">
        <v>15319</v>
      </c>
      <c r="C561" s="21" t="n">
        <v>40049</v>
      </c>
      <c r="D561" s="22" t="n">
        <f aca="false">C561 - Patients!$H$12</f>
        <v>3386</v>
      </c>
      <c r="E561" s="30" t="n">
        <v>0</v>
      </c>
      <c r="F561" s="63" t="n">
        <v>692</v>
      </c>
    </row>
    <row r="562" customFormat="false" ht="14.9" hidden="false" customHeight="false" outlineLevel="0" collapsed="false">
      <c r="A562" s="37"/>
      <c r="B562" s="16" t="n">
        <v>15319</v>
      </c>
      <c r="C562" s="21" t="n">
        <v>40191</v>
      </c>
      <c r="D562" s="22" t="n">
        <f aca="false">C562 - Patients!$H$12</f>
        <v>3528</v>
      </c>
      <c r="E562" s="30" t="n">
        <v>0</v>
      </c>
      <c r="F562" s="63" t="n">
        <v>721</v>
      </c>
    </row>
    <row r="563" customFormat="false" ht="14.9" hidden="false" customHeight="false" outlineLevel="0" collapsed="false">
      <c r="A563" s="37"/>
      <c r="B563" s="16" t="n">
        <v>15319</v>
      </c>
      <c r="C563" s="21" t="n">
        <v>40304</v>
      </c>
      <c r="D563" s="22" t="n">
        <f aca="false">C563 - Patients!$H$12</f>
        <v>3641</v>
      </c>
      <c r="E563" s="30" t="n">
        <v>0</v>
      </c>
      <c r="F563" s="63" t="n">
        <v>929</v>
      </c>
    </row>
    <row r="564" customFormat="false" ht="14.9" hidden="false" customHeight="false" outlineLevel="0" collapsed="false">
      <c r="A564" s="37"/>
      <c r="B564" s="16" t="n">
        <v>15319</v>
      </c>
      <c r="C564" s="21" t="n">
        <v>40470</v>
      </c>
      <c r="D564" s="22" t="n">
        <f aca="false">C564 - Patients!$H$12</f>
        <v>3807</v>
      </c>
      <c r="E564" s="30" t="n">
        <v>0</v>
      </c>
      <c r="F564" s="63" t="n">
        <v>634</v>
      </c>
    </row>
    <row r="565" customFormat="false" ht="12.8" hidden="false" customHeight="false" outlineLevel="0" collapsed="false">
      <c r="A565" s="37"/>
      <c r="B565" s="16" t="n">
        <v>15319</v>
      </c>
      <c r="C565" s="21" t="n">
        <v>40654</v>
      </c>
      <c r="D565" s="22" t="n">
        <f aca="false">C565 - Patients!$H$12</f>
        <v>3991</v>
      </c>
      <c r="E565" s="30" t="n">
        <v>0</v>
      </c>
      <c r="F565" s="24"/>
    </row>
    <row r="566" customFormat="false" ht="14.9" hidden="false" customHeight="false" outlineLevel="0" collapsed="false">
      <c r="A566" s="37"/>
      <c r="B566" s="16" t="n">
        <v>15319</v>
      </c>
      <c r="C566" s="21" t="n">
        <v>40802</v>
      </c>
      <c r="D566" s="22" t="n">
        <f aca="false">C566 - Patients!$H$12</f>
        <v>4139</v>
      </c>
      <c r="E566" s="30" t="n">
        <v>0</v>
      </c>
      <c r="F566" s="63" t="n">
        <v>850</v>
      </c>
    </row>
    <row r="567" customFormat="false" ht="14.9" hidden="false" customHeight="false" outlineLevel="0" collapsed="false">
      <c r="A567" s="37"/>
      <c r="B567" s="16" t="n">
        <v>15319</v>
      </c>
      <c r="C567" s="21" t="n">
        <v>40939</v>
      </c>
      <c r="D567" s="22" t="n">
        <f aca="false">C567 - Patients!$H$12</f>
        <v>4276</v>
      </c>
      <c r="E567" s="30" t="n">
        <v>0</v>
      </c>
      <c r="F567" s="63" t="n">
        <v>882</v>
      </c>
    </row>
    <row r="568" customFormat="false" ht="14.9" hidden="false" customHeight="false" outlineLevel="0" collapsed="false">
      <c r="B568" s="16" t="n">
        <v>15319</v>
      </c>
      <c r="C568" s="64" t="n">
        <v>41107</v>
      </c>
      <c r="D568" s="22" t="n">
        <f aca="false">C568 - Patients!$H$12</f>
        <v>4444</v>
      </c>
      <c r="F568" s="63" t="n">
        <v>800</v>
      </c>
    </row>
    <row r="569" customFormat="false" ht="14.9" hidden="false" customHeight="false" outlineLevel="0" collapsed="false">
      <c r="B569" s="16" t="n">
        <v>15319</v>
      </c>
      <c r="C569" s="64" t="n">
        <v>41192</v>
      </c>
      <c r="D569" s="22" t="n">
        <f aca="false">C569 - Patients!$H$12</f>
        <v>4529</v>
      </c>
      <c r="F569" s="63" t="n">
        <v>680</v>
      </c>
    </row>
    <row r="570" customFormat="false" ht="14.9" hidden="false" customHeight="false" outlineLevel="0" collapsed="false">
      <c r="B570" s="16" t="n">
        <v>15319</v>
      </c>
      <c r="C570" s="64" t="n">
        <v>41291</v>
      </c>
      <c r="D570" s="22" t="n">
        <f aca="false">C570 - Patients!$H$12</f>
        <v>4628</v>
      </c>
      <c r="F570" s="63" t="n">
        <v>860</v>
      </c>
    </row>
    <row r="571" customFormat="false" ht="14.9" hidden="false" customHeight="false" outlineLevel="0" collapsed="false">
      <c r="B571" s="16" t="n">
        <v>15319</v>
      </c>
      <c r="C571" s="64" t="n">
        <v>41432</v>
      </c>
      <c r="D571" s="22" t="n">
        <f aca="false">C571 - Patients!$H$12</f>
        <v>4769</v>
      </c>
      <c r="F571" s="63" t="n">
        <v>790</v>
      </c>
    </row>
    <row r="572" customFormat="false" ht="14.9" hidden="false" customHeight="false" outlineLevel="0" collapsed="false">
      <c r="B572" s="16" t="n">
        <v>15319</v>
      </c>
      <c r="C572" s="64" t="n">
        <v>41625</v>
      </c>
      <c r="D572" s="22" t="n">
        <f aca="false">C572 - Patients!$H$12</f>
        <v>4962</v>
      </c>
      <c r="F572" s="63" t="n">
        <v>880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100"/>
  <sheetViews>
    <sheetView windowProtection="false" showFormulas="false" showGridLines="true" showRowColHeaders="true" showZeros="false" rightToLeft="false" tabSelected="true" showOutlineSymbols="true" defaultGridColor="true" view="normal" topLeftCell="A1" colorId="64" zoomScale="65" zoomScaleNormal="65" zoomScalePageLayoutView="100" workbookViewId="0">
      <selection pane="topLeft" activeCell="M8" activeCellId="0" sqref="M8"/>
    </sheetView>
  </sheetViews>
  <sheetFormatPr defaultRowHeight="12.8"/>
  <cols>
    <col collapsed="false" hidden="false" max="1" min="1" style="5" width="22.8616071428571"/>
    <col collapsed="false" hidden="false" max="2" min="2" style="0" width="10.1428571428571"/>
    <col collapsed="false" hidden="false" max="3" min="3" style="0" width="14.5669642857143"/>
    <col collapsed="false" hidden="false" max="4" min="4" style="0" width="11.2857142857143"/>
    <col collapsed="false" hidden="false" max="5" min="5" style="0" width="10.1428571428571"/>
    <col collapsed="false" hidden="false" max="6" min="6" style="0" width="12.5669642857143"/>
    <col collapsed="false" hidden="false" max="7" min="7" style="0" width="23.5669642857143"/>
    <col collapsed="false" hidden="false" max="8" min="8" style="2" width="23.5669642857143"/>
    <col collapsed="false" hidden="false" max="9" min="9" style="5" width="23.5669642857143"/>
    <col collapsed="false" hidden="false" max="10" min="10" style="5" width="10.1428571428571"/>
    <col collapsed="false" hidden="false" max="11" min="11" style="5" width="11.1428571428571"/>
    <col collapsed="false" hidden="false" max="12" min="12" style="5" width="21.8616071428571"/>
    <col collapsed="false" hidden="false" max="13" min="13" style="5" width="12"/>
    <col collapsed="false" hidden="false" max="14" min="14" style="5" width="8.57589285714286"/>
    <col collapsed="false" hidden="false" max="15" min="15" style="5" width="34.3794642857143"/>
    <col collapsed="false" hidden="false" max="16" min="16" style="2" width="8.57589285714286"/>
    <col collapsed="false" hidden="false" max="1025" min="17" style="0" width="8.57589285714286"/>
  </cols>
  <sheetData>
    <row r="1" s="65" customFormat="true" ht="23.85" hidden="false" customHeight="false" outlineLevel="0" collapsed="false">
      <c r="A1" s="65" t="s">
        <v>1</v>
      </c>
      <c r="B1" s="65" t="s">
        <v>98</v>
      </c>
      <c r="C1" s="66" t="s">
        <v>99</v>
      </c>
      <c r="D1" s="66" t="s">
        <v>100</v>
      </c>
      <c r="E1" s="65" t="s">
        <v>101</v>
      </c>
      <c r="F1" s="65" t="s">
        <v>102</v>
      </c>
      <c r="G1" s="65" t="s">
        <v>159</v>
      </c>
      <c r="H1" s="65" t="s">
        <v>160</v>
      </c>
      <c r="I1" s="65" t="s">
        <v>161</v>
      </c>
      <c r="J1" s="65" t="s">
        <v>162</v>
      </c>
      <c r="K1" s="65" t="s">
        <v>163</v>
      </c>
      <c r="L1" s="65" t="s">
        <v>164</v>
      </c>
      <c r="M1" s="65" t="s">
        <v>165</v>
      </c>
      <c r="N1" s="65" t="s">
        <v>166</v>
      </c>
      <c r="O1" s="65" t="s">
        <v>167</v>
      </c>
      <c r="P1" s="65" t="s">
        <v>168</v>
      </c>
    </row>
    <row r="2" customFormat="false" ht="12.8" hidden="false" customHeight="false" outlineLevel="0" collapsed="false">
      <c r="A2" s="5" t="str">
        <f aca="false">'Samples timeline'!A3</f>
        <v>VL96-15555</v>
      </c>
      <c r="B2" s="5" t="n">
        <f aca="false">'Samples timeline'!B3</f>
        <v>20097</v>
      </c>
      <c r="C2" s="67" t="n">
        <f aca="false">'Samples timeline'!C3</f>
        <v>35377</v>
      </c>
      <c r="D2" s="68" t="n">
        <f aca="false">'Samples timeline'!D3</f>
        <v>157</v>
      </c>
      <c r="E2" s="5" t="n">
        <f aca="false">'Samples timeline'!E3</f>
        <v>499</v>
      </c>
      <c r="F2" s="5" t="n">
        <f aca="false">'Samples timeline'!F3</f>
        <v>537</v>
      </c>
      <c r="G2" s="5" t="n">
        <f aca="false">E2 * 0.4 / 6</f>
        <v>33.2666666666667</v>
      </c>
      <c r="H2" s="10"/>
      <c r="I2" s="5" t="s">
        <v>169</v>
      </c>
      <c r="J2" s="5" t="s">
        <v>169</v>
      </c>
      <c r="K2" s="5" t="s">
        <v>169</v>
      </c>
      <c r="L2" s="5" t="s">
        <v>169</v>
      </c>
      <c r="M2" s="5" t="s">
        <v>169</v>
      </c>
      <c r="N2" s="5" t="s">
        <v>169</v>
      </c>
      <c r="O2" s="1"/>
      <c r="P2" s="0"/>
    </row>
    <row r="3" customFormat="false" ht="13.8" hidden="false" customHeight="false" outlineLevel="0" collapsed="false">
      <c r="A3" s="69" t="str">
        <f aca="false">'Samples timeline'!A9</f>
        <v>VL98-1253</v>
      </c>
      <c r="B3" s="70" t="n">
        <f aca="false">'Samples timeline'!B9</f>
        <v>20097</v>
      </c>
      <c r="C3" s="71" t="n">
        <f aca="false">'Samples timeline'!C9</f>
        <v>35817</v>
      </c>
      <c r="D3" s="72" t="n">
        <f aca="false">'Samples timeline'!D9</f>
        <v>597</v>
      </c>
      <c r="E3" s="62" t="n">
        <f aca="false">'Samples timeline'!E9</f>
        <v>6900</v>
      </c>
      <c r="F3" s="62" t="n">
        <f aca="false">'Samples timeline'!F9</f>
        <v>545</v>
      </c>
      <c r="G3" s="5" t="n">
        <f aca="false">E3 * 0.4 / 6</f>
        <v>460</v>
      </c>
      <c r="H3" s="73" t="s">
        <v>170</v>
      </c>
      <c r="I3" s="5" t="s">
        <v>169</v>
      </c>
      <c r="J3" s="5" t="s">
        <v>169</v>
      </c>
      <c r="K3" s="5" t="s">
        <v>169</v>
      </c>
      <c r="L3" s="5" t="s">
        <v>169</v>
      </c>
      <c r="M3" s="74" t="s">
        <v>171</v>
      </c>
      <c r="N3" s="5" t="s">
        <v>169</v>
      </c>
      <c r="O3" s="1"/>
      <c r="P3" s="0"/>
    </row>
    <row r="4" customFormat="false" ht="14.9" hidden="false" customHeight="false" outlineLevel="0" collapsed="false">
      <c r="A4" s="69" t="str">
        <f aca="false">'Samples timeline'!A15</f>
        <v>VK99-2133</v>
      </c>
      <c r="B4" s="70" t="n">
        <f aca="false">'Samples timeline'!B15</f>
        <v>20097</v>
      </c>
      <c r="C4" s="71" t="n">
        <f aca="false">'Samples timeline'!C15</f>
        <v>36339</v>
      </c>
      <c r="D4" s="72" t="n">
        <f aca="false">'Samples timeline'!D15</f>
        <v>1119</v>
      </c>
      <c r="E4" s="62" t="n">
        <f aca="false">'Samples timeline'!E15</f>
        <v>5700</v>
      </c>
      <c r="F4" s="62" t="n">
        <f aca="false">'Samples timeline'!F15</f>
        <v>600</v>
      </c>
      <c r="G4" s="5" t="n">
        <f aca="false">E4 * 0.4 / 6</f>
        <v>380</v>
      </c>
      <c r="H4" s="75" t="s">
        <v>170</v>
      </c>
      <c r="I4" s="5" t="s">
        <v>169</v>
      </c>
      <c r="J4" s="5" t="s">
        <v>169</v>
      </c>
      <c r="K4" s="5" t="s">
        <v>169</v>
      </c>
      <c r="L4" s="5" t="s">
        <v>169</v>
      </c>
      <c r="M4" s="5" t="s">
        <v>169</v>
      </c>
      <c r="N4" s="5" t="s">
        <v>169</v>
      </c>
      <c r="O4" s="1"/>
      <c r="P4" s="0"/>
    </row>
    <row r="5" customFormat="false" ht="14.9" hidden="false" customHeight="false" outlineLevel="0" collapsed="false">
      <c r="A5" s="5" t="str">
        <f aca="false">'Samples timeline'!A17</f>
        <v>VK99-4204</v>
      </c>
      <c r="B5" s="5" t="n">
        <f aca="false">'Samples timeline'!B17</f>
        <v>20097</v>
      </c>
      <c r="C5" s="67" t="n">
        <f aca="false">'Samples timeline'!C17</f>
        <v>36509</v>
      </c>
      <c r="D5" s="68" t="n">
        <f aca="false">'Samples timeline'!D17</f>
        <v>1289</v>
      </c>
      <c r="E5" s="5" t="n">
        <f aca="false">'Samples timeline'!E17</f>
        <v>11000</v>
      </c>
      <c r="F5" s="5" t="n">
        <f aca="false">'Samples timeline'!F17</f>
        <v>0</v>
      </c>
      <c r="G5" s="5" t="n">
        <f aca="false">E5 * 0.4 / 6</f>
        <v>733.333333333333</v>
      </c>
      <c r="H5" s="75" t="s">
        <v>172</v>
      </c>
      <c r="I5" s="5" t="s">
        <v>169</v>
      </c>
      <c r="J5" s="5" t="s">
        <v>169</v>
      </c>
      <c r="K5" s="5" t="s">
        <v>169</v>
      </c>
      <c r="L5" s="5" t="s">
        <v>169</v>
      </c>
      <c r="M5" s="5" t="s">
        <v>169</v>
      </c>
      <c r="N5" s="5" t="s">
        <v>169</v>
      </c>
      <c r="O5" s="1"/>
      <c r="P5" s="0"/>
    </row>
    <row r="6" customFormat="false" ht="14.9" hidden="false" customHeight="false" outlineLevel="0" collapsed="false">
      <c r="A6" s="5" t="str">
        <f aca="false">'Samples timeline'!A18</f>
        <v>VK00-0119</v>
      </c>
      <c r="B6" s="5" t="n">
        <f aca="false">'Samples timeline'!B18</f>
        <v>20097</v>
      </c>
      <c r="C6" s="67" t="n">
        <f aca="false">'Samples timeline'!C18</f>
        <v>36537</v>
      </c>
      <c r="D6" s="68" t="n">
        <f aca="false">'Samples timeline'!D18</f>
        <v>1317</v>
      </c>
      <c r="E6" s="5" t="n">
        <f aca="false">'Samples timeline'!E18</f>
        <v>11000</v>
      </c>
      <c r="F6" s="5" t="n">
        <f aca="false">'Samples timeline'!F18</f>
        <v>560</v>
      </c>
      <c r="G6" s="5" t="n">
        <f aca="false">E6 * 0.4 / 6</f>
        <v>733.333333333333</v>
      </c>
      <c r="H6" s="75" t="s">
        <v>170</v>
      </c>
      <c r="I6" s="5" t="s">
        <v>169</v>
      </c>
      <c r="J6" s="5" t="s">
        <v>169</v>
      </c>
      <c r="K6" s="5" t="s">
        <v>169</v>
      </c>
      <c r="L6" s="5" t="s">
        <v>169</v>
      </c>
      <c r="M6" s="5" t="s">
        <v>169</v>
      </c>
      <c r="N6" s="5" t="s">
        <v>169</v>
      </c>
      <c r="O6" s="1"/>
      <c r="P6" s="0"/>
    </row>
    <row r="7" customFormat="false" ht="14.9" hidden="false" customHeight="false" outlineLevel="0" collapsed="false">
      <c r="A7" s="69" t="str">
        <f aca="false">'Samples timeline'!A19</f>
        <v>VK00-1524</v>
      </c>
      <c r="B7" s="70" t="n">
        <f aca="false">'Samples timeline'!B19</f>
        <v>20097</v>
      </c>
      <c r="C7" s="71" t="n">
        <f aca="false">'Samples timeline'!C19</f>
        <v>36648</v>
      </c>
      <c r="D7" s="72" t="n">
        <f aca="false">'Samples timeline'!D19</f>
        <v>1428</v>
      </c>
      <c r="E7" s="62" t="n">
        <f aca="false">'Samples timeline'!E19</f>
        <v>6600</v>
      </c>
      <c r="F7" s="62" t="n">
        <f aca="false">'Samples timeline'!F19</f>
        <v>510</v>
      </c>
      <c r="G7" s="5" t="n">
        <f aca="false">E7 * 0.4 / 6</f>
        <v>440</v>
      </c>
      <c r="H7" s="75" t="s">
        <v>173</v>
      </c>
      <c r="I7" s="5" t="s">
        <v>169</v>
      </c>
      <c r="J7" s="5" t="s">
        <v>169</v>
      </c>
      <c r="K7" s="5" t="s">
        <v>169</v>
      </c>
      <c r="L7" s="5" t="s">
        <v>169</v>
      </c>
      <c r="M7" s="5" t="s">
        <v>169</v>
      </c>
      <c r="N7" s="5" t="s">
        <v>169</v>
      </c>
      <c r="O7" s="1"/>
      <c r="P7" s="0"/>
    </row>
    <row r="8" customFormat="false" ht="13.8" hidden="false" customHeight="false" outlineLevel="0" collapsed="false">
      <c r="A8" s="69" t="str">
        <f aca="false">'Samples timeline'!A23</f>
        <v>VK01-2965</v>
      </c>
      <c r="B8" s="70" t="n">
        <f aca="false">'Samples timeline'!B23</f>
        <v>20097</v>
      </c>
      <c r="C8" s="71" t="n">
        <f aca="false">'Samples timeline'!C23</f>
        <v>37116</v>
      </c>
      <c r="D8" s="72" t="n">
        <f aca="false">'Samples timeline'!D23</f>
        <v>1896</v>
      </c>
      <c r="E8" s="62" t="n">
        <f aca="false">'Samples timeline'!E23</f>
        <v>9800</v>
      </c>
      <c r="F8" s="62" t="n">
        <f aca="false">'Samples timeline'!F23</f>
        <v>530</v>
      </c>
      <c r="G8" s="5" t="n">
        <f aca="false">E8 * 0.4 / 6</f>
        <v>653.333333333333</v>
      </c>
      <c r="H8" s="75" t="s">
        <v>170</v>
      </c>
      <c r="I8" s="5" t="s">
        <v>169</v>
      </c>
      <c r="J8" s="5" t="s">
        <v>169</v>
      </c>
      <c r="K8" s="5" t="s">
        <v>169</v>
      </c>
      <c r="L8" s="5" t="s">
        <v>169</v>
      </c>
      <c r="M8" s="74" t="s">
        <v>174</v>
      </c>
      <c r="N8" s="5" t="s">
        <v>169</v>
      </c>
      <c r="O8" s="1"/>
      <c r="P8" s="0"/>
    </row>
    <row r="9" customFormat="false" ht="13.8" hidden="false" customHeight="false" outlineLevel="0" collapsed="false">
      <c r="A9" s="69" t="str">
        <f aca="false">'Samples timeline'!A26</f>
        <v>VK02-4452</v>
      </c>
      <c r="B9" s="70" t="n">
        <f aca="false">'Samples timeline'!B26</f>
        <v>20097</v>
      </c>
      <c r="C9" s="71" t="n">
        <f aca="false">'Samples timeline'!C26</f>
        <v>37558</v>
      </c>
      <c r="D9" s="72" t="n">
        <f aca="false">'Samples timeline'!D26</f>
        <v>2338</v>
      </c>
      <c r="E9" s="62" t="n">
        <f aca="false">'Samples timeline'!E26</f>
        <v>39000</v>
      </c>
      <c r="F9" s="62" t="n">
        <f aca="false">'Samples timeline'!F26</f>
        <v>450</v>
      </c>
      <c r="G9" s="5" t="n">
        <f aca="false">E9 * 0.4 / 6</f>
        <v>2600</v>
      </c>
      <c r="H9" s="76" t="s">
        <v>173</v>
      </c>
      <c r="I9" s="5" t="s">
        <v>169</v>
      </c>
      <c r="J9" s="5" t="s">
        <v>169</v>
      </c>
      <c r="K9" s="5" t="s">
        <v>169</v>
      </c>
      <c r="L9" s="5" t="s">
        <v>169</v>
      </c>
      <c r="M9" s="12" t="s">
        <v>175</v>
      </c>
      <c r="N9" s="5" t="s">
        <v>169</v>
      </c>
      <c r="O9" s="1"/>
      <c r="P9" s="0"/>
    </row>
    <row r="10" customFormat="false" ht="13.8" hidden="false" customHeight="false" outlineLevel="0" collapsed="false">
      <c r="A10" s="5" t="str">
        <f aca="false">'Samples timeline'!A30</f>
        <v>VK03-3214</v>
      </c>
      <c r="B10" s="5" t="n">
        <f aca="false">'Samples timeline'!B30</f>
        <v>20097</v>
      </c>
      <c r="C10" s="67" t="n">
        <f aca="false">'Samples timeline'!C30</f>
        <v>37833</v>
      </c>
      <c r="D10" s="68" t="n">
        <f aca="false">'Samples timeline'!D30</f>
        <v>2613</v>
      </c>
      <c r="E10" s="5" t="n">
        <f aca="false">'Samples timeline'!E30</f>
        <v>292000</v>
      </c>
      <c r="F10" s="5" t="n">
        <f aca="false">'Samples timeline'!F30</f>
        <v>430</v>
      </c>
      <c r="G10" s="5" t="n">
        <f aca="false">E10 * 0.4 / 6</f>
        <v>19466.6666666667</v>
      </c>
      <c r="H10" s="77" t="s">
        <v>176</v>
      </c>
      <c r="I10" s="5" t="s">
        <v>169</v>
      </c>
      <c r="J10" s="5" t="s">
        <v>169</v>
      </c>
      <c r="K10" s="5" t="s">
        <v>169</v>
      </c>
      <c r="L10" s="5" t="s">
        <v>169</v>
      </c>
      <c r="M10" s="12" t="s">
        <v>175</v>
      </c>
      <c r="N10" s="5" t="s">
        <v>169</v>
      </c>
      <c r="O10" s="1"/>
      <c r="P10" s="0"/>
    </row>
    <row r="11" customFormat="false" ht="13.8" hidden="false" customHeight="false" outlineLevel="0" collapsed="false">
      <c r="A11" s="69" t="str">
        <f aca="false">'Samples timeline'!A31</f>
        <v>VK03-4298</v>
      </c>
      <c r="B11" s="70" t="n">
        <f aca="false">'Samples timeline'!B31</f>
        <v>20097</v>
      </c>
      <c r="C11" s="71" t="n">
        <f aca="false">'Samples timeline'!C31</f>
        <v>37894</v>
      </c>
      <c r="D11" s="72" t="n">
        <f aca="false">'Samples timeline'!D31</f>
        <v>2674</v>
      </c>
      <c r="E11" s="62" t="n">
        <f aca="false">'Samples timeline'!E31</f>
        <v>240000</v>
      </c>
      <c r="F11" s="62" t="n">
        <f aca="false">'Samples timeline'!F31</f>
        <v>580</v>
      </c>
      <c r="G11" s="5" t="n">
        <f aca="false">E11 * 0.4 / 6</f>
        <v>16000</v>
      </c>
      <c r="H11" s="77" t="s">
        <v>177</v>
      </c>
      <c r="I11" s="5" t="s">
        <v>169</v>
      </c>
      <c r="J11" s="5" t="s">
        <v>169</v>
      </c>
      <c r="K11" s="5" t="s">
        <v>169</v>
      </c>
      <c r="L11" s="5" t="s">
        <v>169</v>
      </c>
      <c r="M11" s="12" t="s">
        <v>175</v>
      </c>
      <c r="N11" s="5" t="s">
        <v>169</v>
      </c>
      <c r="O11" s="1"/>
      <c r="P11" s="0"/>
    </row>
    <row r="12" customFormat="false" ht="14.9" hidden="false" customHeight="false" outlineLevel="0" collapsed="false">
      <c r="A12" s="5" t="str">
        <f aca="false">'Samples timeline'!A34</f>
        <v>VK04-3106</v>
      </c>
      <c r="B12" s="5" t="n">
        <f aca="false">'Samples timeline'!B34</f>
        <v>20097</v>
      </c>
      <c r="C12" s="67" t="n">
        <f aca="false">'Samples timeline'!C34</f>
        <v>38177</v>
      </c>
      <c r="D12" s="68" t="n">
        <f aca="false">'Samples timeline'!D34</f>
        <v>2957</v>
      </c>
      <c r="E12" s="5" t="n">
        <f aca="false">'Samples timeline'!E34</f>
        <v>501000</v>
      </c>
      <c r="F12" s="5" t="n">
        <f aca="false">'Samples timeline'!F34</f>
        <v>420</v>
      </c>
      <c r="G12" s="5" t="n">
        <f aca="false">E12 * 0.4 / 6</f>
        <v>33400</v>
      </c>
      <c r="H12" s="73" t="s">
        <v>176</v>
      </c>
      <c r="I12" s="5" t="s">
        <v>169</v>
      </c>
      <c r="J12" s="5" t="s">
        <v>169</v>
      </c>
      <c r="K12" s="5" t="s">
        <v>169</v>
      </c>
      <c r="L12" s="5" t="s">
        <v>169</v>
      </c>
      <c r="M12" s="5" t="s">
        <v>169</v>
      </c>
      <c r="N12" s="5" t="s">
        <v>169</v>
      </c>
      <c r="O12" s="1"/>
      <c r="P12" s="0"/>
    </row>
    <row r="13" customFormat="false" ht="13.8" hidden="false" customHeight="false" outlineLevel="0" collapsed="false">
      <c r="A13" s="69" t="str">
        <f aca="false">'Samples timeline'!A35</f>
        <v>VK04-4187</v>
      </c>
      <c r="B13" s="70" t="n">
        <f aca="false">'Samples timeline'!B35</f>
        <v>20097</v>
      </c>
      <c r="C13" s="71" t="n">
        <f aca="false">'Samples timeline'!C35</f>
        <v>38251</v>
      </c>
      <c r="D13" s="72" t="n">
        <f aca="false">'Samples timeline'!D35</f>
        <v>3031</v>
      </c>
      <c r="E13" s="62" t="n">
        <f aca="false">'Samples timeline'!E35</f>
        <v>648000</v>
      </c>
      <c r="F13" s="62" t="n">
        <f aca="false">'Samples timeline'!F35</f>
        <v>340</v>
      </c>
      <c r="G13" s="5" t="n">
        <f aca="false">E13 * 0.4 / 6</f>
        <v>43200</v>
      </c>
      <c r="H13" s="77" t="s">
        <v>178</v>
      </c>
      <c r="I13" s="5" t="s">
        <v>169</v>
      </c>
      <c r="J13" s="5" t="s">
        <v>169</v>
      </c>
      <c r="K13" s="5" t="s">
        <v>169</v>
      </c>
      <c r="L13" s="5" t="s">
        <v>169</v>
      </c>
      <c r="M13" s="5" t="s">
        <v>169</v>
      </c>
      <c r="N13" s="5" t="s">
        <v>169</v>
      </c>
      <c r="O13" s="1"/>
      <c r="P13" s="0"/>
    </row>
    <row r="14" customFormat="false" ht="14.9" hidden="false" customHeight="false" outlineLevel="0" collapsed="false">
      <c r="A14" s="69" t="n">
        <f aca="false">'Samples timeline'!A60</f>
        <v>25304</v>
      </c>
      <c r="B14" s="70" t="n">
        <f aca="false">'Samples timeline'!B60</f>
        <v>15363</v>
      </c>
      <c r="C14" s="71" t="n">
        <f aca="false">'Samples timeline'!C60</f>
        <v>37539</v>
      </c>
      <c r="D14" s="72" t="n">
        <f aca="false">'Samples timeline'!D60</f>
        <v>207.5</v>
      </c>
      <c r="E14" s="62" t="n">
        <f aca="false">'Samples timeline'!E60</f>
        <v>31100</v>
      </c>
      <c r="F14" s="62" t="n">
        <f aca="false">'Samples timeline'!F60</f>
        <v>1185</v>
      </c>
      <c r="G14" s="5" t="n">
        <f aca="false">E14 * 0.4 / 6</f>
        <v>2073.33333333333</v>
      </c>
      <c r="H14" s="78" t="s">
        <v>170</v>
      </c>
      <c r="I14" s="5" t="s">
        <v>169</v>
      </c>
      <c r="J14" s="5" t="s">
        <v>169</v>
      </c>
      <c r="K14" s="5" t="s">
        <v>169</v>
      </c>
      <c r="L14" s="5" t="s">
        <v>169</v>
      </c>
      <c r="M14" s="5" t="s">
        <v>169</v>
      </c>
      <c r="N14" s="5" t="s">
        <v>169</v>
      </c>
      <c r="O14" s="1"/>
      <c r="P14" s="0"/>
    </row>
    <row r="15" customFormat="false" ht="14.9" hidden="false" customHeight="false" outlineLevel="0" collapsed="false">
      <c r="A15" s="69" t="n">
        <f aca="false">'Samples timeline'!A64</f>
        <v>28541</v>
      </c>
      <c r="B15" s="70" t="n">
        <f aca="false">'Samples timeline'!B64</f>
        <v>15363</v>
      </c>
      <c r="C15" s="71" t="n">
        <f aca="false">'Samples timeline'!C64</f>
        <v>38026</v>
      </c>
      <c r="D15" s="72" t="n">
        <f aca="false">'Samples timeline'!D64</f>
        <v>694.5</v>
      </c>
      <c r="E15" s="62" t="n">
        <f aca="false">'Samples timeline'!E64</f>
        <v>1800</v>
      </c>
      <c r="F15" s="62" t="n">
        <f aca="false">'Samples timeline'!F64</f>
        <v>1033</v>
      </c>
      <c r="G15" s="5" t="n">
        <f aca="false">E15 * 0.4 / 6</f>
        <v>120</v>
      </c>
      <c r="H15" s="79" t="s">
        <v>172</v>
      </c>
      <c r="I15" s="5" t="s">
        <v>169</v>
      </c>
      <c r="J15" s="5" t="s">
        <v>169</v>
      </c>
      <c r="K15" s="5" t="s">
        <v>169</v>
      </c>
      <c r="L15" s="5" t="s">
        <v>169</v>
      </c>
      <c r="M15" s="12" t="s">
        <v>175</v>
      </c>
      <c r="N15" s="5" t="s">
        <v>169</v>
      </c>
      <c r="O15" s="0"/>
      <c r="P15" s="0"/>
    </row>
    <row r="16" customFormat="false" ht="14.9" hidden="false" customHeight="false" outlineLevel="0" collapsed="false">
      <c r="A16" s="69" t="n">
        <f aca="false">'Samples timeline'!A66</f>
        <v>31181</v>
      </c>
      <c r="B16" s="70" t="n">
        <f aca="false">'Samples timeline'!B66</f>
        <v>15363</v>
      </c>
      <c r="C16" s="71" t="n">
        <f aca="false">'Samples timeline'!C66</f>
        <v>38401</v>
      </c>
      <c r="D16" s="72" t="n">
        <f aca="false">'Samples timeline'!D66</f>
        <v>1069.5</v>
      </c>
      <c r="E16" s="62" t="n">
        <f aca="false">'Samples timeline'!E66</f>
        <v>1800</v>
      </c>
      <c r="F16" s="62" t="n">
        <f aca="false">'Samples timeline'!F66</f>
        <v>760</v>
      </c>
      <c r="G16" s="5" t="n">
        <f aca="false">E16 * 0.4 / 6</f>
        <v>120</v>
      </c>
      <c r="H16" s="79" t="s">
        <v>179</v>
      </c>
      <c r="I16" s="5" t="s">
        <v>169</v>
      </c>
      <c r="J16" s="5" t="s">
        <v>169</v>
      </c>
      <c r="K16" s="5" t="s">
        <v>169</v>
      </c>
      <c r="L16" s="5" t="s">
        <v>169</v>
      </c>
      <c r="M16" s="5" t="s">
        <v>169</v>
      </c>
      <c r="N16" s="5" t="s">
        <v>169</v>
      </c>
      <c r="O16" s="0"/>
      <c r="P16" s="0"/>
    </row>
    <row r="17" customFormat="false" ht="13.8" hidden="false" customHeight="false" outlineLevel="0" collapsed="false">
      <c r="A17" s="69" t="n">
        <f aca="false">'Samples timeline'!A68</f>
        <v>33460</v>
      </c>
      <c r="B17" s="70" t="n">
        <f aca="false">'Samples timeline'!B68</f>
        <v>15363</v>
      </c>
      <c r="C17" s="71" t="n">
        <f aca="false">'Samples timeline'!C68</f>
        <v>38720</v>
      </c>
      <c r="D17" s="72" t="n">
        <f aca="false">'Samples timeline'!D68</f>
        <v>1388.5</v>
      </c>
      <c r="E17" s="62" t="n">
        <f aca="false">'Samples timeline'!E68</f>
        <v>11700</v>
      </c>
      <c r="F17" s="62" t="n">
        <f aca="false">'Samples timeline'!F68</f>
        <v>731</v>
      </c>
      <c r="G17" s="5" t="n">
        <f aca="false">E17 * 0.4 / 6</f>
        <v>780</v>
      </c>
      <c r="H17" s="79" t="s">
        <v>172</v>
      </c>
      <c r="I17" s="5" t="s">
        <v>169</v>
      </c>
      <c r="J17" s="5" t="s">
        <v>169</v>
      </c>
      <c r="K17" s="5" t="s">
        <v>169</v>
      </c>
      <c r="L17" s="5" t="s">
        <v>169</v>
      </c>
      <c r="M17" s="74" t="s">
        <v>180</v>
      </c>
      <c r="N17" s="5" t="s">
        <v>169</v>
      </c>
      <c r="O17" s="1"/>
      <c r="P17" s="0"/>
    </row>
    <row r="18" customFormat="false" ht="14.9" hidden="false" customHeight="false" outlineLevel="0" collapsed="false">
      <c r="A18" s="69" t="str">
        <f aca="false">'Samples timeline'!A71</f>
        <v>VK07-0259</v>
      </c>
      <c r="B18" s="70" t="n">
        <f aca="false">'Samples timeline'!B71</f>
        <v>15363</v>
      </c>
      <c r="C18" s="71" t="n">
        <f aca="false">'Samples timeline'!C71</f>
        <v>39093</v>
      </c>
      <c r="D18" s="72" t="n">
        <f aca="false">'Samples timeline'!D71</f>
        <v>1761.5</v>
      </c>
      <c r="E18" s="62" t="n">
        <f aca="false">'Samples timeline'!E71</f>
        <v>1200</v>
      </c>
      <c r="F18" s="62" t="n">
        <f aca="false">'Samples timeline'!F71</f>
        <v>644</v>
      </c>
      <c r="G18" s="5" t="n">
        <f aca="false">E18 * 0.4 / 6</f>
        <v>80</v>
      </c>
      <c r="H18" s="75" t="s">
        <v>179</v>
      </c>
      <c r="I18" s="5" t="s">
        <v>169</v>
      </c>
      <c r="J18" s="5" t="s">
        <v>169</v>
      </c>
      <c r="K18" s="12" t="s">
        <v>175</v>
      </c>
      <c r="L18" s="5" t="s">
        <v>169</v>
      </c>
      <c r="M18" s="74" t="s">
        <v>181</v>
      </c>
      <c r="N18" s="5" t="s">
        <v>169</v>
      </c>
      <c r="O18" s="1"/>
      <c r="P18" s="0"/>
    </row>
    <row r="19" customFormat="false" ht="14.9" hidden="false" customHeight="false" outlineLevel="0" collapsed="false">
      <c r="A19" s="69" t="str">
        <f aca="false">'Samples timeline'!A74</f>
        <v>VK08-1001</v>
      </c>
      <c r="B19" s="70" t="n">
        <f aca="false">'Samples timeline'!B74</f>
        <v>15363</v>
      </c>
      <c r="C19" s="71" t="n">
        <f aca="false">'Samples timeline'!C74</f>
        <v>39483</v>
      </c>
      <c r="D19" s="72" t="n">
        <f aca="false">'Samples timeline'!D74</f>
        <v>2151.5</v>
      </c>
      <c r="E19" s="62" t="n">
        <f aca="false">'Samples timeline'!E74</f>
        <v>1070</v>
      </c>
      <c r="F19" s="62" t="n">
        <f aca="false">'Samples timeline'!F74</f>
        <v>369</v>
      </c>
      <c r="G19" s="5" t="n">
        <f aca="false">E19 * 0.4 / 6</f>
        <v>71.3333333333333</v>
      </c>
      <c r="H19" s="75" t="s">
        <v>172</v>
      </c>
      <c r="I19" s="5" t="s">
        <v>169</v>
      </c>
      <c r="J19" s="5" t="s">
        <v>169</v>
      </c>
      <c r="K19" s="74" t="s">
        <v>180</v>
      </c>
      <c r="L19" s="5" t="s">
        <v>169</v>
      </c>
      <c r="M19" s="5" t="s">
        <v>169</v>
      </c>
      <c r="N19" s="5" t="s">
        <v>169</v>
      </c>
      <c r="O19" s="1"/>
      <c r="P19" s="0"/>
    </row>
    <row r="20" customFormat="false" ht="14.9" hidden="false" customHeight="false" outlineLevel="0" collapsed="false">
      <c r="A20" s="69" t="n">
        <f aca="false">'Samples timeline'!A91</f>
        <v>18601</v>
      </c>
      <c r="B20" s="70" t="n">
        <f aca="false">'Samples timeline'!B91</f>
        <v>15823</v>
      </c>
      <c r="C20" s="71" t="n">
        <f aca="false">'Samples timeline'!C91</f>
        <v>36552</v>
      </c>
      <c r="D20" s="72" t="n">
        <f aca="false">'Samples timeline'!D91</f>
        <v>283.5</v>
      </c>
      <c r="E20" s="62" t="n">
        <f aca="false">'Samples timeline'!E91</f>
        <v>17300</v>
      </c>
      <c r="F20" s="62" t="n">
        <f aca="false">'Samples timeline'!F91</f>
        <v>694</v>
      </c>
      <c r="G20" s="5" t="n">
        <f aca="false">E20 * 0.4 / 6</f>
        <v>1153.33333333333</v>
      </c>
      <c r="H20" s="78" t="s">
        <v>172</v>
      </c>
      <c r="I20" s="5" t="s">
        <v>169</v>
      </c>
      <c r="J20" s="5" t="s">
        <v>169</v>
      </c>
      <c r="K20" s="5" t="s">
        <v>169</v>
      </c>
      <c r="L20" s="5" t="s">
        <v>169</v>
      </c>
      <c r="M20" s="5" t="s">
        <v>169</v>
      </c>
      <c r="N20" s="5" t="s">
        <v>169</v>
      </c>
      <c r="O20" s="1"/>
      <c r="P20" s="0"/>
    </row>
    <row r="21" customFormat="false" ht="14.9" hidden="false" customHeight="false" outlineLevel="0" collapsed="false">
      <c r="A21" s="69" t="n">
        <f aca="false">'Samples timeline'!A96</f>
        <v>20979</v>
      </c>
      <c r="B21" s="70" t="n">
        <f aca="false">'Samples timeline'!B96</f>
        <v>15823</v>
      </c>
      <c r="C21" s="71" t="n">
        <f aca="false">'Samples timeline'!C96</f>
        <v>36907</v>
      </c>
      <c r="D21" s="72" t="n">
        <f aca="false">'Samples timeline'!D96</f>
        <v>638.5</v>
      </c>
      <c r="E21" s="62" t="n">
        <f aca="false">'Samples timeline'!E96</f>
        <v>66000</v>
      </c>
      <c r="F21" s="62" t="n">
        <f aca="false">'Samples timeline'!F96</f>
        <v>639</v>
      </c>
      <c r="G21" s="5" t="n">
        <f aca="false">E21 * 0.4 / 6</f>
        <v>4400</v>
      </c>
      <c r="H21" s="79" t="s">
        <v>182</v>
      </c>
      <c r="I21" s="5" t="s">
        <v>169</v>
      </c>
      <c r="J21" s="5" t="s">
        <v>169</v>
      </c>
      <c r="K21" s="5" t="s">
        <v>169</v>
      </c>
      <c r="L21" s="5" t="s">
        <v>169</v>
      </c>
      <c r="M21" s="5" t="s">
        <v>169</v>
      </c>
      <c r="N21" s="5" t="s">
        <v>169</v>
      </c>
      <c r="O21" s="1"/>
      <c r="P21" s="0"/>
    </row>
    <row r="22" customFormat="false" ht="14.9" hidden="false" customHeight="false" outlineLevel="0" collapsed="false">
      <c r="A22" s="69" t="n">
        <f aca="false">'Samples timeline'!A100</f>
        <v>23030</v>
      </c>
      <c r="B22" s="70" t="n">
        <f aca="false">'Samples timeline'!B100</f>
        <v>15823</v>
      </c>
      <c r="C22" s="71" t="n">
        <f aca="false">'Samples timeline'!C100</f>
        <v>37203</v>
      </c>
      <c r="D22" s="72" t="n">
        <f aca="false">'Samples timeline'!D100</f>
        <v>934.5</v>
      </c>
      <c r="E22" s="62" t="n">
        <f aca="false">'Samples timeline'!E100</f>
        <v>12300</v>
      </c>
      <c r="F22" s="62" t="n">
        <f aca="false">'Samples timeline'!F100</f>
        <v>591</v>
      </c>
      <c r="G22" s="5" t="n">
        <f aca="false">E22 * 0.4 / 6</f>
        <v>820</v>
      </c>
      <c r="H22" s="75" t="s">
        <v>173</v>
      </c>
      <c r="I22" s="5" t="s">
        <v>169</v>
      </c>
      <c r="J22" s="5" t="s">
        <v>169</v>
      </c>
      <c r="K22" s="5" t="s">
        <v>169</v>
      </c>
      <c r="L22" s="5" t="s">
        <v>169</v>
      </c>
      <c r="M22" s="5" t="s">
        <v>169</v>
      </c>
      <c r="N22" s="5" t="s">
        <v>169</v>
      </c>
      <c r="O22" s="1"/>
      <c r="P22" s="0"/>
    </row>
    <row r="23" customFormat="false" ht="14.9" hidden="false" customHeight="false" outlineLevel="0" collapsed="false">
      <c r="A23" s="69" t="n">
        <f aca="false">'Samples timeline'!A103</f>
        <v>25268</v>
      </c>
      <c r="B23" s="70" t="n">
        <f aca="false">'Samples timeline'!B103</f>
        <v>15823</v>
      </c>
      <c r="C23" s="71" t="n">
        <f aca="false">'Samples timeline'!C103</f>
        <v>37532</v>
      </c>
      <c r="D23" s="72" t="n">
        <f aca="false">'Samples timeline'!D103</f>
        <v>1263.5</v>
      </c>
      <c r="E23" s="62" t="n">
        <f aca="false">'Samples timeline'!E103</f>
        <v>13000</v>
      </c>
      <c r="F23" s="62" t="n">
        <f aca="false">'Samples timeline'!F103</f>
        <v>511</v>
      </c>
      <c r="G23" s="5" t="n">
        <f aca="false">E23 * 0.4 / 6</f>
        <v>866.666666666667</v>
      </c>
      <c r="H23" s="78" t="s">
        <v>179</v>
      </c>
      <c r="I23" s="5" t="s">
        <v>169</v>
      </c>
      <c r="J23" s="5" t="s">
        <v>169</v>
      </c>
      <c r="K23" s="5" t="s">
        <v>169</v>
      </c>
      <c r="L23" s="5" t="s">
        <v>169</v>
      </c>
      <c r="M23" s="74" t="s">
        <v>181</v>
      </c>
      <c r="N23" s="5" t="s">
        <v>169</v>
      </c>
      <c r="O23" s="0"/>
      <c r="P23" s="0"/>
    </row>
    <row r="24" customFormat="false" ht="14.9" hidden="false" customHeight="false" outlineLevel="0" collapsed="false">
      <c r="A24" s="69" t="n">
        <f aca="false">'Samples timeline'!A106</f>
        <v>27548</v>
      </c>
      <c r="B24" s="70" t="n">
        <f aca="false">'Samples timeline'!B106</f>
        <v>15823</v>
      </c>
      <c r="C24" s="71" t="n">
        <f aca="false">'Samples timeline'!C106</f>
        <v>37882</v>
      </c>
      <c r="D24" s="72" t="n">
        <f aca="false">'Samples timeline'!D106</f>
        <v>1613.5</v>
      </c>
      <c r="E24" s="62" t="n">
        <f aca="false">'Samples timeline'!E106</f>
        <v>12000</v>
      </c>
      <c r="F24" s="62" t="n">
        <f aca="false">'Samples timeline'!F106</f>
        <v>543</v>
      </c>
      <c r="G24" s="5" t="n">
        <f aca="false">E24 * 0.4 / 6</f>
        <v>800</v>
      </c>
      <c r="H24" s="79" t="s">
        <v>170</v>
      </c>
      <c r="I24" s="5" t="s">
        <v>169</v>
      </c>
      <c r="J24" s="5" t="s">
        <v>169</v>
      </c>
      <c r="K24" s="5" t="s">
        <v>169</v>
      </c>
      <c r="L24" s="5" t="s">
        <v>169</v>
      </c>
      <c r="M24" s="5" t="s">
        <v>169</v>
      </c>
      <c r="N24" s="5" t="s">
        <v>169</v>
      </c>
      <c r="O24" s="1"/>
      <c r="P24" s="0"/>
    </row>
    <row r="25" customFormat="false" ht="13.8" hidden="false" customHeight="false" outlineLevel="0" collapsed="false">
      <c r="A25" s="69" t="str">
        <f aca="false">'Samples timeline'!A109</f>
        <v>04HR-1501</v>
      </c>
      <c r="B25" s="70" t="n">
        <f aca="false">'Samples timeline'!B109</f>
        <v>15823</v>
      </c>
      <c r="C25" s="71" t="n">
        <f aca="false">'Samples timeline'!C109</f>
        <v>38340</v>
      </c>
      <c r="D25" s="72" t="n">
        <f aca="false">'Samples timeline'!D109</f>
        <v>2071.5</v>
      </c>
      <c r="E25" s="62" t="n">
        <f aca="false">'Samples timeline'!E109</f>
        <v>16000</v>
      </c>
      <c r="F25" s="62" t="n">
        <f aca="false">'Samples timeline'!F109</f>
        <v>500</v>
      </c>
      <c r="G25" s="5" t="n">
        <f aca="false">E25 * 0.4 / 6</f>
        <v>1066.66666666667</v>
      </c>
      <c r="H25" s="80" t="s">
        <v>173</v>
      </c>
      <c r="I25" s="5" t="s">
        <v>169</v>
      </c>
      <c r="J25" s="5" t="s">
        <v>169</v>
      </c>
      <c r="K25" s="12" t="s">
        <v>183</v>
      </c>
      <c r="L25" s="5" t="s">
        <v>169</v>
      </c>
      <c r="M25" s="74" t="s">
        <v>181</v>
      </c>
      <c r="N25" s="5" t="s">
        <v>169</v>
      </c>
      <c r="O25" s="1"/>
      <c r="P25" s="0"/>
    </row>
    <row r="26" customFormat="false" ht="13.8" hidden="false" customHeight="false" outlineLevel="0" collapsed="false">
      <c r="A26" s="69" t="str">
        <f aca="false">'Samples timeline'!A110</f>
        <v>05HR-0269</v>
      </c>
      <c r="B26" s="69" t="n">
        <f aca="false">'Samples timeline'!B110</f>
        <v>15823</v>
      </c>
      <c r="C26" s="71" t="n">
        <f aca="false">'Samples timeline'!C110</f>
        <v>38412</v>
      </c>
      <c r="D26" s="72" t="n">
        <f aca="false">'Samples timeline'!D110</f>
        <v>2143.5</v>
      </c>
      <c r="E26" s="69" t="n">
        <f aca="false">'Samples timeline'!E110</f>
        <v>38000</v>
      </c>
      <c r="F26" s="62"/>
      <c r="G26" s="5" t="n">
        <f aca="false">E26 * 0.4 / 6</f>
        <v>2533.33333333333</v>
      </c>
      <c r="H26" s="81" t="s">
        <v>170</v>
      </c>
      <c r="I26" s="5" t="s">
        <v>169</v>
      </c>
      <c r="J26" s="5" t="s">
        <v>169</v>
      </c>
      <c r="K26" s="74" t="s">
        <v>180</v>
      </c>
      <c r="L26" s="5" t="s">
        <v>169</v>
      </c>
      <c r="M26" s="12" t="s">
        <v>175</v>
      </c>
      <c r="N26" s="5" t="s">
        <v>169</v>
      </c>
      <c r="O26" s="1"/>
      <c r="P26" s="0"/>
    </row>
    <row r="27" customFormat="false" ht="13.8" hidden="false" customHeight="false" outlineLevel="0" collapsed="false">
      <c r="A27" s="69" t="str">
        <f aca="false">'Samples timeline'!A113</f>
        <v>06HR-0145</v>
      </c>
      <c r="B27" s="70" t="n">
        <f aca="false">'Samples timeline'!B113</f>
        <v>15823</v>
      </c>
      <c r="C27" s="71" t="n">
        <f aca="false">'Samples timeline'!C113</f>
        <v>38750</v>
      </c>
      <c r="D27" s="72" t="n">
        <f aca="false">'Samples timeline'!D113</f>
        <v>2481.5</v>
      </c>
      <c r="E27" s="62" t="n">
        <f aca="false">'Samples timeline'!E113</f>
        <v>75000</v>
      </c>
      <c r="F27" s="62" t="n">
        <f aca="false">'Samples timeline'!F113</f>
        <v>380</v>
      </c>
      <c r="G27" s="5" t="n">
        <f aca="false">E27 * 0.4 / 6</f>
        <v>5000</v>
      </c>
      <c r="H27" s="80" t="s">
        <v>176</v>
      </c>
      <c r="I27" s="5" t="s">
        <v>169</v>
      </c>
      <c r="J27" s="5" t="s">
        <v>169</v>
      </c>
      <c r="K27" s="12" t="s">
        <v>175</v>
      </c>
      <c r="L27" s="5" t="s">
        <v>169</v>
      </c>
      <c r="M27" s="5" t="s">
        <v>169</v>
      </c>
      <c r="N27" s="5" t="s">
        <v>169</v>
      </c>
      <c r="O27" s="1"/>
      <c r="P27" s="0"/>
    </row>
    <row r="28" customFormat="false" ht="13.8" hidden="false" customHeight="false" outlineLevel="0" collapsed="false">
      <c r="A28" s="69" t="str">
        <f aca="false">'Samples timeline'!A117</f>
        <v>07HR-0248</v>
      </c>
      <c r="B28" s="70" t="n">
        <f aca="false">'Samples timeline'!B117</f>
        <v>15823</v>
      </c>
      <c r="C28" s="71" t="n">
        <f aca="false">'Samples timeline'!C117</f>
        <v>39133</v>
      </c>
      <c r="D28" s="72" t="n">
        <f aca="false">'Samples timeline'!D117</f>
        <v>2864.5</v>
      </c>
      <c r="E28" s="62" t="n">
        <f aca="false">'Samples timeline'!E117</f>
        <v>120000</v>
      </c>
      <c r="F28" s="62" t="n">
        <f aca="false">'Samples timeline'!F117</f>
        <v>310</v>
      </c>
      <c r="G28" s="5" t="n">
        <f aca="false">E28 * 0.4 / 6</f>
        <v>8000</v>
      </c>
      <c r="H28" s="82" t="s">
        <v>173</v>
      </c>
      <c r="I28" s="74" t="s">
        <v>175</v>
      </c>
      <c r="J28" s="74" t="s">
        <v>181</v>
      </c>
      <c r="K28" s="5" t="s">
        <v>169</v>
      </c>
      <c r="L28" s="5" t="s">
        <v>169</v>
      </c>
      <c r="M28" s="74" t="s">
        <v>181</v>
      </c>
      <c r="N28" s="5" t="s">
        <v>169</v>
      </c>
      <c r="O28" s="1"/>
      <c r="P28" s="0"/>
    </row>
    <row r="29" customFormat="false" ht="13.8" hidden="false" customHeight="false" outlineLevel="0" collapsed="false">
      <c r="A29" s="69" t="str">
        <f aca="false">'Samples timeline'!A120</f>
        <v>08HR-0235</v>
      </c>
      <c r="B29" s="70" t="n">
        <f aca="false">'Samples timeline'!B120</f>
        <v>15823</v>
      </c>
      <c r="C29" s="71" t="n">
        <f aca="false">'Samples timeline'!C120</f>
        <v>39485</v>
      </c>
      <c r="D29" s="72" t="n">
        <f aca="false">'Samples timeline'!D120</f>
        <v>3216.5</v>
      </c>
      <c r="E29" s="62" t="n">
        <f aca="false">'Samples timeline'!E120</f>
        <v>49000</v>
      </c>
      <c r="F29" s="62" t="n">
        <f aca="false">'Samples timeline'!F120</f>
        <v>140</v>
      </c>
      <c r="G29" s="5" t="n">
        <f aca="false">E29 * 0.4 / 6</f>
        <v>3266.66666666667</v>
      </c>
      <c r="H29" s="80" t="s">
        <v>182</v>
      </c>
      <c r="I29" s="5" t="s">
        <v>169</v>
      </c>
      <c r="J29" s="5" t="s">
        <v>169</v>
      </c>
      <c r="K29" s="5" t="s">
        <v>169</v>
      </c>
      <c r="L29" s="5" t="s">
        <v>169</v>
      </c>
      <c r="M29" s="12" t="s">
        <v>183</v>
      </c>
      <c r="N29" s="5" t="s">
        <v>169</v>
      </c>
      <c r="O29" s="1"/>
      <c r="P29" s="0"/>
    </row>
    <row r="30" customFormat="false" ht="13.8" hidden="false" customHeight="false" outlineLevel="0" collapsed="false">
      <c r="A30" s="69" t="n">
        <f aca="false">'Samples timeline'!A139</f>
        <v>20883</v>
      </c>
      <c r="B30" s="70" t="n">
        <f aca="false">'Samples timeline'!B139</f>
        <v>15313</v>
      </c>
      <c r="C30" s="71" t="n">
        <f aca="false">'Samples timeline'!C139</f>
        <v>36894</v>
      </c>
      <c r="D30" s="72" t="n">
        <f aca="false">'Samples timeline'!D139</f>
        <v>326</v>
      </c>
      <c r="E30" s="62" t="n">
        <f aca="false">'Samples timeline'!E139</f>
        <v>6780</v>
      </c>
      <c r="F30" s="62" t="n">
        <f aca="false">'Samples timeline'!F139</f>
        <v>1064</v>
      </c>
      <c r="G30" s="5" t="n">
        <f aca="false">E30 * 0.4 / 6</f>
        <v>452</v>
      </c>
      <c r="H30" s="80" t="s">
        <v>173</v>
      </c>
      <c r="I30" s="5" t="s">
        <v>169</v>
      </c>
      <c r="J30" s="5" t="s">
        <v>169</v>
      </c>
      <c r="K30" s="5" t="s">
        <v>169</v>
      </c>
      <c r="L30" s="5" t="s">
        <v>169</v>
      </c>
      <c r="M30" s="5" t="s">
        <v>169</v>
      </c>
      <c r="N30" s="5" t="s">
        <v>169</v>
      </c>
      <c r="O30" s="1"/>
      <c r="P30" s="0"/>
    </row>
    <row r="31" customFormat="false" ht="13.8" hidden="false" customHeight="false" outlineLevel="0" collapsed="false">
      <c r="A31" s="69" t="n">
        <f aca="false">'Samples timeline'!A144</f>
        <v>24060</v>
      </c>
      <c r="B31" s="70" t="n">
        <f aca="false">'Samples timeline'!B144</f>
        <v>15313</v>
      </c>
      <c r="C31" s="71" t="n">
        <f aca="false">'Samples timeline'!C144</f>
        <v>37363</v>
      </c>
      <c r="D31" s="72" t="n">
        <f aca="false">'Samples timeline'!D144</f>
        <v>795</v>
      </c>
      <c r="E31" s="62" t="n">
        <f aca="false">'Samples timeline'!E144</f>
        <v>100000</v>
      </c>
      <c r="F31" s="62" t="n">
        <f aca="false">'Samples timeline'!F144</f>
        <v>923</v>
      </c>
      <c r="G31" s="5" t="n">
        <f aca="false">E31 * 0.4 / 6</f>
        <v>6666.66666666667</v>
      </c>
      <c r="H31" s="80" t="s">
        <v>182</v>
      </c>
      <c r="I31" s="5" t="s">
        <v>169</v>
      </c>
      <c r="J31" s="5" t="s">
        <v>169</v>
      </c>
      <c r="K31" s="5" t="s">
        <v>169</v>
      </c>
      <c r="L31" s="5" t="s">
        <v>169</v>
      </c>
      <c r="M31" s="5" t="s">
        <v>169</v>
      </c>
      <c r="N31" s="5" t="s">
        <v>169</v>
      </c>
      <c r="O31" s="0"/>
      <c r="P31" s="0"/>
    </row>
    <row r="32" customFormat="false" ht="13.8" hidden="false" customHeight="false" outlineLevel="0" collapsed="false">
      <c r="A32" s="69" t="n">
        <f aca="false">'Samples timeline'!A148</f>
        <v>27993</v>
      </c>
      <c r="B32" s="70" t="n">
        <f aca="false">'Samples timeline'!B148</f>
        <v>15313</v>
      </c>
      <c r="C32" s="71" t="n">
        <f aca="false">'Samples timeline'!C148</f>
        <v>37943</v>
      </c>
      <c r="D32" s="72" t="n">
        <f aca="false">'Samples timeline'!D148</f>
        <v>1375</v>
      </c>
      <c r="E32" s="62" t="n">
        <f aca="false">'Samples timeline'!E148</f>
        <v>33500</v>
      </c>
      <c r="F32" s="62" t="n">
        <f aca="false">'Samples timeline'!F148</f>
        <v>819</v>
      </c>
      <c r="G32" s="5" t="n">
        <f aca="false">E32 * 0.4 / 6</f>
        <v>2233.33333333333</v>
      </c>
      <c r="H32" s="76" t="s">
        <v>173</v>
      </c>
      <c r="I32" s="5" t="s">
        <v>169</v>
      </c>
      <c r="J32" s="5" t="s">
        <v>169</v>
      </c>
      <c r="K32" s="5" t="s">
        <v>169</v>
      </c>
      <c r="L32" s="5" t="s">
        <v>169</v>
      </c>
      <c r="M32" s="5" t="s">
        <v>169</v>
      </c>
      <c r="N32" s="5" t="s">
        <v>169</v>
      </c>
      <c r="O32" s="1"/>
      <c r="P32" s="0"/>
    </row>
    <row r="33" customFormat="false" ht="13.8" hidden="false" customHeight="false" outlineLevel="0" collapsed="false">
      <c r="A33" s="69" t="n">
        <f aca="false">'Samples timeline'!A150</f>
        <v>31023</v>
      </c>
      <c r="B33" s="70" t="n">
        <f aca="false">'Samples timeline'!B150</f>
        <v>15313</v>
      </c>
      <c r="C33" s="71" t="n">
        <f aca="false">'Samples timeline'!C150</f>
        <v>38378</v>
      </c>
      <c r="D33" s="72" t="n">
        <f aca="false">'Samples timeline'!D150</f>
        <v>1810</v>
      </c>
      <c r="E33" s="62" t="n">
        <f aca="false">'Samples timeline'!E150</f>
        <v>28500</v>
      </c>
      <c r="F33" s="62" t="n">
        <f aca="false">'Samples timeline'!F150</f>
        <v>433</v>
      </c>
      <c r="G33" s="5" t="n">
        <f aca="false">E33 * 0.4 / 6</f>
        <v>1900</v>
      </c>
      <c r="H33" s="81" t="s">
        <v>170</v>
      </c>
      <c r="I33" s="5" t="s">
        <v>169</v>
      </c>
      <c r="J33" s="5" t="s">
        <v>169</v>
      </c>
      <c r="K33" s="5" t="s">
        <v>169</v>
      </c>
      <c r="L33" s="5" t="s">
        <v>169</v>
      </c>
      <c r="M33" s="5" t="s">
        <v>169</v>
      </c>
      <c r="N33" s="5" t="s">
        <v>169</v>
      </c>
      <c r="O33" s="1"/>
      <c r="P33" s="0"/>
    </row>
    <row r="34" customFormat="false" ht="13.8" hidden="false" customHeight="false" outlineLevel="0" collapsed="false">
      <c r="A34" s="69" t="n">
        <f aca="false">'Samples timeline'!A152</f>
        <v>33873</v>
      </c>
      <c r="B34" s="70" t="n">
        <f aca="false">'Samples timeline'!B152</f>
        <v>15313</v>
      </c>
      <c r="C34" s="71" t="n">
        <f aca="false">'Samples timeline'!C152</f>
        <v>38764</v>
      </c>
      <c r="D34" s="72" t="n">
        <f aca="false">'Samples timeline'!D152</f>
        <v>2196</v>
      </c>
      <c r="E34" s="62" t="n">
        <f aca="false">'Samples timeline'!E152</f>
        <v>14100</v>
      </c>
      <c r="F34" s="62" t="n">
        <f aca="false">'Samples timeline'!F152</f>
        <v>421</v>
      </c>
      <c r="G34" s="5" t="n">
        <f aca="false">E34 * 0.4 / 6</f>
        <v>940</v>
      </c>
      <c r="H34" s="76" t="s">
        <v>170</v>
      </c>
      <c r="I34" s="5" t="s">
        <v>169</v>
      </c>
      <c r="J34" s="5" t="s">
        <v>169</v>
      </c>
      <c r="K34" s="5" t="s">
        <v>169</v>
      </c>
      <c r="L34" s="5" t="s">
        <v>169</v>
      </c>
      <c r="M34" s="5" t="s">
        <v>169</v>
      </c>
      <c r="N34" s="5" t="s">
        <v>169</v>
      </c>
      <c r="O34" s="1"/>
      <c r="P34" s="0"/>
    </row>
    <row r="35" customFormat="false" ht="13.8" hidden="false" customHeight="false" outlineLevel="0" collapsed="false">
      <c r="A35" s="69" t="str">
        <f aca="false">'Samples timeline'!A156</f>
        <v>VK07-4778</v>
      </c>
      <c r="B35" s="70" t="n">
        <f aca="false">'Samples timeline'!B156</f>
        <v>15313</v>
      </c>
      <c r="C35" s="71" t="n">
        <f aca="false">'Samples timeline'!C156</f>
        <v>39275</v>
      </c>
      <c r="D35" s="72" t="n">
        <f aca="false">'Samples timeline'!D156</f>
        <v>2707</v>
      </c>
      <c r="E35" s="62" t="n">
        <f aca="false">'Samples timeline'!E156</f>
        <v>40000</v>
      </c>
      <c r="F35" s="62" t="n">
        <f aca="false">'Samples timeline'!F156</f>
        <v>425</v>
      </c>
      <c r="G35" s="5" t="n">
        <f aca="false">E35 * 0.4 / 6</f>
        <v>2666.66666666667</v>
      </c>
      <c r="H35" s="76" t="s">
        <v>173</v>
      </c>
      <c r="I35" s="5" t="s">
        <v>169</v>
      </c>
      <c r="J35" s="5" t="s">
        <v>169</v>
      </c>
      <c r="K35" s="5" t="s">
        <v>169</v>
      </c>
      <c r="L35" s="5" t="s">
        <v>169</v>
      </c>
      <c r="M35" s="12" t="s">
        <v>175</v>
      </c>
      <c r="N35" s="5" t="s">
        <v>169</v>
      </c>
      <c r="O35" s="5" t="s">
        <v>184</v>
      </c>
      <c r="P35" s="0"/>
    </row>
    <row r="36" customFormat="false" ht="14.9" hidden="false" customHeight="false" outlineLevel="0" collapsed="false">
      <c r="A36" s="69" t="str">
        <f aca="false">'Samples timeline'!A157</f>
        <v>VK08-2987</v>
      </c>
      <c r="B36" s="70" t="n">
        <f aca="false">'Samples timeline'!B157</f>
        <v>15313</v>
      </c>
      <c r="C36" s="71" t="n">
        <f aca="false">'Samples timeline'!C157</f>
        <v>39559</v>
      </c>
      <c r="D36" s="72" t="n">
        <f aca="false">'Samples timeline'!D157</f>
        <v>2991</v>
      </c>
      <c r="E36" s="62" t="n">
        <f aca="false">'Samples timeline'!E157</f>
        <v>13600</v>
      </c>
      <c r="F36" s="62" t="n">
        <f aca="false">'Samples timeline'!F157</f>
        <v>427</v>
      </c>
      <c r="G36" s="5" t="n">
        <f aca="false">E36 * 0.4 / 6</f>
        <v>906.666666666667</v>
      </c>
      <c r="H36" s="73" t="s">
        <v>182</v>
      </c>
      <c r="I36" s="5" t="s">
        <v>169</v>
      </c>
      <c r="J36" s="5" t="s">
        <v>169</v>
      </c>
      <c r="K36" s="5" t="s">
        <v>169</v>
      </c>
      <c r="L36" s="5" t="s">
        <v>169</v>
      </c>
      <c r="M36" s="5" t="s">
        <v>169</v>
      </c>
      <c r="N36" s="5" t="s">
        <v>169</v>
      </c>
      <c r="O36" s="0"/>
      <c r="P36" s="0"/>
    </row>
    <row r="37" customFormat="false" ht="14.9" hidden="false" customHeight="false" outlineLevel="0" collapsed="false">
      <c r="A37" s="69" t="str">
        <f aca="false">'Samples timeline'!A159</f>
        <v>VK09-1685</v>
      </c>
      <c r="B37" s="70" t="n">
        <f aca="false">'Samples timeline'!B159</f>
        <v>15313</v>
      </c>
      <c r="C37" s="71" t="n">
        <f aca="false">'Samples timeline'!C159</f>
        <v>39870</v>
      </c>
      <c r="D37" s="72" t="n">
        <f aca="false">'Samples timeline'!D159</f>
        <v>3302</v>
      </c>
      <c r="E37" s="62" t="n">
        <f aca="false">'Samples timeline'!E159</f>
        <v>15000</v>
      </c>
      <c r="F37" s="62" t="n">
        <f aca="false">'Samples timeline'!F159</f>
        <v>256</v>
      </c>
      <c r="G37" s="5" t="n">
        <f aca="false">E37 * 0.4 / 6</f>
        <v>1000</v>
      </c>
      <c r="H37" s="79" t="s">
        <v>173</v>
      </c>
      <c r="I37" s="5" t="s">
        <v>169</v>
      </c>
      <c r="J37" s="5" t="s">
        <v>169</v>
      </c>
      <c r="K37" s="12" t="s">
        <v>175</v>
      </c>
      <c r="L37" s="5" t="s">
        <v>169</v>
      </c>
      <c r="M37" s="5" t="s">
        <v>169</v>
      </c>
      <c r="N37" s="5" t="s">
        <v>169</v>
      </c>
      <c r="O37" s="1"/>
      <c r="P37" s="0"/>
    </row>
    <row r="38" customFormat="false" ht="14.9" hidden="false" customHeight="false" outlineLevel="0" collapsed="false">
      <c r="A38" s="69" t="n">
        <f aca="false">'Samples timeline'!A170</f>
        <v>26585</v>
      </c>
      <c r="B38" s="70" t="n">
        <f aca="false">'Samples timeline'!B170</f>
        <v>15376</v>
      </c>
      <c r="C38" s="71" t="n">
        <f aca="false">'Samples timeline'!C170</f>
        <v>37734</v>
      </c>
      <c r="D38" s="72" t="n">
        <f aca="false">'Samples timeline'!D170</f>
        <v>132</v>
      </c>
      <c r="E38" s="62" t="n">
        <f aca="false">'Samples timeline'!E170</f>
        <v>49</v>
      </c>
      <c r="F38" s="62" t="n">
        <f aca="false">'Samples timeline'!F170</f>
        <v>521</v>
      </c>
      <c r="G38" s="5" t="n">
        <f aca="false">E38 * 0.4 / 6</f>
        <v>3.26666666666667</v>
      </c>
      <c r="H38" s="79" t="s">
        <v>185</v>
      </c>
      <c r="I38" s="74" t="s">
        <v>180</v>
      </c>
      <c r="J38" s="5" t="s">
        <v>169</v>
      </c>
      <c r="K38" s="5" t="s">
        <v>169</v>
      </c>
      <c r="L38" s="5" t="s">
        <v>169</v>
      </c>
      <c r="M38" s="5" t="s">
        <v>169</v>
      </c>
      <c r="N38" s="5" t="s">
        <v>169</v>
      </c>
      <c r="O38" s="1"/>
      <c r="P38" s="0"/>
    </row>
    <row r="39" customFormat="false" ht="14.9" hidden="false" customHeight="false" outlineLevel="0" collapsed="false">
      <c r="A39" s="69" t="n">
        <f aca="false">'Samples timeline'!A171</f>
        <v>27717</v>
      </c>
      <c r="B39" s="70" t="n">
        <f aca="false">'Samples timeline'!B171</f>
        <v>15376</v>
      </c>
      <c r="C39" s="71" t="n">
        <f aca="false">'Samples timeline'!C171</f>
        <v>37903</v>
      </c>
      <c r="D39" s="72" t="n">
        <f aca="false">'Samples timeline'!D171</f>
        <v>301</v>
      </c>
      <c r="E39" s="62" t="n">
        <f aca="false">'Samples timeline'!E171</f>
        <v>900</v>
      </c>
      <c r="F39" s="62" t="n">
        <f aca="false">'Samples timeline'!F171</f>
        <v>702</v>
      </c>
      <c r="G39" s="5" t="n">
        <f aca="false">E39 * 0.4 / 6</f>
        <v>60</v>
      </c>
      <c r="H39" s="79" t="s">
        <v>172</v>
      </c>
      <c r="I39" s="5" t="s">
        <v>169</v>
      </c>
      <c r="J39" s="5" t="s">
        <v>169</v>
      </c>
      <c r="K39" s="5" t="s">
        <v>169</v>
      </c>
      <c r="L39" s="5" t="s">
        <v>169</v>
      </c>
      <c r="M39" s="74" t="s">
        <v>181</v>
      </c>
      <c r="N39" s="5" t="s">
        <v>169</v>
      </c>
      <c r="O39" s="1"/>
      <c r="P39" s="0"/>
    </row>
    <row r="40" customFormat="false" ht="14.9" hidden="false" customHeight="false" outlineLevel="0" collapsed="false">
      <c r="A40" s="69" t="n">
        <f aca="false">'Samples timeline'!A172</f>
        <v>30562</v>
      </c>
      <c r="B40" s="70" t="n">
        <f aca="false">'Samples timeline'!B172</f>
        <v>15376</v>
      </c>
      <c r="C40" s="71" t="n">
        <f aca="false">'Samples timeline'!C172</f>
        <v>38313</v>
      </c>
      <c r="D40" s="72" t="n">
        <f aca="false">'Samples timeline'!D172</f>
        <v>711</v>
      </c>
      <c r="E40" s="62" t="n">
        <f aca="false">'Samples timeline'!E172</f>
        <v>1400</v>
      </c>
      <c r="F40" s="62" t="n">
        <f aca="false">'Samples timeline'!F172</f>
        <v>430</v>
      </c>
      <c r="G40" s="5" t="n">
        <f aca="false">E40 * 0.4 / 6</f>
        <v>93.3333333333333</v>
      </c>
      <c r="H40" s="79" t="s">
        <v>179</v>
      </c>
      <c r="I40" s="5" t="s">
        <v>169</v>
      </c>
      <c r="J40" s="5" t="s">
        <v>169</v>
      </c>
      <c r="K40" s="5" t="s">
        <v>169</v>
      </c>
      <c r="L40" s="5" t="s">
        <v>169</v>
      </c>
      <c r="M40" s="5" t="s">
        <v>169</v>
      </c>
      <c r="N40" s="5" t="s">
        <v>169</v>
      </c>
      <c r="O40" s="0"/>
      <c r="P40" s="0"/>
    </row>
    <row r="41" customFormat="false" ht="14.9" hidden="false" customHeight="false" outlineLevel="0" collapsed="false">
      <c r="A41" s="69" t="n">
        <f aca="false">'Samples timeline'!A174</f>
        <v>33089</v>
      </c>
      <c r="B41" s="70" t="n">
        <f aca="false">'Samples timeline'!B174</f>
        <v>15376</v>
      </c>
      <c r="C41" s="71" t="n">
        <f aca="false">'Samples timeline'!C174</f>
        <v>38657</v>
      </c>
      <c r="D41" s="72" t="n">
        <f aca="false">'Samples timeline'!D174</f>
        <v>1055</v>
      </c>
      <c r="E41" s="62" t="n">
        <f aca="false">'Samples timeline'!E174</f>
        <v>8400</v>
      </c>
      <c r="F41" s="62" t="n">
        <f aca="false">'Samples timeline'!F174</f>
        <v>500</v>
      </c>
      <c r="G41" s="5" t="n">
        <f aca="false">E41 * 0.4 / 6</f>
        <v>560</v>
      </c>
      <c r="H41" s="79" t="s">
        <v>173</v>
      </c>
      <c r="I41" s="5" t="s">
        <v>169</v>
      </c>
      <c r="J41" s="5" t="s">
        <v>169</v>
      </c>
      <c r="K41" s="5" t="s">
        <v>169</v>
      </c>
      <c r="L41" s="5" t="s">
        <v>169</v>
      </c>
      <c r="M41" s="5" t="s">
        <v>169</v>
      </c>
      <c r="N41" s="5" t="s">
        <v>169</v>
      </c>
      <c r="O41" s="1"/>
      <c r="P41" s="0"/>
    </row>
    <row r="42" customFormat="false" ht="14.9" hidden="false" customHeight="false" outlineLevel="0" collapsed="false">
      <c r="A42" s="69" t="str">
        <f aca="false">'Samples timeline'!A176</f>
        <v>VK06-6001</v>
      </c>
      <c r="B42" s="70" t="n">
        <f aca="false">'Samples timeline'!B176</f>
        <v>15376</v>
      </c>
      <c r="C42" s="71" t="n">
        <f aca="false">'Samples timeline'!C176</f>
        <v>39014</v>
      </c>
      <c r="D42" s="72" t="n">
        <f aca="false">'Samples timeline'!D176</f>
        <v>1412</v>
      </c>
      <c r="E42" s="62" t="n">
        <f aca="false">'Samples timeline'!E176</f>
        <v>2600</v>
      </c>
      <c r="F42" s="62" t="n">
        <f aca="false">'Samples timeline'!F176</f>
        <v>382</v>
      </c>
      <c r="G42" s="5" t="n">
        <f aca="false">E42 * 0.4 / 6</f>
        <v>173.333333333333</v>
      </c>
      <c r="H42" s="79" t="s">
        <v>172</v>
      </c>
      <c r="I42" s="5" t="s">
        <v>169</v>
      </c>
      <c r="J42" s="5" t="s">
        <v>169</v>
      </c>
      <c r="K42" s="12" t="s">
        <v>175</v>
      </c>
      <c r="L42" s="5" t="s">
        <v>169</v>
      </c>
      <c r="M42" s="5" t="s">
        <v>169</v>
      </c>
      <c r="N42" s="5" t="s">
        <v>169</v>
      </c>
      <c r="O42" s="1"/>
      <c r="P42" s="0"/>
    </row>
    <row r="43" customFormat="false" ht="13.8" hidden="false" customHeight="false" outlineLevel="0" collapsed="false">
      <c r="A43" s="1" t="str">
        <f aca="false">'Samples timeline'!A178</f>
        <v>VK07-8262</v>
      </c>
      <c r="B43" s="1" t="n">
        <f aca="false">'Samples timeline'!B178</f>
        <v>15376</v>
      </c>
      <c r="C43" s="67" t="n">
        <f aca="false">'Samples timeline'!C178</f>
        <v>39413</v>
      </c>
      <c r="D43" s="68" t="n">
        <f aca="false">'Samples timeline'!D178</f>
        <v>1811</v>
      </c>
      <c r="E43" s="1" t="n">
        <f aca="false">'Samples timeline'!E178</f>
        <v>10700</v>
      </c>
      <c r="F43" s="1" t="n">
        <f aca="false">'Samples timeline'!F178</f>
        <v>333</v>
      </c>
      <c r="G43" s="5" t="n">
        <f aca="false">E43 * 0.4 / 6</f>
        <v>713.333333333333</v>
      </c>
      <c r="H43" s="77" t="s">
        <v>170</v>
      </c>
      <c r="I43" s="5" t="s">
        <v>169</v>
      </c>
      <c r="J43" s="5" t="s">
        <v>169</v>
      </c>
      <c r="K43" s="5" t="s">
        <v>169</v>
      </c>
      <c r="L43" s="5" t="s">
        <v>169</v>
      </c>
      <c r="M43" s="5" t="s">
        <v>169</v>
      </c>
      <c r="N43" s="12" t="s">
        <v>169</v>
      </c>
      <c r="O43" s="5" t="s">
        <v>186</v>
      </c>
      <c r="P43" s="0"/>
    </row>
    <row r="44" customFormat="false" ht="14.9" hidden="false" customHeight="false" outlineLevel="0" collapsed="false">
      <c r="A44" s="69" t="str">
        <f aca="false">'Samples timeline'!A180</f>
        <v>VK08-8014</v>
      </c>
      <c r="B44" s="70" t="n">
        <f aca="false">'Samples timeline'!B180</f>
        <v>15376</v>
      </c>
      <c r="C44" s="71" t="n">
        <f aca="false">'Samples timeline'!C180</f>
        <v>39749</v>
      </c>
      <c r="D44" s="72" t="n">
        <f aca="false">'Samples timeline'!D180</f>
        <v>2147</v>
      </c>
      <c r="E44" s="62" t="n">
        <f aca="false">'Samples timeline'!E180</f>
        <v>8770</v>
      </c>
      <c r="F44" s="62" t="n">
        <f aca="false">'Samples timeline'!F180</f>
        <v>228</v>
      </c>
      <c r="G44" s="5" t="n">
        <f aca="false">E44 * 0.4 / 6</f>
        <v>584.666666666667</v>
      </c>
      <c r="H44" s="73" t="s">
        <v>170</v>
      </c>
      <c r="I44" s="5" t="s">
        <v>169</v>
      </c>
      <c r="J44" s="5" t="s">
        <v>169</v>
      </c>
      <c r="K44" s="5" t="s">
        <v>169</v>
      </c>
      <c r="L44" s="5" t="s">
        <v>169</v>
      </c>
      <c r="M44" s="5" t="s">
        <v>169</v>
      </c>
      <c r="N44" s="5" t="s">
        <v>169</v>
      </c>
      <c r="O44" s="0"/>
      <c r="P44" s="0"/>
    </row>
    <row r="45" customFormat="false" ht="14.9" hidden="false" customHeight="false" outlineLevel="0" collapsed="false">
      <c r="A45" s="69" t="str">
        <f aca="false">'Samples timeline'!A192</f>
        <v>VK02-4864</v>
      </c>
      <c r="B45" s="70" t="n">
        <f aca="false">'Samples timeline'!B192</f>
        <v>20529</v>
      </c>
      <c r="C45" s="71" t="n">
        <f aca="false">'Samples timeline'!C192</f>
        <v>37586</v>
      </c>
      <c r="D45" s="72" t="n">
        <f aca="false">'Samples timeline'!D192</f>
        <v>22.5</v>
      </c>
      <c r="E45" s="62" t="n">
        <f aca="false">'Samples timeline'!E192</f>
        <v>6800</v>
      </c>
      <c r="F45" s="62" t="n">
        <f aca="false">'Samples timeline'!F192</f>
        <v>480</v>
      </c>
      <c r="G45" s="5" t="n">
        <f aca="false">E45 * 0.4 / 6</f>
        <v>453.333333333333</v>
      </c>
      <c r="H45" s="73" t="s">
        <v>170</v>
      </c>
      <c r="I45" s="5" t="s">
        <v>169</v>
      </c>
      <c r="J45" s="5" t="s">
        <v>169</v>
      </c>
      <c r="K45" s="5" t="s">
        <v>169</v>
      </c>
      <c r="L45" s="5" t="s">
        <v>169</v>
      </c>
      <c r="M45" s="5" t="s">
        <v>175</v>
      </c>
      <c r="N45" s="5" t="s">
        <v>169</v>
      </c>
      <c r="O45" s="1"/>
      <c r="P45" s="0"/>
    </row>
    <row r="46" customFormat="false" ht="14.9" hidden="false" customHeight="false" outlineLevel="0" collapsed="false">
      <c r="A46" s="5" t="str">
        <f aca="false">'Samples timeline'!A193</f>
        <v>VK03-0342</v>
      </c>
      <c r="B46" s="5" t="n">
        <f aca="false">'Samples timeline'!B193</f>
        <v>20529</v>
      </c>
      <c r="C46" s="67" t="n">
        <f aca="false">'Samples timeline'!C193</f>
        <v>37642</v>
      </c>
      <c r="D46" s="68" t="n">
        <f aca="false">'Samples timeline'!D193</f>
        <v>78.5</v>
      </c>
      <c r="E46" s="5" t="n">
        <f aca="false">'Samples timeline'!E193</f>
        <v>2900</v>
      </c>
      <c r="F46" s="62" t="n">
        <f aca="false">'Samples timeline'!F194</f>
        <v>440</v>
      </c>
      <c r="G46" s="5" t="n">
        <f aca="false">E46 * 0.4 / 6</f>
        <v>193.333333333333</v>
      </c>
      <c r="H46" s="75" t="s">
        <v>173</v>
      </c>
      <c r="I46" s="5" t="s">
        <v>169</v>
      </c>
      <c r="J46" s="74" t="s">
        <v>180</v>
      </c>
      <c r="K46" s="5" t="s">
        <v>169</v>
      </c>
      <c r="L46" s="5" t="s">
        <v>169</v>
      </c>
      <c r="M46" s="74" t="s">
        <v>180</v>
      </c>
      <c r="N46" s="5" t="s">
        <v>169</v>
      </c>
      <c r="O46" s="1"/>
      <c r="P46" s="0"/>
    </row>
    <row r="47" customFormat="false" ht="14.9" hidden="false" customHeight="false" outlineLevel="0" collapsed="false">
      <c r="A47" s="69" t="str">
        <f aca="false">'Samples timeline'!A199</f>
        <v>VK05-2685</v>
      </c>
      <c r="B47" s="70" t="n">
        <f aca="false">'Samples timeline'!B199</f>
        <v>20529</v>
      </c>
      <c r="C47" s="71" t="n">
        <f aca="false">'Samples timeline'!C199</f>
        <v>38498</v>
      </c>
      <c r="D47" s="72" t="n">
        <f aca="false">'Samples timeline'!D199</f>
        <v>934.5</v>
      </c>
      <c r="E47" s="62" t="n">
        <f aca="false">'Samples timeline'!E199</f>
        <v>100</v>
      </c>
      <c r="F47" s="62" t="n">
        <f aca="false">'Samples timeline'!F199</f>
        <v>590</v>
      </c>
      <c r="G47" s="5" t="n">
        <f aca="false">E47 * 0.4 / 6</f>
        <v>6.66666666666667</v>
      </c>
      <c r="H47" s="79" t="s">
        <v>179</v>
      </c>
      <c r="I47" s="74" t="s">
        <v>187</v>
      </c>
      <c r="J47" s="5" t="s">
        <v>169</v>
      </c>
      <c r="K47" s="74" t="s">
        <v>180</v>
      </c>
      <c r="L47" s="5" t="s">
        <v>169</v>
      </c>
      <c r="M47" s="74" t="s">
        <v>181</v>
      </c>
      <c r="N47" s="5" t="s">
        <v>169</v>
      </c>
      <c r="O47" s="1"/>
      <c r="P47" s="0"/>
    </row>
    <row r="48" customFormat="false" ht="14.9" hidden="false" customHeight="false" outlineLevel="0" collapsed="false">
      <c r="A48" s="69" t="str">
        <f aca="false">'Samples timeline'!A201</f>
        <v>VK06-1885</v>
      </c>
      <c r="B48" s="70" t="n">
        <f aca="false">'Samples timeline'!B201</f>
        <v>20529</v>
      </c>
      <c r="C48" s="71" t="n">
        <f aca="false">'Samples timeline'!C201</f>
        <v>38817</v>
      </c>
      <c r="D48" s="72" t="n">
        <f aca="false">'Samples timeline'!D201</f>
        <v>1253.5</v>
      </c>
      <c r="E48" s="62" t="n">
        <f aca="false">'Samples timeline'!E201</f>
        <v>2600</v>
      </c>
      <c r="F48" s="62" t="n">
        <f aca="false">'Samples timeline'!F201</f>
        <v>630</v>
      </c>
      <c r="G48" s="5" t="n">
        <f aca="false">E48 * 0.4 / 6</f>
        <v>173.333333333333</v>
      </c>
      <c r="H48" s="79" t="s">
        <v>179</v>
      </c>
      <c r="I48" s="5" t="s">
        <v>169</v>
      </c>
      <c r="J48" s="5" t="s">
        <v>169</v>
      </c>
      <c r="K48" s="5" t="s">
        <v>169</v>
      </c>
      <c r="L48" s="5" t="s">
        <v>169</v>
      </c>
      <c r="M48" s="5" t="s">
        <v>169</v>
      </c>
      <c r="N48" s="5" t="s">
        <v>169</v>
      </c>
      <c r="O48" s="1"/>
      <c r="P48" s="0"/>
    </row>
    <row r="49" customFormat="false" ht="14.9" hidden="false" customHeight="false" outlineLevel="0" collapsed="false">
      <c r="A49" s="69" t="str">
        <f aca="false">'Samples timeline'!A203</f>
        <v>VK07-4218</v>
      </c>
      <c r="B49" s="70" t="n">
        <f aca="false">'Samples timeline'!B203</f>
        <v>20529</v>
      </c>
      <c r="C49" s="71" t="n">
        <f aca="false">'Samples timeline'!C203</f>
        <v>39248</v>
      </c>
      <c r="D49" s="72" t="n">
        <f aca="false">'Samples timeline'!D203</f>
        <v>1684.5</v>
      </c>
      <c r="E49" s="62" t="n">
        <f aca="false">'Samples timeline'!E203</f>
        <v>700</v>
      </c>
      <c r="F49" s="62" t="n">
        <f aca="false">'Samples timeline'!F203</f>
        <v>550</v>
      </c>
      <c r="G49" s="5" t="n">
        <f aca="false">E49 * 0.4 / 6</f>
        <v>46.6666666666667</v>
      </c>
      <c r="H49" s="79" t="s">
        <v>179</v>
      </c>
      <c r="I49" s="5" t="s">
        <v>169</v>
      </c>
      <c r="J49" s="5" t="s">
        <v>169</v>
      </c>
      <c r="K49" s="74" t="s">
        <v>180</v>
      </c>
      <c r="L49" s="5" t="s">
        <v>169</v>
      </c>
      <c r="M49" s="74" t="s">
        <v>181</v>
      </c>
      <c r="N49" s="5" t="s">
        <v>169</v>
      </c>
      <c r="O49" s="1"/>
      <c r="P49" s="0"/>
    </row>
    <row r="50" customFormat="false" ht="14.9" hidden="false" customHeight="false" outlineLevel="0" collapsed="false">
      <c r="A50" s="69" t="str">
        <f aca="false">'Samples timeline'!A206</f>
        <v>VK08-6634</v>
      </c>
      <c r="B50" s="70" t="n">
        <f aca="false">'Samples timeline'!B206</f>
        <v>20529</v>
      </c>
      <c r="C50" s="71" t="n">
        <f aca="false">'Samples timeline'!C206</f>
        <v>39702</v>
      </c>
      <c r="D50" s="72" t="n">
        <f aca="false">'Samples timeline'!D206</f>
        <v>2138.5</v>
      </c>
      <c r="E50" s="62" t="n">
        <f aca="false">'Samples timeline'!E206</f>
        <v>3280</v>
      </c>
      <c r="F50" s="62" t="n">
        <f aca="false">'Samples timeline'!F206</f>
        <v>418</v>
      </c>
      <c r="G50" s="5" t="n">
        <f aca="false">E50 * 0.4 / 6</f>
        <v>218.666666666667</v>
      </c>
      <c r="H50" s="73" t="s">
        <v>170</v>
      </c>
      <c r="I50" s="5" t="s">
        <v>169</v>
      </c>
      <c r="J50" s="5" t="s">
        <v>169</v>
      </c>
      <c r="K50" s="5" t="s">
        <v>169</v>
      </c>
      <c r="L50" s="5" t="s">
        <v>169</v>
      </c>
      <c r="M50" s="5" t="s">
        <v>169</v>
      </c>
      <c r="N50" s="5" t="s">
        <v>169</v>
      </c>
      <c r="O50" s="0"/>
      <c r="P50" s="0"/>
    </row>
    <row r="51" customFormat="false" ht="14.9" hidden="false" customHeight="false" outlineLevel="0" collapsed="false">
      <c r="A51" s="69" t="str">
        <f aca="false">'Samples timeline'!A209</f>
        <v>VK09-7738</v>
      </c>
      <c r="B51" s="70" t="n">
        <f aca="false">'Samples timeline'!B209</f>
        <v>20529</v>
      </c>
      <c r="C51" s="71" t="n">
        <f aca="false">'Samples timeline'!C209</f>
        <v>40080</v>
      </c>
      <c r="D51" s="72" t="n">
        <f aca="false">'Samples timeline'!D209</f>
        <v>2516.5</v>
      </c>
      <c r="E51" s="62" t="n">
        <f aca="false">'Samples timeline'!E209</f>
        <v>34700</v>
      </c>
      <c r="F51" s="62" t="n">
        <f aca="false">'Samples timeline'!F209</f>
        <v>287</v>
      </c>
      <c r="G51" s="5" t="n">
        <f aca="false">E51 * 0.4 / 6</f>
        <v>2313.33333333333</v>
      </c>
      <c r="H51" s="75" t="s">
        <v>173</v>
      </c>
      <c r="I51" s="5" t="s">
        <v>169</v>
      </c>
      <c r="J51" s="5" t="s">
        <v>169</v>
      </c>
      <c r="K51" s="5" t="s">
        <v>169</v>
      </c>
      <c r="L51" s="5" t="s">
        <v>169</v>
      </c>
      <c r="M51" s="5" t="s">
        <v>169</v>
      </c>
      <c r="N51" s="5" t="s">
        <v>169</v>
      </c>
      <c r="O51" s="1"/>
      <c r="P51" s="0"/>
    </row>
    <row r="52" customFormat="false" ht="14.9" hidden="false" customHeight="false" outlineLevel="0" collapsed="false">
      <c r="A52" s="83" t="str">
        <f aca="false">'Samples timeline'!A219</f>
        <v>3640</v>
      </c>
      <c r="B52" s="69" t="n">
        <f aca="false">'Samples timeline'!B219</f>
        <v>15107</v>
      </c>
      <c r="C52" s="67" t="n">
        <f aca="false">'Samples timeline'!C219</f>
        <v>33141</v>
      </c>
      <c r="D52" s="68" t="n">
        <f aca="false">'Samples timeline'!D219</f>
        <v>99</v>
      </c>
      <c r="E52" s="69" t="n">
        <f aca="false">'Samples timeline'!E219</f>
        <v>0</v>
      </c>
      <c r="F52" s="62"/>
      <c r="G52" s="5" t="n">
        <f aca="false">E52 * 0.4 / 6</f>
        <v>0</v>
      </c>
      <c r="H52" s="84" t="s">
        <v>188</v>
      </c>
      <c r="I52" s="5" t="s">
        <v>169</v>
      </c>
      <c r="J52" s="5" t="s">
        <v>169</v>
      </c>
      <c r="K52" s="12" t="s">
        <v>175</v>
      </c>
      <c r="L52" s="5" t="s">
        <v>169</v>
      </c>
      <c r="M52" s="12" t="s">
        <v>175</v>
      </c>
      <c r="N52" s="5" t="s">
        <v>169</v>
      </c>
      <c r="O52" s="85" t="s">
        <v>189</v>
      </c>
      <c r="P52" s="2" t="s">
        <v>25</v>
      </c>
    </row>
    <row r="53" customFormat="false" ht="12.8" hidden="false" customHeight="false" outlineLevel="0" collapsed="false">
      <c r="A53" s="69" t="str">
        <f aca="false">'Samples timeline'!A223</f>
        <v>4698</v>
      </c>
      <c r="B53" s="69" t="n">
        <f aca="false">'Samples timeline'!B223</f>
        <v>15107</v>
      </c>
      <c r="C53" s="67" t="n">
        <f aca="false">'Samples timeline'!C223</f>
        <v>33521</v>
      </c>
      <c r="D53" s="68" t="n">
        <f aca="false">'Samples timeline'!D223</f>
        <v>479</v>
      </c>
      <c r="E53" s="69" t="n">
        <f aca="false">'Samples timeline'!E223</f>
        <v>0</v>
      </c>
      <c r="F53" s="62"/>
      <c r="G53" s="5" t="n">
        <f aca="false">E53 * 0.4 / 6</f>
        <v>0</v>
      </c>
      <c r="H53" s="86" t="s">
        <v>190</v>
      </c>
      <c r="I53" s="74" t="s">
        <v>180</v>
      </c>
      <c r="J53" s="74" t="s">
        <v>180</v>
      </c>
      <c r="K53" s="74" t="s">
        <v>180</v>
      </c>
      <c r="L53" s="74" t="s">
        <v>180</v>
      </c>
      <c r="M53" s="74" t="s">
        <v>180</v>
      </c>
      <c r="N53" s="74" t="s">
        <v>180</v>
      </c>
      <c r="O53" s="1"/>
      <c r="P53" s="0"/>
    </row>
    <row r="54" customFormat="false" ht="12.8" hidden="false" customHeight="false" outlineLevel="0" collapsed="false">
      <c r="A54" s="69" t="str">
        <f aca="false">'Samples timeline'!A226</f>
        <v>5651</v>
      </c>
      <c r="B54" s="69" t="n">
        <f aca="false">'Samples timeline'!B226</f>
        <v>15107</v>
      </c>
      <c r="C54" s="67" t="n">
        <f aca="false">'Samples timeline'!C226</f>
        <v>33864</v>
      </c>
      <c r="D54" s="68" t="n">
        <f aca="false">'Samples timeline'!D226</f>
        <v>822</v>
      </c>
      <c r="E54" s="69" t="n">
        <f aca="false">'Samples timeline'!E226</f>
        <v>0</v>
      </c>
      <c r="F54" s="62"/>
      <c r="G54" s="5" t="n">
        <f aca="false">E54 * 0.4 / 6</f>
        <v>0</v>
      </c>
      <c r="H54" s="86" t="s">
        <v>190</v>
      </c>
      <c r="I54" s="74" t="s">
        <v>180</v>
      </c>
      <c r="J54" s="74" t="s">
        <v>180</v>
      </c>
      <c r="K54" s="74" t="s">
        <v>180</v>
      </c>
      <c r="L54" s="74" t="s">
        <v>180</v>
      </c>
      <c r="M54" s="74" t="s">
        <v>180</v>
      </c>
      <c r="N54" s="74" t="s">
        <v>180</v>
      </c>
      <c r="O54" s="0"/>
      <c r="P54" s="0"/>
    </row>
    <row r="55" customFormat="false" ht="12.8" hidden="false" customHeight="false" outlineLevel="0" collapsed="false">
      <c r="A55" s="69" t="str">
        <f aca="false">'Samples timeline'!A240</f>
        <v>8452</v>
      </c>
      <c r="B55" s="69" t="n">
        <f aca="false">'Samples timeline'!B240</f>
        <v>15107</v>
      </c>
      <c r="C55" s="67" t="n">
        <f aca="false">'Samples timeline'!C240</f>
        <v>34947</v>
      </c>
      <c r="D55" s="68" t="n">
        <f aca="false">'Samples timeline'!D240</f>
        <v>1905</v>
      </c>
      <c r="E55" s="69" t="n">
        <f aca="false">'Samples timeline'!E240</f>
        <v>0</v>
      </c>
      <c r="F55" s="62"/>
      <c r="G55" s="5" t="n">
        <f aca="false">E55 * 0.4 / 6</f>
        <v>0</v>
      </c>
      <c r="H55" s="86" t="s">
        <v>190</v>
      </c>
      <c r="I55" s="74" t="s">
        <v>181</v>
      </c>
      <c r="J55" s="74" t="s">
        <v>181</v>
      </c>
      <c r="K55" s="5" t="s">
        <v>169</v>
      </c>
      <c r="L55" s="74" t="s">
        <v>181</v>
      </c>
      <c r="M55" s="74" t="s">
        <v>181</v>
      </c>
      <c r="N55" s="74" t="s">
        <v>181</v>
      </c>
      <c r="O55" s="0"/>
      <c r="P55" s="0"/>
    </row>
    <row r="56" customFormat="false" ht="14.9" hidden="false" customHeight="false" outlineLevel="0" collapsed="false">
      <c r="A56" s="69" t="n">
        <f aca="false">'Samples timeline'!A244</f>
        <v>10264</v>
      </c>
      <c r="B56" s="70" t="n">
        <f aca="false">'Samples timeline'!B244</f>
        <v>15107</v>
      </c>
      <c r="C56" s="71" t="n">
        <f aca="false">'Samples timeline'!C244</f>
        <v>35290</v>
      </c>
      <c r="D56" s="72" t="n">
        <f aca="false">'Samples timeline'!D244</f>
        <v>2248</v>
      </c>
      <c r="E56" s="62" t="n">
        <f aca="false">'Samples timeline'!E244</f>
        <v>497</v>
      </c>
      <c r="F56" s="62" t="n">
        <f aca="false">'Samples timeline'!F244</f>
        <v>770</v>
      </c>
      <c r="G56" s="5" t="n">
        <f aca="false">E56 * 0.4 / 6</f>
        <v>33.1333333333333</v>
      </c>
      <c r="H56" s="79" t="s">
        <v>179</v>
      </c>
      <c r="I56" s="5" t="s">
        <v>169</v>
      </c>
      <c r="J56" s="74" t="s">
        <v>181</v>
      </c>
      <c r="K56" s="5" t="s">
        <v>169</v>
      </c>
      <c r="L56" s="5" t="s">
        <v>169</v>
      </c>
      <c r="M56" s="74" t="s">
        <v>181</v>
      </c>
      <c r="N56" s="5" t="s">
        <v>169</v>
      </c>
      <c r="O56" s="1"/>
      <c r="P56" s="0"/>
    </row>
    <row r="57" customFormat="false" ht="14.9" hidden="false" customHeight="false" outlineLevel="0" collapsed="false">
      <c r="A57" s="69" t="n">
        <f aca="false">'Samples timeline'!A245</f>
        <v>10756</v>
      </c>
      <c r="B57" s="70" t="n">
        <f aca="false">'Samples timeline'!B245</f>
        <v>15107</v>
      </c>
      <c r="C57" s="71" t="n">
        <f aca="false">'Samples timeline'!C245</f>
        <v>35353</v>
      </c>
      <c r="D57" s="72" t="n">
        <f aca="false">'Samples timeline'!D245</f>
        <v>2311</v>
      </c>
      <c r="E57" s="62" t="n">
        <f aca="false">'Samples timeline'!E245</f>
        <v>1200</v>
      </c>
      <c r="F57" s="62"/>
      <c r="G57" s="5" t="n">
        <f aca="false">E57 * 0.4 / 6</f>
        <v>80</v>
      </c>
      <c r="H57" s="79" t="s">
        <v>172</v>
      </c>
      <c r="I57" s="5" t="s">
        <v>169</v>
      </c>
      <c r="J57" s="5" t="s">
        <v>169</v>
      </c>
      <c r="K57" s="5" t="s">
        <v>169</v>
      </c>
      <c r="L57" s="5" t="s">
        <v>169</v>
      </c>
      <c r="M57" s="5" t="s">
        <v>169</v>
      </c>
      <c r="N57" s="5" t="s">
        <v>169</v>
      </c>
      <c r="O57" s="1"/>
      <c r="P57" s="0"/>
    </row>
    <row r="58" customFormat="false" ht="14.9" hidden="false" customHeight="false" outlineLevel="0" collapsed="false">
      <c r="A58" s="69" t="n">
        <f aca="false">'Samples timeline'!A249</f>
        <v>12879</v>
      </c>
      <c r="B58" s="70" t="n">
        <f aca="false">'Samples timeline'!B249</f>
        <v>15107</v>
      </c>
      <c r="C58" s="71" t="n">
        <f aca="false">'Samples timeline'!C249</f>
        <v>35710</v>
      </c>
      <c r="D58" s="72" t="n">
        <f aca="false">'Samples timeline'!D249</f>
        <v>2668</v>
      </c>
      <c r="E58" s="62" t="n">
        <f aca="false">'Samples timeline'!E249</f>
        <v>3300</v>
      </c>
      <c r="F58" s="62" t="n">
        <f aca="false">'Samples timeline'!F249</f>
        <v>520</v>
      </c>
      <c r="G58" s="5" t="n">
        <f aca="false">E58 * 0.4 / 6</f>
        <v>220</v>
      </c>
      <c r="H58" s="73" t="s">
        <v>170</v>
      </c>
      <c r="I58" s="5" t="s">
        <v>169</v>
      </c>
      <c r="J58" s="5" t="s">
        <v>169</v>
      </c>
      <c r="K58" s="5" t="s">
        <v>169</v>
      </c>
      <c r="L58" s="74" t="s">
        <v>191</v>
      </c>
      <c r="M58" s="5" t="s">
        <v>169</v>
      </c>
      <c r="N58" s="5" t="s">
        <v>169</v>
      </c>
      <c r="O58" s="1"/>
      <c r="P58" s="0"/>
    </row>
    <row r="59" customFormat="false" ht="14.9" hidden="false" customHeight="false" outlineLevel="0" collapsed="false">
      <c r="A59" s="69" t="n">
        <f aca="false">'Samples timeline'!A252</f>
        <v>14908</v>
      </c>
      <c r="B59" s="70" t="n">
        <f aca="false">'Samples timeline'!B252</f>
        <v>15107</v>
      </c>
      <c r="C59" s="71" t="n">
        <f aca="false">'Samples timeline'!C252</f>
        <v>36012</v>
      </c>
      <c r="D59" s="72" t="n">
        <f aca="false">'Samples timeline'!D252</f>
        <v>2970</v>
      </c>
      <c r="E59" s="62" t="n">
        <f aca="false">'Samples timeline'!E252</f>
        <v>3800</v>
      </c>
      <c r="F59" s="62" t="n">
        <f aca="false">'Samples timeline'!F252</f>
        <v>440</v>
      </c>
      <c r="G59" s="5" t="n">
        <f aca="false">E59 * 0.4 / 6</f>
        <v>253.333333333333</v>
      </c>
      <c r="H59" s="79" t="s">
        <v>172</v>
      </c>
      <c r="I59" s="5" t="s">
        <v>169</v>
      </c>
      <c r="J59" s="5" t="s">
        <v>169</v>
      </c>
      <c r="K59" s="5" t="s">
        <v>169</v>
      </c>
      <c r="L59" s="5" t="s">
        <v>169</v>
      </c>
      <c r="M59" s="5" t="s">
        <v>169</v>
      </c>
      <c r="N59" s="5" t="s">
        <v>169</v>
      </c>
      <c r="O59" s="1"/>
      <c r="P59" s="0"/>
    </row>
    <row r="60" customFormat="false" ht="14.9" hidden="false" customHeight="false" outlineLevel="0" collapsed="false">
      <c r="A60" s="69" t="n">
        <f aca="false">'Samples timeline'!A258</f>
        <v>18140</v>
      </c>
      <c r="B60" s="70" t="n">
        <f aca="false">'Samples timeline'!B258</f>
        <v>15107</v>
      </c>
      <c r="C60" s="71" t="n">
        <f aca="false">'Samples timeline'!C258</f>
        <v>36479</v>
      </c>
      <c r="D60" s="72" t="n">
        <f aca="false">'Samples timeline'!D258</f>
        <v>3437</v>
      </c>
      <c r="E60" s="62" t="n">
        <f aca="false">'Samples timeline'!E258</f>
        <v>66100</v>
      </c>
      <c r="F60" s="62" t="n">
        <f aca="false">'Samples timeline'!F258</f>
        <v>365</v>
      </c>
      <c r="G60" s="5" t="n">
        <f aca="false">E60 * 0.4 / 6</f>
        <v>4406.66666666667</v>
      </c>
      <c r="H60" s="78" t="s">
        <v>173</v>
      </c>
      <c r="I60" s="5" t="s">
        <v>169</v>
      </c>
      <c r="J60" s="5" t="s">
        <v>169</v>
      </c>
      <c r="K60" s="5" t="s">
        <v>169</v>
      </c>
      <c r="L60" s="5" t="s">
        <v>169</v>
      </c>
      <c r="M60" s="5" t="s">
        <v>169</v>
      </c>
      <c r="N60" s="5" t="s">
        <v>169</v>
      </c>
      <c r="O60" s="1"/>
      <c r="P60" s="0"/>
    </row>
    <row r="61" customFormat="false" ht="14.9" hidden="false" customHeight="false" outlineLevel="0" collapsed="false">
      <c r="A61" s="69" t="n">
        <f aca="false">'Samples timeline'!A264</f>
        <v>21484</v>
      </c>
      <c r="B61" s="70" t="n">
        <f aca="false">'Samples timeline'!B264</f>
        <v>15107</v>
      </c>
      <c r="C61" s="71" t="n">
        <f aca="false">'Samples timeline'!C264</f>
        <v>36976</v>
      </c>
      <c r="D61" s="72" t="n">
        <f aca="false">'Samples timeline'!D264</f>
        <v>3934</v>
      </c>
      <c r="E61" s="62" t="n">
        <f aca="false">'Samples timeline'!E264</f>
        <v>12600</v>
      </c>
      <c r="F61" s="62" t="n">
        <f aca="false">'Samples timeline'!F264</f>
        <v>376</v>
      </c>
      <c r="G61" s="5" t="n">
        <f aca="false">E61 * 0.4 / 6</f>
        <v>840</v>
      </c>
      <c r="H61" s="79" t="s">
        <v>173</v>
      </c>
      <c r="I61" s="5" t="s">
        <v>169</v>
      </c>
      <c r="J61" s="5" t="s">
        <v>169</v>
      </c>
      <c r="K61" s="12" t="s">
        <v>175</v>
      </c>
      <c r="L61" s="5" t="s">
        <v>169</v>
      </c>
      <c r="M61" s="5" t="s">
        <v>169</v>
      </c>
      <c r="N61" s="5" t="s">
        <v>169</v>
      </c>
      <c r="O61" s="1"/>
      <c r="P61" s="0"/>
    </row>
    <row r="62" customFormat="false" ht="14.9" hidden="false" customHeight="false" outlineLevel="0" collapsed="false">
      <c r="A62" s="69" t="n">
        <f aca="false">'Samples timeline'!A272</f>
        <v>24890</v>
      </c>
      <c r="B62" s="70" t="n">
        <f aca="false">'Samples timeline'!B272</f>
        <v>15107</v>
      </c>
      <c r="C62" s="71" t="n">
        <f aca="false">'Samples timeline'!C272</f>
        <v>37487</v>
      </c>
      <c r="D62" s="72" t="n">
        <f aca="false">'Samples timeline'!D272</f>
        <v>4445</v>
      </c>
      <c r="E62" s="62" t="n">
        <f aca="false">'Samples timeline'!E272</f>
        <v>12000</v>
      </c>
      <c r="F62" s="62" t="n">
        <f aca="false">'Samples timeline'!F272</f>
        <v>359</v>
      </c>
      <c r="G62" s="5" t="n">
        <f aca="false">E62 * 0.4 / 6</f>
        <v>800</v>
      </c>
      <c r="H62" s="75" t="s">
        <v>173</v>
      </c>
      <c r="I62" s="5" t="s">
        <v>169</v>
      </c>
      <c r="J62" s="5" t="s">
        <v>169</v>
      </c>
      <c r="K62" s="5" t="s">
        <v>169</v>
      </c>
      <c r="L62" s="5" t="s">
        <v>169</v>
      </c>
      <c r="M62" s="5" t="s">
        <v>169</v>
      </c>
      <c r="N62" s="5" t="s">
        <v>169</v>
      </c>
      <c r="O62" s="1"/>
      <c r="P62" s="0"/>
    </row>
    <row r="63" customFormat="false" ht="14.9" hidden="false" customHeight="false" outlineLevel="0" collapsed="false">
      <c r="A63" s="69" t="n">
        <f aca="false">'Samples timeline'!A278</f>
        <v>28929</v>
      </c>
      <c r="B63" s="70" t="n">
        <f aca="false">'Samples timeline'!B278</f>
        <v>15107</v>
      </c>
      <c r="C63" s="71" t="n">
        <f aca="false">'Samples timeline'!C278</f>
        <v>38076</v>
      </c>
      <c r="D63" s="72" t="n">
        <f aca="false">'Samples timeline'!D278</f>
        <v>5034</v>
      </c>
      <c r="E63" s="62" t="n">
        <f aca="false">'Samples timeline'!E278</f>
        <v>65300</v>
      </c>
      <c r="F63" s="62" t="n">
        <f aca="false">'Samples timeline'!F278</f>
        <v>359</v>
      </c>
      <c r="G63" s="5" t="n">
        <f aca="false">E63 * 0.4 / 6</f>
        <v>4353.33333333333</v>
      </c>
      <c r="H63" s="79" t="s">
        <v>182</v>
      </c>
      <c r="I63" s="5" t="s">
        <v>169</v>
      </c>
      <c r="J63" s="5" t="s">
        <v>169</v>
      </c>
      <c r="K63" s="5" t="s">
        <v>169</v>
      </c>
      <c r="L63" s="5" t="s">
        <v>169</v>
      </c>
      <c r="M63" s="5" t="s">
        <v>169</v>
      </c>
      <c r="N63" s="5" t="s">
        <v>169</v>
      </c>
      <c r="O63" s="1"/>
      <c r="P63" s="0"/>
    </row>
    <row r="64" customFormat="false" ht="12.8" hidden="false" customHeight="false" outlineLevel="0" collapsed="false">
      <c r="A64" s="69" t="n">
        <f aca="false">'Samples timeline'!A282</f>
        <v>31440</v>
      </c>
      <c r="B64" s="70" t="n">
        <f aca="false">'Samples timeline'!B282</f>
        <v>15107</v>
      </c>
      <c r="C64" s="71" t="n">
        <f aca="false">'Samples timeline'!C282</f>
        <v>38434</v>
      </c>
      <c r="D64" s="72" t="n">
        <f aca="false">'Samples timeline'!D282</f>
        <v>5392</v>
      </c>
      <c r="E64" s="62" t="n">
        <f aca="false">'Samples timeline'!E282</f>
        <v>98700</v>
      </c>
      <c r="F64" s="62" t="n">
        <f aca="false">'Samples timeline'!F282</f>
        <v>359</v>
      </c>
      <c r="G64" s="5" t="n">
        <f aca="false">E64 * 0.4 / 6</f>
        <v>6580</v>
      </c>
      <c r="H64" s="86"/>
      <c r="I64" s="5" t="s">
        <v>169</v>
      </c>
      <c r="J64" s="5" t="s">
        <v>169</v>
      </c>
      <c r="K64" s="5" t="s">
        <v>169</v>
      </c>
      <c r="L64" s="5" t="s">
        <v>169</v>
      </c>
      <c r="M64" s="74" t="s">
        <v>181</v>
      </c>
      <c r="N64" s="5" t="s">
        <v>169</v>
      </c>
      <c r="O64" s="1"/>
      <c r="P64" s="0"/>
    </row>
    <row r="65" customFormat="false" ht="14.9" hidden="false" customHeight="false" outlineLevel="0" collapsed="false">
      <c r="A65" s="69" t="n">
        <f aca="false">'Samples timeline'!A286</f>
        <v>34493</v>
      </c>
      <c r="B65" s="70" t="n">
        <f aca="false">'Samples timeline'!B286</f>
        <v>15107</v>
      </c>
      <c r="C65" s="71" t="n">
        <f aca="false">'Samples timeline'!C286</f>
        <v>38853</v>
      </c>
      <c r="D65" s="72" t="n">
        <f aca="false">'Samples timeline'!D286</f>
        <v>5811</v>
      </c>
      <c r="E65" s="62" t="n">
        <f aca="false">'Samples timeline'!E286</f>
        <v>23000</v>
      </c>
      <c r="F65" s="62" t="n">
        <f aca="false">'Samples timeline'!F286</f>
        <v>245</v>
      </c>
      <c r="G65" s="5" t="n">
        <f aca="false">E65 * 0.4 / 6</f>
        <v>1533.33333333333</v>
      </c>
      <c r="H65" s="79" t="s">
        <v>182</v>
      </c>
      <c r="I65" s="5" t="s">
        <v>169</v>
      </c>
      <c r="J65" s="5" t="s">
        <v>169</v>
      </c>
      <c r="K65" s="5" t="s">
        <v>169</v>
      </c>
      <c r="L65" s="5" t="s">
        <v>169</v>
      </c>
      <c r="M65" s="5" t="s">
        <v>175</v>
      </c>
      <c r="N65" s="5" t="s">
        <v>169</v>
      </c>
      <c r="O65" s="1"/>
      <c r="P65" s="0"/>
    </row>
    <row r="66" customFormat="false" ht="14.9" hidden="false" customHeight="false" outlineLevel="0" collapsed="false">
      <c r="A66" s="69" t="n">
        <f aca="false">'Samples timeline'!A307</f>
        <v>14799</v>
      </c>
      <c r="B66" s="70" t="n">
        <f aca="false">'Samples timeline'!B307</f>
        <v>9669</v>
      </c>
      <c r="C66" s="71" t="n">
        <f aca="false">'Samples timeline'!C307</f>
        <v>35991</v>
      </c>
      <c r="D66" s="72" t="n">
        <f aca="false">'Samples timeline'!D307</f>
        <v>171.5</v>
      </c>
      <c r="E66" s="62" t="n">
        <f aca="false">'Samples timeline'!E307</f>
        <v>2900</v>
      </c>
      <c r="F66" s="62" t="n">
        <f aca="false">'Samples timeline'!F307</f>
        <v>460</v>
      </c>
      <c r="G66" s="5" t="n">
        <f aca="false">E66 * 0.4 / 6</f>
        <v>193.333333333333</v>
      </c>
      <c r="H66" s="79" t="s">
        <v>172</v>
      </c>
      <c r="I66" s="5" t="s">
        <v>169</v>
      </c>
      <c r="J66" s="5" t="s">
        <v>169</v>
      </c>
      <c r="K66" s="5" t="s">
        <v>169</v>
      </c>
      <c r="L66" s="12" t="s">
        <v>175</v>
      </c>
      <c r="M66" s="5" t="s">
        <v>169</v>
      </c>
      <c r="N66" s="74" t="s">
        <v>181</v>
      </c>
      <c r="O66" s="1"/>
      <c r="P66" s="0"/>
    </row>
    <row r="67" customFormat="false" ht="14.9" hidden="false" customHeight="false" outlineLevel="0" collapsed="false">
      <c r="A67" s="69" t="n">
        <f aca="false">'Samples timeline'!A308</f>
        <v>15611</v>
      </c>
      <c r="B67" s="70" t="n">
        <f aca="false">'Samples timeline'!B308</f>
        <v>9669</v>
      </c>
      <c r="C67" s="71" t="n">
        <f aca="false">'Samples timeline'!C308</f>
        <v>36104</v>
      </c>
      <c r="D67" s="72" t="n">
        <f aca="false">'Samples timeline'!D308</f>
        <v>284.5</v>
      </c>
      <c r="E67" s="62" t="n">
        <f aca="false">'Samples timeline'!E308</f>
        <v>3900</v>
      </c>
      <c r="F67" s="62"/>
      <c r="G67" s="5" t="n">
        <f aca="false">E67 * 0.4 / 6</f>
        <v>260</v>
      </c>
      <c r="H67" s="75" t="s">
        <v>173</v>
      </c>
      <c r="I67" s="5" t="s">
        <v>169</v>
      </c>
      <c r="J67" s="12" t="s">
        <v>175</v>
      </c>
      <c r="K67" s="5" t="s">
        <v>169</v>
      </c>
      <c r="L67" s="5" t="s">
        <v>169</v>
      </c>
      <c r="M67" s="5" t="s">
        <v>169</v>
      </c>
      <c r="N67" s="5" t="s">
        <v>169</v>
      </c>
      <c r="O67" s="1"/>
      <c r="P67" s="0"/>
    </row>
    <row r="68" customFormat="false" ht="14.9" hidden="false" customHeight="false" outlineLevel="0" collapsed="false">
      <c r="A68" s="69" t="n">
        <f aca="false">'Samples timeline'!A312</f>
        <v>18113</v>
      </c>
      <c r="B68" s="70" t="n">
        <f aca="false">'Samples timeline'!B312</f>
        <v>9669</v>
      </c>
      <c r="C68" s="71" t="n">
        <f aca="false">'Samples timeline'!C312</f>
        <v>36474</v>
      </c>
      <c r="D68" s="72" t="n">
        <f aca="false">'Samples timeline'!D312</f>
        <v>654.5</v>
      </c>
      <c r="E68" s="62" t="n">
        <f aca="false">'Samples timeline'!E312</f>
        <v>12400</v>
      </c>
      <c r="F68" s="62" t="n">
        <f aca="false">'Samples timeline'!F312</f>
        <v>1271</v>
      </c>
      <c r="G68" s="5" t="n">
        <f aca="false">E68 * 0.4 / 6</f>
        <v>826.666666666667</v>
      </c>
      <c r="H68" s="75" t="s">
        <v>173</v>
      </c>
      <c r="I68" s="5" t="s">
        <v>169</v>
      </c>
      <c r="J68" s="5" t="s">
        <v>169</v>
      </c>
      <c r="K68" s="5" t="s">
        <v>169</v>
      </c>
      <c r="L68" s="5" t="s">
        <v>169</v>
      </c>
      <c r="M68" s="5" t="s">
        <v>169</v>
      </c>
      <c r="N68" s="5" t="s">
        <v>169</v>
      </c>
      <c r="O68" s="1"/>
      <c r="P68" s="0"/>
    </row>
    <row r="69" customFormat="false" ht="14.9" hidden="false" customHeight="false" outlineLevel="0" collapsed="false">
      <c r="A69" s="69" t="n">
        <f aca="false">'Samples timeline'!A317</f>
        <v>21006</v>
      </c>
      <c r="B69" s="70" t="n">
        <f aca="false">'Samples timeline'!B317</f>
        <v>9669</v>
      </c>
      <c r="C69" s="71" t="n">
        <f aca="false">'Samples timeline'!C317</f>
        <v>36907</v>
      </c>
      <c r="D69" s="72" t="n">
        <f aca="false">'Samples timeline'!D317</f>
        <v>1087.5</v>
      </c>
      <c r="E69" s="62" t="n">
        <f aca="false">'Samples timeline'!E317</f>
        <v>37900</v>
      </c>
      <c r="F69" s="62" t="n">
        <f aca="false">'Samples timeline'!F317</f>
        <v>535</v>
      </c>
      <c r="G69" s="5" t="n">
        <f aca="false">E69 * 0.4 / 6</f>
        <v>2526.66666666667</v>
      </c>
      <c r="H69" s="75" t="s">
        <v>173</v>
      </c>
      <c r="I69" s="5" t="s">
        <v>169</v>
      </c>
      <c r="J69" s="5" t="s">
        <v>169</v>
      </c>
      <c r="K69" s="5" t="s">
        <v>169</v>
      </c>
      <c r="L69" s="5" t="s">
        <v>169</v>
      </c>
      <c r="M69" s="5" t="s">
        <v>169</v>
      </c>
      <c r="N69" s="5" t="s">
        <v>169</v>
      </c>
      <c r="O69" s="1"/>
      <c r="P69" s="0"/>
    </row>
    <row r="70" customFormat="false" ht="14.9" hidden="false" customHeight="false" outlineLevel="0" collapsed="false">
      <c r="A70" s="69" t="n">
        <f aca="false">'Samples timeline'!A321</f>
        <v>23919</v>
      </c>
      <c r="B70" s="70" t="n">
        <f aca="false">'Samples timeline'!B321</f>
        <v>9669</v>
      </c>
      <c r="C70" s="71" t="n">
        <f aca="false">'Samples timeline'!C321</f>
        <v>37341</v>
      </c>
      <c r="D70" s="72" t="n">
        <f aca="false">'Samples timeline'!D321</f>
        <v>1521.5</v>
      </c>
      <c r="E70" s="62" t="n">
        <f aca="false">'Samples timeline'!E321</f>
        <v>34200</v>
      </c>
      <c r="F70" s="62" t="n">
        <f aca="false">'Samples timeline'!F321</f>
        <v>335</v>
      </c>
      <c r="G70" s="5" t="n">
        <f aca="false">E70 * 0.4 / 6</f>
        <v>2280</v>
      </c>
      <c r="H70" s="79" t="s">
        <v>173</v>
      </c>
      <c r="I70" s="5" t="s">
        <v>169</v>
      </c>
      <c r="J70" s="5" t="s">
        <v>169</v>
      </c>
      <c r="K70" s="5" t="s">
        <v>169</v>
      </c>
      <c r="L70" s="5" t="s">
        <v>169</v>
      </c>
      <c r="M70" s="5" t="s">
        <v>169</v>
      </c>
      <c r="N70" s="5" t="s">
        <v>169</v>
      </c>
      <c r="O70" s="1"/>
      <c r="P70" s="0"/>
    </row>
    <row r="71" customFormat="false" ht="14.9" hidden="false" customHeight="false" outlineLevel="0" collapsed="false">
      <c r="A71" s="69" t="n">
        <f aca="false">'Samples timeline'!A325</f>
        <v>26477</v>
      </c>
      <c r="B71" s="70" t="n">
        <f aca="false">'Samples timeline'!B325</f>
        <v>9669</v>
      </c>
      <c r="C71" s="71" t="n">
        <f aca="false">'Samples timeline'!C325</f>
        <v>37714</v>
      </c>
      <c r="D71" s="72" t="n">
        <f aca="false">'Samples timeline'!D325</f>
        <v>1894.5</v>
      </c>
      <c r="E71" s="62" t="n">
        <f aca="false">'Samples timeline'!E325</f>
        <v>103000</v>
      </c>
      <c r="F71" s="62" t="n">
        <f aca="false">'Samples timeline'!F325</f>
        <v>430</v>
      </c>
      <c r="G71" s="5" t="n">
        <f aca="false">E71 * 0.4 / 6</f>
        <v>6866.66666666667</v>
      </c>
      <c r="H71" s="79" t="s">
        <v>176</v>
      </c>
      <c r="I71" s="5" t="s">
        <v>169</v>
      </c>
      <c r="J71" s="5" t="s">
        <v>169</v>
      </c>
      <c r="K71" s="12" t="s">
        <v>183</v>
      </c>
      <c r="L71" s="5" t="s">
        <v>169</v>
      </c>
      <c r="M71" s="5" t="s">
        <v>169</v>
      </c>
      <c r="N71" s="5" t="s">
        <v>169</v>
      </c>
      <c r="O71" s="1"/>
      <c r="P71" s="0"/>
    </row>
    <row r="72" customFormat="false" ht="14.9" hidden="false" customHeight="false" outlineLevel="0" collapsed="false">
      <c r="A72" s="69" t="n">
        <f aca="false">'Samples timeline'!A329</f>
        <v>29184</v>
      </c>
      <c r="B72" s="70" t="n">
        <f aca="false">'Samples timeline'!B329</f>
        <v>9669</v>
      </c>
      <c r="C72" s="71" t="n">
        <f aca="false">'Samples timeline'!C329</f>
        <v>38112</v>
      </c>
      <c r="D72" s="72" t="n">
        <f aca="false">'Samples timeline'!D329</f>
        <v>2292.5</v>
      </c>
      <c r="E72" s="62" t="n">
        <f aca="false">'Samples timeline'!E329</f>
        <v>530000</v>
      </c>
      <c r="F72" s="62" t="n">
        <f aca="false">'Samples timeline'!F329</f>
        <v>378</v>
      </c>
      <c r="G72" s="5" t="n">
        <f aca="false">E72 * 0.4 / 6</f>
        <v>35333.3333333333</v>
      </c>
      <c r="H72" s="79" t="s">
        <v>177</v>
      </c>
      <c r="I72" s="5" t="s">
        <v>169</v>
      </c>
      <c r="J72" s="5" t="s">
        <v>169</v>
      </c>
      <c r="K72" s="5" t="s">
        <v>169</v>
      </c>
      <c r="L72" s="5" t="s">
        <v>169</v>
      </c>
      <c r="M72" s="5" t="s">
        <v>169</v>
      </c>
      <c r="N72" s="5" t="s">
        <v>169</v>
      </c>
      <c r="O72" s="0"/>
      <c r="P72" s="0"/>
    </row>
    <row r="73" customFormat="false" ht="14.9" hidden="false" customHeight="false" outlineLevel="0" collapsed="false">
      <c r="A73" s="69" t="n">
        <f aca="false">'Samples timeline'!A359</f>
        <v>11686</v>
      </c>
      <c r="B73" s="70" t="n">
        <f aca="false">'Samples timeline'!B359</f>
        <v>15241</v>
      </c>
      <c r="C73" s="71" t="n">
        <f aca="false">'Samples timeline'!C359</f>
        <v>35499</v>
      </c>
      <c r="D73" s="72" t="n">
        <f aca="false">'Samples timeline'!D359</f>
        <v>327</v>
      </c>
      <c r="E73" s="62" t="n">
        <f aca="false">'Samples timeline'!E359</f>
        <v>2300</v>
      </c>
      <c r="F73" s="62" t="n">
        <f aca="false">'Samples timeline'!F359</f>
        <v>720</v>
      </c>
      <c r="G73" s="5" t="n">
        <f aca="false">E73 * 0.4 / 6</f>
        <v>153.333333333333</v>
      </c>
      <c r="H73" s="79" t="s">
        <v>172</v>
      </c>
      <c r="I73" s="5" t="s">
        <v>169</v>
      </c>
      <c r="J73" s="5" t="s">
        <v>169</v>
      </c>
      <c r="K73" s="5" t="s">
        <v>169</v>
      </c>
      <c r="L73" s="5" t="s">
        <v>169</v>
      </c>
      <c r="M73" s="12" t="s">
        <v>175</v>
      </c>
      <c r="N73" s="5" t="s">
        <v>169</v>
      </c>
      <c r="O73" s="1"/>
      <c r="P73" s="0"/>
    </row>
    <row r="74" customFormat="false" ht="14.9" hidden="false" customHeight="false" outlineLevel="0" collapsed="false">
      <c r="A74" s="69" t="n">
        <f aca="false">'Samples timeline'!A360</f>
        <v>12402</v>
      </c>
      <c r="B74" s="70" t="n">
        <f aca="false">'Samples timeline'!B360</f>
        <v>15241</v>
      </c>
      <c r="C74" s="71" t="n">
        <f aca="false">'Samples timeline'!C360</f>
        <v>35620</v>
      </c>
      <c r="D74" s="72" t="n">
        <f aca="false">'Samples timeline'!D360</f>
        <v>448</v>
      </c>
      <c r="E74" s="62" t="n">
        <f aca="false">'Samples timeline'!E360</f>
        <v>2000</v>
      </c>
      <c r="F74" s="62"/>
      <c r="G74" s="5" t="n">
        <f aca="false">E74 * 0.4 / 6</f>
        <v>133.333333333333</v>
      </c>
      <c r="H74" s="79" t="s">
        <v>172</v>
      </c>
      <c r="I74" s="5" t="s">
        <v>169</v>
      </c>
      <c r="J74" s="5" t="s">
        <v>169</v>
      </c>
      <c r="K74" s="12" t="s">
        <v>175</v>
      </c>
      <c r="L74" s="5" t="s">
        <v>169</v>
      </c>
      <c r="M74" s="5" t="s">
        <v>169</v>
      </c>
      <c r="N74" s="5" t="s">
        <v>169</v>
      </c>
      <c r="O74" s="1"/>
      <c r="P74" s="0"/>
    </row>
    <row r="75" customFormat="false" ht="13.8" hidden="false" customHeight="false" outlineLevel="0" collapsed="false">
      <c r="A75" s="69" t="n">
        <f aca="false">'Samples timeline'!A365</f>
        <v>16311</v>
      </c>
      <c r="B75" s="70" t="n">
        <f aca="false">'Samples timeline'!B365</f>
        <v>15241</v>
      </c>
      <c r="C75" s="71" t="n">
        <f aca="false">'Samples timeline'!C365</f>
        <v>36206</v>
      </c>
      <c r="D75" s="72" t="n">
        <f aca="false">'Samples timeline'!D365</f>
        <v>1034</v>
      </c>
      <c r="E75" s="62" t="n">
        <f aca="false">'Samples timeline'!E365</f>
        <v>1000</v>
      </c>
      <c r="F75" s="62" t="n">
        <f aca="false">'Samples timeline'!F365</f>
        <v>870</v>
      </c>
      <c r="G75" s="5" t="n">
        <f aca="false">E75 * 0.4 / 6</f>
        <v>66.6666666666667</v>
      </c>
      <c r="H75" s="84"/>
      <c r="I75" s="5" t="s">
        <v>169</v>
      </c>
      <c r="J75" s="5" t="s">
        <v>169</v>
      </c>
      <c r="K75" s="5" t="s">
        <v>169</v>
      </c>
      <c r="L75" s="5" t="s">
        <v>169</v>
      </c>
      <c r="M75" s="5" t="s">
        <v>169</v>
      </c>
      <c r="N75" s="5" t="s">
        <v>169</v>
      </c>
      <c r="O75" s="1"/>
      <c r="P75" s="0"/>
    </row>
    <row r="76" customFormat="false" ht="14.9" hidden="false" customHeight="false" outlineLevel="0" collapsed="false">
      <c r="A76" s="69" t="n">
        <f aca="false">'Samples timeline'!A369</f>
        <v>18798</v>
      </c>
      <c r="B76" s="70" t="n">
        <f aca="false">'Samples timeline'!B369</f>
        <v>15241</v>
      </c>
      <c r="C76" s="71" t="n">
        <f aca="false">'Samples timeline'!C369</f>
        <v>36586</v>
      </c>
      <c r="D76" s="72" t="n">
        <f aca="false">'Samples timeline'!D369</f>
        <v>1414</v>
      </c>
      <c r="E76" s="62" t="n">
        <f aca="false">'Samples timeline'!E369</f>
        <v>1100</v>
      </c>
      <c r="F76" s="62" t="n">
        <f aca="false">'Samples timeline'!F369</f>
        <v>1000</v>
      </c>
      <c r="G76" s="5" t="n">
        <f aca="false">E76 * 0.4 / 6</f>
        <v>73.3333333333333</v>
      </c>
      <c r="H76" s="79" t="s">
        <v>172</v>
      </c>
      <c r="I76" s="5" t="s">
        <v>169</v>
      </c>
      <c r="J76" s="5" t="s">
        <v>169</v>
      </c>
      <c r="K76" s="5" t="s">
        <v>169</v>
      </c>
      <c r="L76" s="74" t="s">
        <v>191</v>
      </c>
      <c r="M76" s="74" t="s">
        <v>181</v>
      </c>
      <c r="N76" s="5" t="s">
        <v>169</v>
      </c>
      <c r="O76" s="1"/>
      <c r="P76" s="0"/>
    </row>
    <row r="77" customFormat="false" ht="14.9" hidden="false" customHeight="false" outlineLevel="0" collapsed="false">
      <c r="A77" s="69" t="n">
        <f aca="false">'Samples timeline'!A375</f>
        <v>23058</v>
      </c>
      <c r="B77" s="70" t="n">
        <f aca="false">'Samples timeline'!B375</f>
        <v>15241</v>
      </c>
      <c r="C77" s="71" t="n">
        <f aca="false">'Samples timeline'!C375</f>
        <v>37208</v>
      </c>
      <c r="D77" s="72" t="n">
        <f aca="false">'Samples timeline'!D375</f>
        <v>2036</v>
      </c>
      <c r="E77" s="62" t="n">
        <f aca="false">'Samples timeline'!E375</f>
        <v>3900</v>
      </c>
      <c r="F77" s="62" t="n">
        <f aca="false">'Samples timeline'!F375</f>
        <v>1094</v>
      </c>
      <c r="G77" s="5" t="n">
        <f aca="false">E77 * 0.4 / 6</f>
        <v>260</v>
      </c>
      <c r="H77" s="79" t="s">
        <v>172</v>
      </c>
      <c r="I77" s="5" t="s">
        <v>169</v>
      </c>
      <c r="J77" s="5" t="s">
        <v>169</v>
      </c>
      <c r="K77" s="5" t="s">
        <v>169</v>
      </c>
      <c r="L77" s="5" t="s">
        <v>169</v>
      </c>
      <c r="M77" s="12" t="s">
        <v>175</v>
      </c>
      <c r="N77" s="5" t="s">
        <v>169</v>
      </c>
      <c r="O77" s="1"/>
      <c r="P77" s="0"/>
    </row>
    <row r="78" customFormat="false" ht="14.9" hidden="false" customHeight="false" outlineLevel="0" collapsed="false">
      <c r="A78" s="69" t="n">
        <f aca="false">'Samples timeline'!A379</f>
        <v>25775</v>
      </c>
      <c r="B78" s="70" t="n">
        <f aca="false">'Samples timeline'!B379</f>
        <v>15241</v>
      </c>
      <c r="C78" s="71" t="n">
        <f aca="false">'Samples timeline'!C379</f>
        <v>37607</v>
      </c>
      <c r="D78" s="72" t="n">
        <f aca="false">'Samples timeline'!D379</f>
        <v>2435</v>
      </c>
      <c r="E78" s="62" t="n">
        <f aca="false">'Samples timeline'!E379</f>
        <v>120000</v>
      </c>
      <c r="F78" s="62" t="n">
        <f aca="false">'Samples timeline'!F379</f>
        <v>1150</v>
      </c>
      <c r="G78" s="5" t="n">
        <f aca="false">E78 * 0.4 / 6</f>
        <v>8000</v>
      </c>
      <c r="H78" s="78" t="s">
        <v>170</v>
      </c>
      <c r="I78" s="5" t="s">
        <v>169</v>
      </c>
      <c r="J78" s="5" t="s">
        <v>169</v>
      </c>
      <c r="K78" s="5" t="s">
        <v>169</v>
      </c>
      <c r="L78" s="5" t="s">
        <v>169</v>
      </c>
      <c r="M78" s="5" t="s">
        <v>169</v>
      </c>
      <c r="N78" s="5" t="s">
        <v>169</v>
      </c>
      <c r="O78" s="1"/>
      <c r="P78" s="0"/>
    </row>
    <row r="79" customFormat="false" ht="14.9" hidden="false" customHeight="false" outlineLevel="0" collapsed="false">
      <c r="A79" s="69" t="n">
        <f aca="false">'Samples timeline'!A382</f>
        <v>28338</v>
      </c>
      <c r="B79" s="70" t="n">
        <f aca="false">'Samples timeline'!B382</f>
        <v>15241</v>
      </c>
      <c r="C79" s="71" t="n">
        <f aca="false">'Samples timeline'!C382</f>
        <v>38001</v>
      </c>
      <c r="D79" s="72" t="n">
        <f aca="false">'Samples timeline'!D382</f>
        <v>2829</v>
      </c>
      <c r="E79" s="62" t="n">
        <f aca="false">'Samples timeline'!E382</f>
        <v>28800</v>
      </c>
      <c r="F79" s="62" t="n">
        <f aca="false">'Samples timeline'!F382</f>
        <v>669</v>
      </c>
      <c r="G79" s="5" t="n">
        <f aca="false">E79 * 0.4 / 6</f>
        <v>1920</v>
      </c>
      <c r="H79" s="79" t="s">
        <v>182</v>
      </c>
      <c r="I79" s="5" t="s">
        <v>169</v>
      </c>
      <c r="J79" s="5" t="s">
        <v>169</v>
      </c>
      <c r="K79" s="5" t="s">
        <v>169</v>
      </c>
      <c r="L79" s="5" t="s">
        <v>169</v>
      </c>
      <c r="M79" s="5" t="s">
        <v>169</v>
      </c>
      <c r="N79" s="5" t="s">
        <v>169</v>
      </c>
      <c r="O79" s="1"/>
      <c r="P79" s="0"/>
    </row>
    <row r="80" customFormat="false" ht="14.9" hidden="false" customHeight="false" outlineLevel="0" collapsed="false">
      <c r="A80" s="69" t="n">
        <f aca="false">'Samples timeline'!A385</f>
        <v>30847</v>
      </c>
      <c r="B80" s="70" t="n">
        <f aca="false">'Samples timeline'!B385</f>
        <v>15241</v>
      </c>
      <c r="C80" s="71" t="n">
        <f aca="false">'Samples timeline'!C385</f>
        <v>38348</v>
      </c>
      <c r="D80" s="72" t="n">
        <f aca="false">'Samples timeline'!D385</f>
        <v>3176</v>
      </c>
      <c r="E80" s="62" t="n">
        <f aca="false">'Samples timeline'!E385</f>
        <v>35000</v>
      </c>
      <c r="F80" s="62" t="n">
        <f aca="false">'Samples timeline'!F385</f>
        <v>158</v>
      </c>
      <c r="G80" s="5" t="n">
        <f aca="false">E80 * 0.4 / 6</f>
        <v>2333.33333333333</v>
      </c>
      <c r="H80" s="79" t="s">
        <v>173</v>
      </c>
      <c r="I80" s="5" t="s">
        <v>169</v>
      </c>
      <c r="J80" s="5" t="s">
        <v>169</v>
      </c>
      <c r="K80" s="5" t="s">
        <v>169</v>
      </c>
      <c r="L80" s="5" t="s">
        <v>169</v>
      </c>
      <c r="M80" s="5" t="s">
        <v>169</v>
      </c>
      <c r="N80" s="5" t="s">
        <v>169</v>
      </c>
      <c r="O80" s="0"/>
      <c r="P80" s="0"/>
    </row>
    <row r="81" customFormat="false" ht="13.8" hidden="false" customHeight="false" outlineLevel="0" collapsed="false">
      <c r="A81" s="69" t="n">
        <f aca="false">'Samples timeline'!A401</f>
        <v>3174</v>
      </c>
      <c r="B81" s="70" t="n">
        <f aca="false">'Samples timeline'!B401</f>
        <v>15034</v>
      </c>
      <c r="C81" s="71" t="n">
        <f aca="false">'Samples timeline'!C401</f>
        <v>33045</v>
      </c>
      <c r="D81" s="72" t="n">
        <f aca="false">'Samples timeline'!D401</f>
        <v>-5.5</v>
      </c>
      <c r="E81" s="62" t="n">
        <f aca="false">'Samples timeline'!E401</f>
        <v>0</v>
      </c>
      <c r="F81" s="62" t="n">
        <f aca="false">'Samples timeline'!F401</f>
        <v>0</v>
      </c>
      <c r="G81" s="5" t="n">
        <f aca="false">E81 * 0.4 / 6</f>
        <v>0</v>
      </c>
      <c r="H81" s="84" t="s">
        <v>176</v>
      </c>
      <c r="I81" s="5" t="s">
        <v>169</v>
      </c>
      <c r="J81" s="5" t="s">
        <v>169</v>
      </c>
      <c r="K81" s="5" t="s">
        <v>169</v>
      </c>
      <c r="L81" s="5" t="s">
        <v>169</v>
      </c>
      <c r="M81" s="5" t="s">
        <v>169</v>
      </c>
      <c r="N81" s="5" t="s">
        <v>169</v>
      </c>
      <c r="O81" s="1"/>
      <c r="P81" s="0"/>
    </row>
    <row r="82" customFormat="false" ht="13.8" hidden="false" customHeight="false" outlineLevel="0" collapsed="false">
      <c r="A82" s="69" t="n">
        <f aca="false">'Samples timeline'!A402</f>
        <v>3199</v>
      </c>
      <c r="B82" s="70" t="n">
        <f aca="false">'Samples timeline'!B402</f>
        <v>15034</v>
      </c>
      <c r="C82" s="71" t="n">
        <f aca="false">'Samples timeline'!C402</f>
        <v>33078</v>
      </c>
      <c r="D82" s="72" t="n">
        <f aca="false">'Samples timeline'!D402</f>
        <v>27.5</v>
      </c>
      <c r="E82" s="62" t="n">
        <f aca="false">'Samples timeline'!E402</f>
        <v>594000</v>
      </c>
      <c r="F82" s="62" t="n">
        <f aca="false">'Samples timeline'!F402</f>
        <v>0</v>
      </c>
      <c r="G82" s="5" t="n">
        <f aca="false">E82 * 0.4 / 6</f>
        <v>39600</v>
      </c>
      <c r="H82" s="84"/>
      <c r="I82" s="5" t="s">
        <v>169</v>
      </c>
      <c r="J82" s="5" t="s">
        <v>169</v>
      </c>
      <c r="K82" s="5" t="s">
        <v>169</v>
      </c>
      <c r="L82" s="5" t="s">
        <v>169</v>
      </c>
      <c r="M82" s="74" t="s">
        <v>181</v>
      </c>
      <c r="N82" s="5" t="s">
        <v>169</v>
      </c>
      <c r="O82" s="0"/>
      <c r="P82" s="0"/>
    </row>
    <row r="83" customFormat="false" ht="14.9" hidden="false" customHeight="false" outlineLevel="0" collapsed="false">
      <c r="A83" s="69" t="n">
        <f aca="false">'Samples timeline'!A403</f>
        <v>3265</v>
      </c>
      <c r="B83" s="70" t="n">
        <f aca="false">'Samples timeline'!B403</f>
        <v>15034</v>
      </c>
      <c r="C83" s="71" t="n">
        <f aca="false">'Samples timeline'!C403</f>
        <v>33080</v>
      </c>
      <c r="D83" s="72" t="n">
        <f aca="false">'Samples timeline'!D403</f>
        <v>29.5</v>
      </c>
      <c r="E83" s="62" t="n">
        <f aca="false">'Samples timeline'!E403</f>
        <v>164000</v>
      </c>
      <c r="F83" s="62" t="n">
        <f aca="false">'Samples timeline'!F403</f>
        <v>420</v>
      </c>
      <c r="G83" s="5" t="n">
        <f aca="false">E83 * 0.4 / 6</f>
        <v>10933.3333333333</v>
      </c>
      <c r="H83" s="87" t="s">
        <v>172</v>
      </c>
      <c r="I83" s="5" t="s">
        <v>169</v>
      </c>
      <c r="J83" s="5" t="s">
        <v>169</v>
      </c>
      <c r="K83" s="12" t="s">
        <v>183</v>
      </c>
      <c r="L83" s="5" t="s">
        <v>169</v>
      </c>
      <c r="M83" s="74" t="s">
        <v>180</v>
      </c>
      <c r="N83" s="74" t="s">
        <v>180</v>
      </c>
      <c r="O83" s="1"/>
      <c r="P83" s="0"/>
    </row>
    <row r="84" customFormat="false" ht="14.9" hidden="false" customHeight="false" outlineLevel="0" collapsed="false">
      <c r="A84" s="69" t="n">
        <f aca="false">'Samples timeline'!A406</f>
        <v>3722</v>
      </c>
      <c r="B84" s="70" t="n">
        <f aca="false">'Samples timeline'!B406</f>
        <v>15034</v>
      </c>
      <c r="C84" s="71" t="n">
        <f aca="false">'Samples timeline'!C406</f>
        <v>33227</v>
      </c>
      <c r="D84" s="72" t="n">
        <f aca="false">'Samples timeline'!D406</f>
        <v>176.5</v>
      </c>
      <c r="E84" s="62" t="n">
        <f aca="false">'Samples timeline'!E406</f>
        <v>1001</v>
      </c>
      <c r="F84" s="62" t="n">
        <f aca="false">'Samples timeline'!F406</f>
        <v>410</v>
      </c>
      <c r="G84" s="5" t="n">
        <f aca="false">E84 * 0.4 / 6</f>
        <v>66.7333333333333</v>
      </c>
      <c r="H84" s="87" t="s">
        <v>185</v>
      </c>
      <c r="I84" s="74" t="s">
        <v>180</v>
      </c>
      <c r="J84" s="74" t="s">
        <v>180</v>
      </c>
      <c r="K84" s="74" t="s">
        <v>180</v>
      </c>
      <c r="L84" s="74" t="s">
        <v>180</v>
      </c>
      <c r="M84" s="74" t="s">
        <v>180</v>
      </c>
      <c r="N84" s="74" t="s">
        <v>180</v>
      </c>
      <c r="O84" s="1"/>
      <c r="P84" s="0"/>
    </row>
    <row r="85" customFormat="false" ht="12.8" hidden="false" customHeight="false" outlineLevel="0" collapsed="false">
      <c r="A85" s="83" t="n">
        <f aca="false">'Samples timeline'!A407</f>
        <v>3968</v>
      </c>
      <c r="B85" s="69" t="n">
        <f aca="false">'Samples timeline'!B407</f>
        <v>15034</v>
      </c>
      <c r="C85" s="71" t="n">
        <f aca="false">'Samples timeline'!C407</f>
        <v>33331</v>
      </c>
      <c r="D85" s="72" t="n">
        <f aca="false">'Samples timeline'!D407</f>
        <v>280.5</v>
      </c>
      <c r="E85" s="69" t="n">
        <f aca="false">'Samples timeline'!E407</f>
        <v>0</v>
      </c>
      <c r="F85" s="62"/>
      <c r="G85" s="5" t="n">
        <f aca="false">E85 * 0.4 / 6</f>
        <v>0</v>
      </c>
      <c r="H85" s="86" t="s">
        <v>192</v>
      </c>
      <c r="I85" s="74" t="s">
        <v>180</v>
      </c>
      <c r="J85" s="74" t="s">
        <v>180</v>
      </c>
      <c r="K85" s="74" t="s">
        <v>180</v>
      </c>
      <c r="L85" s="74" t="s">
        <v>180</v>
      </c>
      <c r="M85" s="74" t="s">
        <v>180</v>
      </c>
      <c r="N85" s="74" t="s">
        <v>180</v>
      </c>
      <c r="O85" s="85" t="s">
        <v>193</v>
      </c>
      <c r="P85" s="2" t="s">
        <v>25</v>
      </c>
    </row>
    <row r="86" customFormat="false" ht="12.8" hidden="false" customHeight="false" outlineLevel="0" collapsed="false">
      <c r="A86" s="69" t="n">
        <f aca="false">'Samples timeline'!A408</f>
        <v>4158</v>
      </c>
      <c r="B86" s="69" t="n">
        <f aca="false">'Samples timeline'!B408</f>
        <v>15034</v>
      </c>
      <c r="C86" s="71" t="n">
        <f aca="false">'Samples timeline'!C408</f>
        <v>33386</v>
      </c>
      <c r="D86" s="72" t="n">
        <f aca="false">'Samples timeline'!D408</f>
        <v>335.5</v>
      </c>
      <c r="E86" s="69" t="n">
        <f aca="false">'Samples timeline'!E408</f>
        <v>0</v>
      </c>
      <c r="F86" s="62"/>
      <c r="G86" s="5" t="n">
        <f aca="false">E86 * 0.4 / 6</f>
        <v>0</v>
      </c>
      <c r="H86" s="88" t="s">
        <v>192</v>
      </c>
      <c r="I86" s="0"/>
      <c r="J86" s="0"/>
      <c r="K86" s="0"/>
      <c r="L86" s="0"/>
      <c r="M86" s="0"/>
      <c r="N86" s="0"/>
      <c r="O86" s="5" t="s">
        <v>194</v>
      </c>
      <c r="P86" s="0"/>
    </row>
    <row r="87" customFormat="false" ht="13.8" hidden="false" customHeight="false" outlineLevel="0" collapsed="false">
      <c r="A87" s="69" t="n">
        <f aca="false">'Samples timeline'!A410</f>
        <v>4955</v>
      </c>
      <c r="B87" s="70" t="n">
        <f aca="false">'Samples timeline'!B410</f>
        <v>15034</v>
      </c>
      <c r="C87" s="71" t="n">
        <f aca="false">'Samples timeline'!C410</f>
        <v>33542</v>
      </c>
      <c r="D87" s="72" t="n">
        <f aca="false">'Samples timeline'!D410</f>
        <v>491.5</v>
      </c>
      <c r="E87" s="62" t="n">
        <f aca="false">'Samples timeline'!E410</f>
        <v>0</v>
      </c>
      <c r="F87" s="62" t="n">
        <f aca="false">'Samples timeline'!F410</f>
        <v>480</v>
      </c>
      <c r="G87" s="5" t="n">
        <f aca="false">E87 * 0.4 / 6</f>
        <v>0</v>
      </c>
      <c r="H87" s="84"/>
      <c r="I87" s="12" t="s">
        <v>187</v>
      </c>
      <c r="J87" s="74" t="s">
        <v>181</v>
      </c>
      <c r="K87" s="74" t="s">
        <v>181</v>
      </c>
      <c r="L87" s="5" t="s">
        <v>169</v>
      </c>
      <c r="M87" s="74" t="s">
        <v>181</v>
      </c>
      <c r="N87" s="74" t="s">
        <v>181</v>
      </c>
      <c r="O87" s="1"/>
      <c r="P87" s="0"/>
    </row>
    <row r="88" customFormat="false" ht="14.9" hidden="false" customHeight="false" outlineLevel="0" collapsed="false">
      <c r="A88" s="69" t="n">
        <f aca="false">'Samples timeline'!A415</f>
        <v>5862</v>
      </c>
      <c r="B88" s="69" t="n">
        <f aca="false">'Samples timeline'!B415</f>
        <v>15034</v>
      </c>
      <c r="C88" s="67" t="n">
        <f aca="false">'Samples timeline'!C415</f>
        <v>33924</v>
      </c>
      <c r="D88" s="68" t="n">
        <f aca="false">'Samples timeline'!D415</f>
        <v>873.5</v>
      </c>
      <c r="E88" s="69" t="n">
        <f aca="false">'Samples timeline'!E415</f>
        <v>0</v>
      </c>
      <c r="F88" s="62" t="n">
        <f aca="false">'Samples timeline'!F414</f>
        <v>430</v>
      </c>
      <c r="G88" s="5" t="n">
        <f aca="false">E88 * 0.4 / 6</f>
        <v>0</v>
      </c>
      <c r="H88" s="84" t="s">
        <v>172</v>
      </c>
      <c r="I88" s="5" t="s">
        <v>169</v>
      </c>
      <c r="J88" s="5" t="s">
        <v>169</v>
      </c>
      <c r="K88" s="5" t="s">
        <v>169</v>
      </c>
      <c r="L88" s="5" t="s">
        <v>169</v>
      </c>
      <c r="M88" s="74" t="s">
        <v>181</v>
      </c>
      <c r="N88" s="5" t="s">
        <v>169</v>
      </c>
      <c r="O88" s="89"/>
      <c r="P88" s="0"/>
    </row>
    <row r="89" customFormat="false" ht="14.9" hidden="false" customHeight="false" outlineLevel="0" collapsed="false">
      <c r="A89" s="69" t="n">
        <f aca="false">'Samples timeline'!A416</f>
        <v>6154</v>
      </c>
      <c r="B89" s="70" t="n">
        <f aca="false">'Samples timeline'!B416</f>
        <v>15034</v>
      </c>
      <c r="C89" s="71" t="n">
        <f aca="false">'Samples timeline'!C416</f>
        <v>34016</v>
      </c>
      <c r="D89" s="72" t="n">
        <f aca="false">'Samples timeline'!D416</f>
        <v>965.5</v>
      </c>
      <c r="E89" s="62" t="n">
        <f aca="false">'Samples timeline'!E416</f>
        <v>0</v>
      </c>
      <c r="F89" s="62" t="n">
        <f aca="false">'Samples timeline'!F416</f>
        <v>460</v>
      </c>
      <c r="G89" s="5" t="n">
        <f aca="false">E89 * 0.4 / 6</f>
        <v>0</v>
      </c>
      <c r="H89" s="84" t="s">
        <v>170</v>
      </c>
      <c r="I89" s="5" t="s">
        <v>169</v>
      </c>
      <c r="J89" s="5" t="s">
        <v>169</v>
      </c>
      <c r="K89" s="5" t="s">
        <v>169</v>
      </c>
      <c r="L89" s="74" t="s">
        <v>191</v>
      </c>
      <c r="M89" s="74" t="s">
        <v>181</v>
      </c>
      <c r="N89" s="74" t="s">
        <v>181</v>
      </c>
      <c r="O89" s="1"/>
      <c r="P89" s="0"/>
    </row>
    <row r="90" customFormat="false" ht="14.9" hidden="false" customHeight="false" outlineLevel="0" collapsed="false">
      <c r="A90" s="83" t="n">
        <f aca="false">'Samples timeline'!A428</f>
        <v>7686</v>
      </c>
      <c r="B90" s="70" t="n">
        <f aca="false">'Samples timeline'!B428</f>
        <v>15034</v>
      </c>
      <c r="C90" s="71" t="n">
        <f aca="false">'Samples timeline'!C428</f>
        <v>34571</v>
      </c>
      <c r="D90" s="72" t="n">
        <f aca="false">'Samples timeline'!D428</f>
        <v>1520.5</v>
      </c>
      <c r="E90" s="62" t="n">
        <f aca="false">'Samples timeline'!E428</f>
        <v>22000</v>
      </c>
      <c r="F90" s="62"/>
      <c r="G90" s="5" t="n">
        <f aca="false">E90 * 0.4 / 6</f>
        <v>1466.66666666667</v>
      </c>
      <c r="H90" s="79" t="s">
        <v>173</v>
      </c>
      <c r="I90" s="5" t="s">
        <v>169</v>
      </c>
      <c r="J90" s="5" t="s">
        <v>169</v>
      </c>
      <c r="K90" s="12" t="s">
        <v>175</v>
      </c>
      <c r="L90" s="5" t="s">
        <v>169</v>
      </c>
      <c r="M90" s="74" t="s">
        <v>181</v>
      </c>
      <c r="N90" s="5" t="s">
        <v>169</v>
      </c>
      <c r="O90" s="85" t="s">
        <v>195</v>
      </c>
      <c r="P90" s="2" t="s">
        <v>25</v>
      </c>
    </row>
    <row r="91" customFormat="false" ht="12.8" hidden="false" customHeight="false" outlineLevel="0" collapsed="false">
      <c r="A91" s="69" t="n">
        <f aca="false">'Samples timeline'!A430</f>
        <v>7848</v>
      </c>
      <c r="B91" s="70" t="n">
        <f aca="false">'Samples timeline'!B430</f>
        <v>15034</v>
      </c>
      <c r="C91" s="71" t="n">
        <f aca="false">'Samples timeline'!C430</f>
        <v>34618</v>
      </c>
      <c r="D91" s="72" t="n">
        <f aca="false">'Samples timeline'!D430</f>
        <v>1567.5</v>
      </c>
      <c r="E91" s="62" t="n">
        <f aca="false">'Samples timeline'!E430</f>
        <v>0</v>
      </c>
      <c r="F91" s="62"/>
      <c r="G91" s="5" t="n">
        <f aca="false">E91 * 0.4 / 6</f>
        <v>0</v>
      </c>
      <c r="H91" s="86" t="s">
        <v>190</v>
      </c>
      <c r="I91" s="74" t="s">
        <v>181</v>
      </c>
      <c r="J91" s="74" t="s">
        <v>181</v>
      </c>
      <c r="K91" s="74" t="s">
        <v>181</v>
      </c>
      <c r="L91" s="74" t="s">
        <v>181</v>
      </c>
      <c r="M91" s="74" t="s">
        <v>181</v>
      </c>
      <c r="N91" s="74" t="s">
        <v>181</v>
      </c>
      <c r="O91" s="1"/>
    </row>
    <row r="92" customFormat="false" ht="13.8" hidden="false" customHeight="false" outlineLevel="0" collapsed="false">
      <c r="A92" s="90" t="n">
        <f aca="false">'Samples timeline'!A444</f>
        <v>9985</v>
      </c>
      <c r="B92" s="90" t="n">
        <f aca="false">'Samples timeline'!B444</f>
        <v>15034</v>
      </c>
      <c r="C92" s="91" t="n">
        <f aca="false">'Samples timeline'!C444</f>
        <v>35241</v>
      </c>
      <c r="D92" s="92" t="n">
        <f aca="false">'Samples timeline'!D444</f>
        <v>2190.5</v>
      </c>
      <c r="E92" s="90" t="n">
        <f aca="false">'Samples timeline'!E444</f>
        <v>12000</v>
      </c>
      <c r="F92" s="62"/>
      <c r="G92" s="5" t="n">
        <f aca="false">E92 * 0.4 / 6</f>
        <v>800</v>
      </c>
      <c r="H92" s="93" t="s">
        <v>170</v>
      </c>
      <c r="I92" s="5" t="s">
        <v>169</v>
      </c>
      <c r="J92" s="5" t="s">
        <v>169</v>
      </c>
      <c r="K92" s="5" t="s">
        <v>169</v>
      </c>
      <c r="L92" s="5" t="s">
        <v>169</v>
      </c>
      <c r="M92" s="5" t="s">
        <v>169</v>
      </c>
      <c r="N92" s="5" t="s">
        <v>169</v>
      </c>
      <c r="O92" s="1"/>
    </row>
    <row r="93" customFormat="false" ht="13.8" hidden="false" customHeight="false" outlineLevel="0" collapsed="false">
      <c r="A93" s="90" t="n">
        <f aca="false">'Samples timeline'!A445</f>
        <v>10110</v>
      </c>
      <c r="B93" s="90" t="n">
        <f aca="false">'Samples timeline'!B445</f>
        <v>15034</v>
      </c>
      <c r="C93" s="91" t="n">
        <f aca="false">'Samples timeline'!C445</f>
        <v>35268</v>
      </c>
      <c r="D93" s="92" t="n">
        <f aca="false">'Samples timeline'!D445</f>
        <v>2217.5</v>
      </c>
      <c r="E93" s="90" t="n">
        <f aca="false">'Samples timeline'!E445</f>
        <v>10500</v>
      </c>
      <c r="F93" s="62"/>
      <c r="G93" s="5" t="n">
        <f aca="false">E93 * 0.4 / 6</f>
        <v>700</v>
      </c>
      <c r="H93" s="94" t="s">
        <v>185</v>
      </c>
      <c r="I93" s="5" t="s">
        <v>169</v>
      </c>
      <c r="J93" s="5" t="s">
        <v>169</v>
      </c>
      <c r="K93" s="5" t="s">
        <v>169</v>
      </c>
      <c r="L93" s="5" t="s">
        <v>169</v>
      </c>
      <c r="M93" s="74" t="s">
        <v>181</v>
      </c>
      <c r="N93" s="5" t="s">
        <v>169</v>
      </c>
      <c r="O93" s="0"/>
    </row>
    <row r="94" customFormat="false" ht="14.9" hidden="false" customHeight="false" outlineLevel="0" collapsed="false">
      <c r="A94" s="69" t="n">
        <f aca="false">'Samples timeline'!A529</f>
        <v>21665</v>
      </c>
      <c r="B94" s="70" t="n">
        <f aca="false">'Samples timeline'!B529</f>
        <v>15319</v>
      </c>
      <c r="C94" s="71" t="n">
        <f aca="false">'Samples timeline'!C529</f>
        <v>37000</v>
      </c>
      <c r="D94" s="72" t="n">
        <f aca="false">'Samples timeline'!D529</f>
        <v>337</v>
      </c>
      <c r="E94" s="62" t="n">
        <f aca="false">'Samples timeline'!E529</f>
        <v>12700</v>
      </c>
      <c r="F94" s="62" t="n">
        <f aca="false">'Samples timeline'!F529</f>
        <v>850</v>
      </c>
      <c r="G94" s="5" t="n">
        <f aca="false">E94 * 0.4 / 6</f>
        <v>846.666666666667</v>
      </c>
      <c r="H94" s="79" t="s">
        <v>173</v>
      </c>
      <c r="I94" s="5" t="s">
        <v>169</v>
      </c>
      <c r="J94" s="5" t="s">
        <v>169</v>
      </c>
      <c r="K94" s="5" t="s">
        <v>169</v>
      </c>
      <c r="L94" s="5" t="s">
        <v>169</v>
      </c>
      <c r="M94" s="5" t="s">
        <v>169</v>
      </c>
      <c r="N94" s="5" t="s">
        <v>169</v>
      </c>
      <c r="O94" s="1"/>
    </row>
    <row r="95" customFormat="false" ht="14.9" hidden="false" customHeight="false" outlineLevel="0" collapsed="false">
      <c r="A95" s="69" t="n">
        <f aca="false">'Samples timeline'!A530</f>
        <v>22499</v>
      </c>
      <c r="B95" s="70" t="n">
        <f aca="false">'Samples timeline'!B530</f>
        <v>15319</v>
      </c>
      <c r="C95" s="71" t="n">
        <f aca="false">'Samples timeline'!C530</f>
        <v>37123</v>
      </c>
      <c r="D95" s="72" t="n">
        <f aca="false">'Samples timeline'!D530</f>
        <v>460</v>
      </c>
      <c r="E95" s="62" t="n">
        <f aca="false">'Samples timeline'!E530</f>
        <v>18100</v>
      </c>
      <c r="F95" s="62" t="n">
        <f aca="false">'Samples timeline'!F530</f>
        <v>845</v>
      </c>
      <c r="G95" s="5" t="n">
        <f aca="false">E95 * 0.4 / 6</f>
        <v>1206.66666666667</v>
      </c>
      <c r="H95" s="79" t="s">
        <v>170</v>
      </c>
      <c r="I95" s="5" t="s">
        <v>169</v>
      </c>
      <c r="J95" s="5" t="s">
        <v>169</v>
      </c>
      <c r="K95" s="5" t="s">
        <v>169</v>
      </c>
      <c r="L95" s="5" t="s">
        <v>169</v>
      </c>
      <c r="M95" s="5" t="s">
        <v>169</v>
      </c>
      <c r="N95" s="5" t="s">
        <v>169</v>
      </c>
      <c r="O95" s="1"/>
    </row>
    <row r="96" customFormat="false" ht="14.9" hidden="false" customHeight="false" outlineLevel="0" collapsed="false">
      <c r="A96" s="5" t="n">
        <f aca="false">'Samples timeline'!A532</f>
        <v>24062</v>
      </c>
      <c r="B96" s="5" t="n">
        <f aca="false">'Samples timeline'!B532</f>
        <v>15319</v>
      </c>
      <c r="C96" s="67" t="n">
        <f aca="false">'Samples timeline'!C532</f>
        <v>37363</v>
      </c>
      <c r="D96" s="68" t="n">
        <f aca="false">'Samples timeline'!D532</f>
        <v>700</v>
      </c>
      <c r="E96" s="5" t="n">
        <f aca="false">'Samples timeline'!E532</f>
        <v>28000</v>
      </c>
      <c r="F96" s="5" t="n">
        <f aca="false">'Samples timeline'!F532</f>
        <v>690</v>
      </c>
      <c r="G96" s="5" t="n">
        <f aca="false">E96 * 0.4 / 6</f>
        <v>1866.66666666667</v>
      </c>
      <c r="H96" s="78" t="s">
        <v>179</v>
      </c>
      <c r="I96" s="5" t="s">
        <v>169</v>
      </c>
      <c r="J96" s="5" t="s">
        <v>169</v>
      </c>
      <c r="K96" s="5" t="s">
        <v>169</v>
      </c>
      <c r="L96" s="5" t="s">
        <v>169</v>
      </c>
      <c r="M96" s="5" t="s">
        <v>169</v>
      </c>
      <c r="N96" s="5" t="s">
        <v>169</v>
      </c>
      <c r="O96" s="1"/>
    </row>
    <row r="97" customFormat="false" ht="14.9" hidden="false" customHeight="false" outlineLevel="0" collapsed="false">
      <c r="A97" s="69" t="n">
        <f aca="false">'Samples timeline'!A537</f>
        <v>27134</v>
      </c>
      <c r="B97" s="70" t="n">
        <f aca="false">'Samples timeline'!B537</f>
        <v>15319</v>
      </c>
      <c r="C97" s="71" t="n">
        <f aca="false">'Samples timeline'!C537</f>
        <v>37817</v>
      </c>
      <c r="D97" s="72" t="n">
        <f aca="false">'Samples timeline'!D537</f>
        <v>1154</v>
      </c>
      <c r="E97" s="62" t="n">
        <f aca="false">'Samples timeline'!E537</f>
        <v>13000</v>
      </c>
      <c r="F97" s="62" t="n">
        <f aca="false">'Samples timeline'!F537</f>
        <v>566</v>
      </c>
      <c r="G97" s="5" t="n">
        <f aca="false">E97 * 0.4 / 6</f>
        <v>866.666666666667</v>
      </c>
      <c r="H97" s="79" t="s">
        <v>173</v>
      </c>
      <c r="I97" s="5" t="s">
        <v>169</v>
      </c>
      <c r="J97" s="5" t="s">
        <v>169</v>
      </c>
      <c r="K97" s="5" t="s">
        <v>169</v>
      </c>
      <c r="L97" s="5" t="s">
        <v>169</v>
      </c>
      <c r="M97" s="5" t="s">
        <v>169</v>
      </c>
      <c r="N97" s="5" t="s">
        <v>169</v>
      </c>
      <c r="O97" s="1"/>
    </row>
    <row r="98" customFormat="false" ht="13.8" hidden="false" customHeight="false" outlineLevel="0" collapsed="false">
      <c r="A98" s="69" t="n">
        <f aca="false">'Samples timeline'!A540</f>
        <v>29698</v>
      </c>
      <c r="B98" s="70" t="n">
        <f aca="false">'Samples timeline'!B540</f>
        <v>15319</v>
      </c>
      <c r="C98" s="71" t="n">
        <f aca="false">'Samples timeline'!C540</f>
        <v>38187</v>
      </c>
      <c r="D98" s="72" t="n">
        <f aca="false">'Samples timeline'!D540</f>
        <v>1524</v>
      </c>
      <c r="E98" s="62" t="n">
        <f aca="false">'Samples timeline'!E540</f>
        <v>63000</v>
      </c>
      <c r="F98" s="62" t="n">
        <f aca="false">'Samples timeline'!F540</f>
        <v>663</v>
      </c>
      <c r="G98" s="5" t="n">
        <f aca="false">E98 * 0.4 / 6</f>
        <v>4200</v>
      </c>
      <c r="H98" s="84"/>
      <c r="I98" s="5" t="s">
        <v>169</v>
      </c>
      <c r="J98" s="5" t="s">
        <v>169</v>
      </c>
      <c r="K98" s="5" t="s">
        <v>169</v>
      </c>
      <c r="L98" s="5" t="s">
        <v>169</v>
      </c>
      <c r="M98" s="5" t="s">
        <v>169</v>
      </c>
      <c r="N98" s="5" t="s">
        <v>169</v>
      </c>
      <c r="O98" s="1"/>
    </row>
    <row r="99" customFormat="false" ht="13.8" hidden="false" customHeight="false" outlineLevel="0" collapsed="false">
      <c r="A99" s="69" t="n">
        <f aca="false">'Samples timeline'!A543</f>
        <v>32311</v>
      </c>
      <c r="B99" s="70" t="n">
        <f aca="false">'Samples timeline'!B543</f>
        <v>15319</v>
      </c>
      <c r="C99" s="71" t="n">
        <f aca="false">'Samples timeline'!C543</f>
        <v>38541</v>
      </c>
      <c r="D99" s="72" t="n">
        <f aca="false">'Samples timeline'!D543</f>
        <v>1878</v>
      </c>
      <c r="E99" s="62" t="n">
        <f aca="false">'Samples timeline'!E543</f>
        <v>476000</v>
      </c>
      <c r="F99" s="62" t="n">
        <f aca="false">'Samples timeline'!F543</f>
        <v>423</v>
      </c>
      <c r="G99" s="5" t="n">
        <f aca="false">E99 * 0.4 / 6</f>
        <v>31733.3333333333</v>
      </c>
      <c r="H99" s="84"/>
      <c r="I99" s="5" t="s">
        <v>169</v>
      </c>
      <c r="J99" s="5" t="s">
        <v>169</v>
      </c>
      <c r="K99" s="5" t="s">
        <v>169</v>
      </c>
      <c r="L99" s="5" t="s">
        <v>169</v>
      </c>
      <c r="M99" s="74" t="s">
        <v>181</v>
      </c>
      <c r="N99" s="5" t="s">
        <v>169</v>
      </c>
      <c r="O99" s="1"/>
    </row>
    <row r="100" customFormat="false" ht="14.9" hidden="false" customHeight="false" outlineLevel="0" collapsed="false">
      <c r="A100" s="69" t="n">
        <f aca="false">'Samples timeline'!A546</f>
        <v>34347</v>
      </c>
      <c r="B100" s="70" t="n">
        <f aca="false">'Samples timeline'!B546</f>
        <v>15319</v>
      </c>
      <c r="C100" s="71" t="n">
        <f aca="false">'Samples timeline'!C546</f>
        <v>38834</v>
      </c>
      <c r="D100" s="72" t="n">
        <f aca="false">'Samples timeline'!D546</f>
        <v>2171</v>
      </c>
      <c r="E100" s="62" t="n">
        <f aca="false">'Samples timeline'!E546</f>
        <v>28000</v>
      </c>
      <c r="F100" s="62" t="n">
        <f aca="false">'Samples timeline'!F546</f>
        <v>251</v>
      </c>
      <c r="G100" s="5" t="n">
        <f aca="false">E100 * 0.4 / 6</f>
        <v>1866.66666666667</v>
      </c>
      <c r="H100" s="79" t="s">
        <v>176</v>
      </c>
      <c r="I100" s="5" t="s">
        <v>169</v>
      </c>
      <c r="J100" s="5" t="s">
        <v>169</v>
      </c>
      <c r="K100" s="5" t="s">
        <v>169</v>
      </c>
      <c r="L100" s="5" t="s">
        <v>169</v>
      </c>
      <c r="M100" s="5" t="s">
        <v>169</v>
      </c>
      <c r="N100" s="5" t="s">
        <v>169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272"/>
  <sheetViews>
    <sheetView windowProtection="false" showFormulas="false" showGridLines="true" showRowColHeaders="true" showZeros="false" rightToLeft="false" tabSelected="false" showOutlineSymbols="true" defaultGridColor="true" view="normal" topLeftCell="A226" colorId="64" zoomScale="65" zoomScaleNormal="65" zoomScalePageLayoutView="100" workbookViewId="0">
      <selection pane="topLeft" activeCell="B266" activeCellId="0" sqref="B266"/>
    </sheetView>
  </sheetViews>
  <sheetFormatPr defaultRowHeight="12.8"/>
  <cols>
    <col collapsed="false" hidden="false" max="1" min="1" style="16" width="22.1428571428571"/>
    <col collapsed="false" hidden="false" max="2" min="2" style="16" width="20.8616071428571"/>
    <col collapsed="false" hidden="false" max="3" min="3" style="5" width="15.4330357142857"/>
    <col collapsed="false" hidden="false" max="4" min="4" style="16" width="5.70982142857143"/>
    <col collapsed="false" hidden="false" max="5" min="5" style="16" width="19.8616071428571"/>
    <col collapsed="false" hidden="false" max="6" min="6" style="16" width="15"/>
    <col collapsed="false" hidden="false" max="7" min="7" style="16" width="10.1428571428571"/>
    <col collapsed="false" hidden="false" max="8" min="8" style="16" width="11.0178571428571"/>
    <col collapsed="false" hidden="false" max="9" min="9" style="16" width="39.0044642857143"/>
    <col collapsed="false" hidden="false" max="10" min="10" style="0" width="53.0267857142857"/>
    <col collapsed="false" hidden="false" max="11" min="11" style="0" width="26.1428571428571"/>
    <col collapsed="false" hidden="false" max="1025" min="12" style="0" width="8.57589285714286"/>
  </cols>
  <sheetData>
    <row r="1" s="95" customFormat="true" ht="12.8" hidden="false" customHeight="false" outlineLevel="0" collapsed="false">
      <c r="A1" s="95" t="s">
        <v>1</v>
      </c>
      <c r="B1" s="95" t="s">
        <v>196</v>
      </c>
      <c r="C1" s="95" t="s">
        <v>197</v>
      </c>
      <c r="D1" s="95" t="s">
        <v>198</v>
      </c>
      <c r="E1" s="95" t="s">
        <v>199</v>
      </c>
      <c r="F1" s="95" t="s">
        <v>200</v>
      </c>
      <c r="G1" s="95" t="s">
        <v>201</v>
      </c>
      <c r="H1" s="95" t="s">
        <v>202</v>
      </c>
      <c r="I1" s="95" t="s">
        <v>203</v>
      </c>
      <c r="J1" s="96" t="s">
        <v>103</v>
      </c>
      <c r="K1" s="95" t="s">
        <v>204</v>
      </c>
    </row>
    <row r="2" customFormat="false" ht="12.8" hidden="false" customHeight="false" outlineLevel="0" collapsed="false">
      <c r="A2" s="97" t="s">
        <v>205</v>
      </c>
      <c r="B2" s="0"/>
      <c r="C2" s="0"/>
      <c r="D2" s="0" t="n">
        <v>2</v>
      </c>
      <c r="E2" s="5" t="s">
        <v>206</v>
      </c>
      <c r="F2" s="16" t="s">
        <v>207</v>
      </c>
      <c r="G2" s="16" t="s">
        <v>208</v>
      </c>
      <c r="H2" s="16" t="s">
        <v>209</v>
      </c>
      <c r="I2" s="0"/>
    </row>
    <row r="3" customFormat="false" ht="12.8" hidden="false" customHeight="false" outlineLevel="0" collapsed="false">
      <c r="A3" s="97" t="s">
        <v>210</v>
      </c>
      <c r="B3" s="0"/>
      <c r="C3" s="0"/>
      <c r="D3" s="0" t="n">
        <v>2</v>
      </c>
      <c r="E3" s="5" t="s">
        <v>206</v>
      </c>
      <c r="F3" s="16" t="s">
        <v>207</v>
      </c>
      <c r="G3" s="16" t="s">
        <v>211</v>
      </c>
      <c r="H3" s="16" t="s">
        <v>209</v>
      </c>
      <c r="I3" s="0"/>
      <c r="J3" s="0" t="s">
        <v>212</v>
      </c>
    </row>
    <row r="4" customFormat="false" ht="12.8" hidden="false" customHeight="false" outlineLevel="0" collapsed="false">
      <c r="A4" s="97" t="s">
        <v>213</v>
      </c>
      <c r="B4" s="0"/>
      <c r="C4" s="0"/>
      <c r="D4" s="0" t="n">
        <v>2</v>
      </c>
      <c r="E4" s="5" t="s">
        <v>206</v>
      </c>
      <c r="F4" s="16" t="s">
        <v>207</v>
      </c>
      <c r="G4" s="16" t="s">
        <v>214</v>
      </c>
      <c r="H4" s="16" t="s">
        <v>209</v>
      </c>
      <c r="I4" s="0"/>
    </row>
    <row r="5" customFormat="false" ht="12.8" hidden="false" customHeight="false" outlineLevel="0" collapsed="false">
      <c r="A5" s="97" t="n">
        <v>37024</v>
      </c>
      <c r="B5" s="0"/>
      <c r="C5" s="0"/>
      <c r="D5" s="0" t="n">
        <v>2</v>
      </c>
      <c r="E5" s="5" t="s">
        <v>206</v>
      </c>
      <c r="F5" s="16" t="s">
        <v>207</v>
      </c>
      <c r="G5" s="16" t="s">
        <v>215</v>
      </c>
      <c r="H5" s="16" t="s">
        <v>209</v>
      </c>
      <c r="I5" s="5" t="s">
        <v>216</v>
      </c>
    </row>
    <row r="6" customFormat="false" ht="12.8" hidden="false" customHeight="false" outlineLevel="0" collapsed="false">
      <c r="A6" s="97" t="s">
        <v>217</v>
      </c>
      <c r="B6" s="0"/>
      <c r="C6" s="0"/>
      <c r="D6" s="0" t="n">
        <v>2</v>
      </c>
      <c r="E6" s="5" t="s">
        <v>206</v>
      </c>
      <c r="F6" s="16" t="s">
        <v>207</v>
      </c>
      <c r="G6" s="16" t="s">
        <v>218</v>
      </c>
      <c r="H6" s="16" t="s">
        <v>209</v>
      </c>
      <c r="I6" s="16" t="s">
        <v>219</v>
      </c>
      <c r="J6" s="0" t="s">
        <v>220</v>
      </c>
    </row>
    <row r="7" customFormat="false" ht="12.8" hidden="false" customHeight="false" outlineLevel="0" collapsed="false">
      <c r="A7" s="97" t="s">
        <v>221</v>
      </c>
      <c r="B7" s="0"/>
      <c r="C7" s="0"/>
      <c r="D7" s="0" t="n">
        <v>2</v>
      </c>
      <c r="E7" s="5" t="s">
        <v>206</v>
      </c>
      <c r="F7" s="16" t="s">
        <v>207</v>
      </c>
      <c r="G7" s="16" t="s">
        <v>222</v>
      </c>
      <c r="H7" s="16" t="s">
        <v>209</v>
      </c>
      <c r="I7" s="16" t="s">
        <v>223</v>
      </c>
      <c r="J7" s="0" t="s">
        <v>220</v>
      </c>
    </row>
    <row r="8" customFormat="false" ht="12.8" hidden="false" customHeight="false" outlineLevel="0" collapsed="false">
      <c r="A8" s="97" t="s">
        <v>224</v>
      </c>
      <c r="B8" s="0"/>
      <c r="C8" s="0"/>
      <c r="D8" s="0" t="n">
        <v>2</v>
      </c>
      <c r="E8" s="5" t="s">
        <v>225</v>
      </c>
      <c r="F8" s="16" t="s">
        <v>226</v>
      </c>
      <c r="G8" s="16" t="n">
        <v>1</v>
      </c>
      <c r="H8" s="0"/>
      <c r="I8" s="0"/>
      <c r="J8" s="0" t="s">
        <v>227</v>
      </c>
    </row>
    <row r="9" customFormat="false" ht="12.8" hidden="false" customHeight="false" outlineLevel="0" collapsed="false">
      <c r="A9" s="97" t="s">
        <v>228</v>
      </c>
      <c r="B9" s="0"/>
      <c r="C9" s="0"/>
      <c r="D9" s="0" t="n">
        <v>2</v>
      </c>
      <c r="E9" s="5" t="s">
        <v>225</v>
      </c>
      <c r="F9" s="16" t="s">
        <v>226</v>
      </c>
      <c r="G9" s="16" t="n">
        <v>2</v>
      </c>
      <c r="H9" s="0"/>
      <c r="I9" s="0"/>
      <c r="J9" s="0" t="s">
        <v>227</v>
      </c>
    </row>
    <row r="10" customFormat="false" ht="12.8" hidden="false" customHeight="false" outlineLevel="0" collapsed="false">
      <c r="A10" s="97" t="s">
        <v>229</v>
      </c>
      <c r="B10" s="16" t="str">
        <f aca="false">LEFT(A10, FIND("_", A10, 1) - 1)</f>
        <v>VK04-3106</v>
      </c>
      <c r="C10" s="0"/>
      <c r="D10" s="16" t="str">
        <f aca="false">RIGHT(A10, LEN(A10) - FIND("_", A10) - 3)</f>
        <v>2</v>
      </c>
      <c r="E10" s="16" t="s">
        <v>206</v>
      </c>
      <c r="F10" s="16" t="s">
        <v>230</v>
      </c>
      <c r="G10" s="16" t="s">
        <v>208</v>
      </c>
      <c r="H10" s="16" t="s">
        <v>231</v>
      </c>
      <c r="I10" s="0"/>
    </row>
    <row r="11" customFormat="false" ht="12.8" hidden="false" customHeight="false" outlineLevel="0" collapsed="false">
      <c r="A11" s="97" t="s">
        <v>232</v>
      </c>
      <c r="B11" s="16" t="str">
        <f aca="false">LEFT(A11, FIND("_", A11, 1) - 1)</f>
        <v>08HR-0235</v>
      </c>
      <c r="C11" s="0"/>
      <c r="D11" s="16" t="str">
        <f aca="false">RIGHT(A11, LEN(A11) - FIND("_", A11) - 3)</f>
        <v>2</v>
      </c>
      <c r="E11" s="16" t="s">
        <v>206</v>
      </c>
      <c r="F11" s="16" t="s">
        <v>230</v>
      </c>
      <c r="G11" s="16" t="s">
        <v>211</v>
      </c>
      <c r="H11" s="16" t="s">
        <v>231</v>
      </c>
      <c r="I11" s="0"/>
    </row>
    <row r="12" customFormat="false" ht="12.8" hidden="false" customHeight="false" outlineLevel="0" collapsed="false">
      <c r="A12" s="97" t="s">
        <v>233</v>
      </c>
      <c r="B12" s="16" t="str">
        <f aca="false">LEFT(A12, FIND("_", A12, 1) - 1)</f>
        <v>VK07-4778</v>
      </c>
      <c r="C12" s="0"/>
      <c r="D12" s="16" t="str">
        <f aca="false">RIGHT(A12, LEN(A12) - FIND("_", A12) - 3)</f>
        <v>2</v>
      </c>
      <c r="E12" s="16" t="s">
        <v>206</v>
      </c>
      <c r="F12" s="16" t="s">
        <v>230</v>
      </c>
      <c r="G12" s="16" t="s">
        <v>234</v>
      </c>
      <c r="H12" s="16" t="s">
        <v>231</v>
      </c>
      <c r="I12" s="0"/>
    </row>
    <row r="13" customFormat="false" ht="12.8" hidden="false" customHeight="false" outlineLevel="0" collapsed="false">
      <c r="A13" s="97" t="s">
        <v>235</v>
      </c>
      <c r="B13" s="16" t="str">
        <f aca="false">LEFT(A13, FIND("_", A13, 1) - 1)</f>
        <v>VK03-4298</v>
      </c>
      <c r="C13" s="0"/>
      <c r="D13" s="16" t="str">
        <f aca="false">RIGHT(A13, LEN(A13) - FIND("_", A13) - 3)</f>
        <v>2</v>
      </c>
      <c r="E13" s="16" t="s">
        <v>206</v>
      </c>
      <c r="F13" s="16" t="s">
        <v>230</v>
      </c>
      <c r="G13" s="16" t="s">
        <v>236</v>
      </c>
      <c r="H13" s="16" t="s">
        <v>231</v>
      </c>
      <c r="I13" s="0"/>
    </row>
    <row r="14" customFormat="false" ht="12.8" hidden="false" customHeight="false" outlineLevel="0" collapsed="false">
      <c r="A14" s="97" t="s">
        <v>237</v>
      </c>
      <c r="B14" s="16" t="str">
        <f aca="false">LEFT(A14, FIND("_", A14, 1) - 1)</f>
        <v>VK09-7738</v>
      </c>
      <c r="C14" s="0"/>
      <c r="D14" s="16" t="str">
        <f aca="false">RIGHT(A14, LEN(A14) - FIND("_", A14) - 3)</f>
        <v>2</v>
      </c>
      <c r="E14" s="16" t="s">
        <v>225</v>
      </c>
      <c r="F14" s="16" t="s">
        <v>230</v>
      </c>
      <c r="G14" s="16" t="s">
        <v>214</v>
      </c>
      <c r="H14" s="16" t="s">
        <v>231</v>
      </c>
      <c r="I14" s="0"/>
    </row>
    <row r="15" customFormat="false" ht="12.8" hidden="false" customHeight="false" outlineLevel="0" collapsed="false">
      <c r="A15" s="97" t="s">
        <v>238</v>
      </c>
      <c r="B15" s="16" t="str">
        <f aca="false">LEFT(A15, FIND("_", A15, 1) - 1)</f>
        <v>VK08-8014</v>
      </c>
      <c r="C15" s="0"/>
      <c r="D15" s="16" t="str">
        <f aca="false">RIGHT(A15, LEN(A15) - FIND("_", A15) - 3)</f>
        <v>2</v>
      </c>
      <c r="E15" s="16" t="s">
        <v>225</v>
      </c>
      <c r="F15" s="16" t="s">
        <v>230</v>
      </c>
      <c r="G15" s="16" t="s">
        <v>239</v>
      </c>
      <c r="H15" s="16" t="s">
        <v>231</v>
      </c>
      <c r="I15" s="0"/>
    </row>
    <row r="16" customFormat="false" ht="12.8" hidden="false" customHeight="false" outlineLevel="0" collapsed="false">
      <c r="A16" s="97" t="s">
        <v>240</v>
      </c>
      <c r="B16" s="16" t="str">
        <f aca="false">LEFT(A16, FIND("_", A16, 1) - 1)</f>
        <v>VK08-6634</v>
      </c>
      <c r="C16" s="0"/>
      <c r="D16" s="16" t="str">
        <f aca="false">RIGHT(A16, LEN(A16) - FIND("_", A16) - 3)</f>
        <v>2</v>
      </c>
      <c r="E16" s="16" t="s">
        <v>225</v>
      </c>
      <c r="F16" s="16" t="s">
        <v>230</v>
      </c>
      <c r="G16" s="16" t="s">
        <v>241</v>
      </c>
      <c r="H16" s="16" t="s">
        <v>231</v>
      </c>
      <c r="I16" s="0"/>
    </row>
    <row r="17" customFormat="false" ht="12.8" hidden="false" customHeight="false" outlineLevel="0" collapsed="false">
      <c r="A17" s="97" t="s">
        <v>242</v>
      </c>
      <c r="B17" s="16" t="str">
        <f aca="false">LEFT(A17, FIND("_", A17, 1) - 1)</f>
        <v>VK07-8262</v>
      </c>
      <c r="C17" s="0"/>
      <c r="D17" s="16" t="str">
        <f aca="false">RIGHT(A17, LEN(A17) - FIND("_", A17) - 3)</f>
        <v>2</v>
      </c>
      <c r="E17" s="16" t="s">
        <v>225</v>
      </c>
      <c r="F17" s="16" t="s">
        <v>230</v>
      </c>
      <c r="G17" s="16" t="s">
        <v>243</v>
      </c>
      <c r="H17" s="16" t="s">
        <v>231</v>
      </c>
      <c r="I17" s="0"/>
    </row>
    <row r="18" customFormat="false" ht="12.8" hidden="false" customHeight="false" outlineLevel="0" collapsed="false">
      <c r="A18" s="97" t="s">
        <v>244</v>
      </c>
      <c r="B18" s="16" t="str">
        <f aca="false">LEFT(A18, FIND("_", A18, 1) - 1)</f>
        <v>VK08-2987</v>
      </c>
      <c r="C18" s="0"/>
      <c r="D18" s="16" t="str">
        <f aca="false">RIGHT(A18, LEN(A18) - FIND("_", A18) - 3)</f>
        <v>2</v>
      </c>
      <c r="E18" s="16" t="s">
        <v>225</v>
      </c>
      <c r="F18" s="16" t="s">
        <v>230</v>
      </c>
      <c r="G18" s="16" t="s">
        <v>245</v>
      </c>
      <c r="H18" s="16" t="s">
        <v>231</v>
      </c>
      <c r="I18" s="0"/>
    </row>
    <row r="19" customFormat="false" ht="12.8" hidden="false" customHeight="false" outlineLevel="0" collapsed="false">
      <c r="A19" s="97" t="s">
        <v>246</v>
      </c>
      <c r="B19" s="0"/>
      <c r="C19" s="0"/>
      <c r="D19" s="16" t="str">
        <f aca="false">RIGHT(A19, LEN(A19) - FIND("_", A19) - 3)</f>
        <v>1</v>
      </c>
      <c r="E19" s="5" t="s">
        <v>206</v>
      </c>
      <c r="F19" s="16" t="s">
        <v>247</v>
      </c>
      <c r="G19" s="16" t="s">
        <v>248</v>
      </c>
      <c r="H19" s="16" t="s">
        <v>249</v>
      </c>
      <c r="I19" s="0"/>
    </row>
    <row r="20" customFormat="false" ht="12.8" hidden="false" customHeight="false" outlineLevel="0" collapsed="false">
      <c r="A20" s="97" t="s">
        <v>250</v>
      </c>
      <c r="B20" s="0"/>
      <c r="C20" s="0"/>
      <c r="D20" s="16" t="str">
        <f aca="false">RIGHT(A20, LEN(A20) - FIND("_", A20) - 3)</f>
        <v>1</v>
      </c>
      <c r="E20" s="5" t="s">
        <v>206</v>
      </c>
      <c r="F20" s="16" t="s">
        <v>247</v>
      </c>
      <c r="G20" s="16" t="s">
        <v>251</v>
      </c>
      <c r="H20" s="16" t="s">
        <v>249</v>
      </c>
      <c r="I20" s="0"/>
    </row>
    <row r="21" customFormat="false" ht="12.8" hidden="false" customHeight="false" outlineLevel="0" collapsed="false">
      <c r="A21" s="97" t="s">
        <v>252</v>
      </c>
      <c r="B21" s="0"/>
      <c r="C21" s="0"/>
      <c r="D21" s="16" t="n">
        <v>1</v>
      </c>
      <c r="E21" s="5" t="s">
        <v>206</v>
      </c>
      <c r="F21" s="16" t="s">
        <v>247</v>
      </c>
      <c r="G21" s="16" t="s">
        <v>253</v>
      </c>
      <c r="H21" s="16" t="s">
        <v>249</v>
      </c>
      <c r="I21" s="0"/>
    </row>
    <row r="22" customFormat="false" ht="12.8" hidden="false" customHeight="false" outlineLevel="0" collapsed="false">
      <c r="A22" s="97" t="s">
        <v>254</v>
      </c>
      <c r="B22" s="0"/>
      <c r="C22" s="0"/>
      <c r="D22" s="16" t="n">
        <v>1</v>
      </c>
      <c r="E22" s="5" t="s">
        <v>206</v>
      </c>
      <c r="F22" s="16" t="s">
        <v>247</v>
      </c>
      <c r="G22" s="16" t="s">
        <v>255</v>
      </c>
      <c r="H22" s="16" t="s">
        <v>249</v>
      </c>
      <c r="I22" s="0"/>
    </row>
    <row r="23" customFormat="false" ht="12.8" hidden="false" customHeight="false" outlineLevel="0" collapsed="false">
      <c r="A23" s="97" t="s">
        <v>256</v>
      </c>
      <c r="B23" s="0"/>
      <c r="C23" s="0"/>
      <c r="D23" s="16" t="n">
        <v>2</v>
      </c>
      <c r="E23" s="5" t="s">
        <v>206</v>
      </c>
      <c r="F23" s="16" t="s">
        <v>247</v>
      </c>
      <c r="G23" s="16" t="s">
        <v>257</v>
      </c>
      <c r="H23" s="16" t="s">
        <v>249</v>
      </c>
      <c r="I23" s="0"/>
    </row>
    <row r="24" customFormat="false" ht="12.8" hidden="false" customHeight="false" outlineLevel="0" collapsed="false">
      <c r="A24" s="97" t="s">
        <v>258</v>
      </c>
      <c r="B24" s="0"/>
      <c r="C24" s="0"/>
      <c r="D24" s="16" t="n">
        <v>2</v>
      </c>
      <c r="E24" s="5" t="s">
        <v>206</v>
      </c>
      <c r="F24" s="16" t="s">
        <v>247</v>
      </c>
      <c r="G24" s="16" t="s">
        <v>259</v>
      </c>
      <c r="H24" s="16" t="s">
        <v>249</v>
      </c>
      <c r="I24" s="0"/>
    </row>
    <row r="25" customFormat="false" ht="12.8" hidden="false" customHeight="false" outlineLevel="0" collapsed="false">
      <c r="A25" s="97" t="s">
        <v>260</v>
      </c>
      <c r="B25" s="0"/>
      <c r="C25" s="0"/>
      <c r="D25" s="16" t="n">
        <v>2</v>
      </c>
      <c r="E25" s="16" t="s">
        <v>225</v>
      </c>
      <c r="F25" s="16" t="s">
        <v>261</v>
      </c>
      <c r="G25" s="16" t="s">
        <v>208</v>
      </c>
      <c r="H25" s="16" t="s">
        <v>249</v>
      </c>
      <c r="I25" s="0"/>
    </row>
    <row r="26" customFormat="false" ht="12.8" hidden="false" customHeight="false" outlineLevel="0" collapsed="false">
      <c r="A26" s="97" t="s">
        <v>262</v>
      </c>
      <c r="B26" s="0"/>
      <c r="C26" s="0"/>
      <c r="D26" s="16" t="n">
        <v>2</v>
      </c>
      <c r="E26" s="16" t="s">
        <v>225</v>
      </c>
      <c r="F26" s="16" t="s">
        <v>261</v>
      </c>
      <c r="G26" s="16" t="s">
        <v>211</v>
      </c>
      <c r="H26" s="16" t="s">
        <v>249</v>
      </c>
      <c r="I26" s="0"/>
    </row>
    <row r="27" customFormat="false" ht="12.8" hidden="false" customHeight="false" outlineLevel="0" collapsed="false">
      <c r="A27" s="97" t="s">
        <v>263</v>
      </c>
      <c r="B27" s="16" t="str">
        <f aca="false">LEFT(A27, FIND("_", A27, 1) - 1)</f>
        <v>34493</v>
      </c>
      <c r="C27" s="0"/>
      <c r="D27" s="16" t="str">
        <f aca="false">RIGHT(A27, LEN(A27) - FIND("_", A27) - 3)</f>
        <v>2</v>
      </c>
      <c r="E27" s="16" t="s">
        <v>225</v>
      </c>
      <c r="F27" s="16" t="s">
        <v>261</v>
      </c>
      <c r="G27" s="16" t="s">
        <v>234</v>
      </c>
      <c r="H27" s="16" t="s">
        <v>249</v>
      </c>
      <c r="I27" s="0"/>
    </row>
    <row r="28" customFormat="false" ht="12.8" hidden="false" customHeight="false" outlineLevel="0" collapsed="false">
      <c r="A28" s="97" t="s">
        <v>264</v>
      </c>
      <c r="B28" s="16" t="str">
        <f aca="false">LEFT(A28, FIND("_", A28, 1) - 1)</f>
        <v>29184</v>
      </c>
      <c r="C28" s="0"/>
      <c r="D28" s="16" t="str">
        <f aca="false">RIGHT(A28, LEN(A28) - FIND("_", A28) - 3)</f>
        <v>2</v>
      </c>
      <c r="E28" s="16" t="s">
        <v>225</v>
      </c>
      <c r="F28" s="16" t="s">
        <v>261</v>
      </c>
      <c r="G28" s="16" t="s">
        <v>236</v>
      </c>
      <c r="H28" s="16" t="s">
        <v>249</v>
      </c>
      <c r="I28" s="0"/>
    </row>
    <row r="29" customFormat="false" ht="12.8" hidden="false" customHeight="false" outlineLevel="0" collapsed="false">
      <c r="A29" s="97" t="s">
        <v>265</v>
      </c>
      <c r="B29" s="16" t="str">
        <f aca="false">LEFT(A29, FIND("_", A29, 1) - 1)</f>
        <v>30847</v>
      </c>
      <c r="C29" s="0"/>
      <c r="D29" s="16" t="str">
        <f aca="false">RIGHT(A29, LEN(A29) - FIND("_", A29) - 3)</f>
        <v>2</v>
      </c>
      <c r="E29" s="16" t="s">
        <v>225</v>
      </c>
      <c r="F29" s="16" t="s">
        <v>261</v>
      </c>
      <c r="G29" s="16" t="s">
        <v>214</v>
      </c>
      <c r="H29" s="16" t="s">
        <v>249</v>
      </c>
      <c r="I29" s="0"/>
    </row>
    <row r="30" customFormat="false" ht="12.8" hidden="false" customHeight="false" outlineLevel="0" collapsed="false">
      <c r="A30" s="97" t="s">
        <v>266</v>
      </c>
      <c r="B30" s="16" t="str">
        <f aca="false">LEFT(A30, FIND("_", A30, 1) - 1)</f>
        <v>VK02-4452</v>
      </c>
      <c r="C30" s="0"/>
      <c r="D30" s="16" t="str">
        <f aca="false">RIGHT(A30, LEN(A30) - FIND("_", A30) - 3)</f>
        <v>2</v>
      </c>
      <c r="E30" s="16" t="s">
        <v>225</v>
      </c>
      <c r="F30" s="16" t="s">
        <v>261</v>
      </c>
      <c r="G30" s="16" t="s">
        <v>239</v>
      </c>
      <c r="H30" s="16" t="s">
        <v>249</v>
      </c>
      <c r="I30" s="0"/>
    </row>
    <row r="31" customFormat="false" ht="12.8" hidden="false" customHeight="false" outlineLevel="0" collapsed="false">
      <c r="A31" s="97" t="s">
        <v>267</v>
      </c>
      <c r="B31" s="16" t="str">
        <f aca="false">LEFT(A31, FIND("_", A31, 1) - 1)</f>
        <v>06HR-0145</v>
      </c>
      <c r="C31" s="0"/>
      <c r="D31" s="16" t="str">
        <f aca="false">RIGHT(A31, LEN(A31) - FIND("_", A31) - 3)</f>
        <v>2</v>
      </c>
      <c r="E31" s="16" t="s">
        <v>225</v>
      </c>
      <c r="F31" s="16" t="s">
        <v>261</v>
      </c>
      <c r="G31" s="16" t="s">
        <v>241</v>
      </c>
      <c r="H31" s="16" t="s">
        <v>249</v>
      </c>
      <c r="I31" s="0"/>
    </row>
    <row r="32" customFormat="false" ht="12.8" hidden="false" customHeight="false" outlineLevel="0" collapsed="false">
      <c r="A32" s="97" t="s">
        <v>268</v>
      </c>
      <c r="B32" s="16" t="str">
        <f aca="false">LEFT(A32, FIND("_", A32, 1) - 1)</f>
        <v>28929</v>
      </c>
      <c r="C32" s="0"/>
      <c r="D32" s="16" t="str">
        <f aca="false">RIGHT(A32, LEN(A32) - FIND("_", A32) - 3)</f>
        <v>2</v>
      </c>
      <c r="E32" s="16" t="s">
        <v>225</v>
      </c>
      <c r="F32" s="16" t="s">
        <v>261</v>
      </c>
      <c r="G32" s="16" t="s">
        <v>243</v>
      </c>
      <c r="H32" s="16" t="s">
        <v>249</v>
      </c>
      <c r="I32" s="0"/>
    </row>
    <row r="33" customFormat="false" ht="12.8" hidden="false" customHeight="false" outlineLevel="0" collapsed="false">
      <c r="A33" s="97" t="s">
        <v>269</v>
      </c>
      <c r="B33" s="0"/>
      <c r="C33" s="0"/>
      <c r="D33" s="16" t="n">
        <v>1</v>
      </c>
      <c r="E33" s="16" t="s">
        <v>225</v>
      </c>
      <c r="F33" s="16" t="s">
        <v>270</v>
      </c>
      <c r="G33" s="16" t="s">
        <v>257</v>
      </c>
      <c r="H33" s="16" t="s">
        <v>249</v>
      </c>
      <c r="I33" s="0"/>
    </row>
    <row r="34" customFormat="false" ht="12.8" hidden="false" customHeight="false" outlineLevel="0" collapsed="false">
      <c r="A34" s="97" t="s">
        <v>271</v>
      </c>
      <c r="B34" s="0"/>
      <c r="C34" s="0"/>
      <c r="D34" s="16" t="n">
        <v>1</v>
      </c>
      <c r="E34" s="16" t="s">
        <v>225</v>
      </c>
      <c r="F34" s="16" t="s">
        <v>270</v>
      </c>
      <c r="G34" s="16" t="s">
        <v>272</v>
      </c>
      <c r="H34" s="16" t="s">
        <v>249</v>
      </c>
      <c r="I34" s="0"/>
    </row>
    <row r="35" customFormat="false" ht="12.8" hidden="false" customHeight="false" outlineLevel="0" collapsed="false">
      <c r="A35" s="97" t="s">
        <v>273</v>
      </c>
      <c r="B35" s="0"/>
      <c r="C35" s="0"/>
      <c r="D35" s="16" t="n">
        <v>1</v>
      </c>
      <c r="E35" s="16" t="s">
        <v>274</v>
      </c>
      <c r="F35" s="16" t="s">
        <v>270</v>
      </c>
      <c r="G35" s="16" t="s">
        <v>275</v>
      </c>
      <c r="H35" s="16" t="s">
        <v>276</v>
      </c>
      <c r="I35" s="0"/>
    </row>
    <row r="36" customFormat="false" ht="12.8" hidden="false" customHeight="false" outlineLevel="0" collapsed="false">
      <c r="A36" s="97" t="s">
        <v>277</v>
      </c>
      <c r="B36" s="0"/>
      <c r="C36" s="0"/>
      <c r="D36" s="16" t="n">
        <v>1</v>
      </c>
      <c r="E36" s="16" t="s">
        <v>274</v>
      </c>
      <c r="F36" s="16" t="s">
        <v>270</v>
      </c>
      <c r="G36" s="16" t="s">
        <v>278</v>
      </c>
      <c r="H36" s="16" t="s">
        <v>276</v>
      </c>
      <c r="I36" s="0"/>
    </row>
    <row r="37" customFormat="false" ht="12.8" hidden="false" customHeight="false" outlineLevel="0" collapsed="false">
      <c r="A37" s="97" t="s">
        <v>279</v>
      </c>
      <c r="B37" s="0"/>
      <c r="C37" s="0"/>
      <c r="D37" s="16" t="n">
        <v>2</v>
      </c>
      <c r="E37" s="16" t="s">
        <v>274</v>
      </c>
      <c r="F37" s="16" t="s">
        <v>270</v>
      </c>
      <c r="G37" s="16" t="s">
        <v>280</v>
      </c>
      <c r="H37" s="16" t="s">
        <v>276</v>
      </c>
      <c r="I37" s="0"/>
    </row>
    <row r="38" customFormat="false" ht="12.8" hidden="false" customHeight="false" outlineLevel="0" collapsed="false">
      <c r="A38" s="97" t="s">
        <v>281</v>
      </c>
      <c r="B38" s="0"/>
      <c r="C38" s="0"/>
      <c r="D38" s="16" t="n">
        <v>2</v>
      </c>
      <c r="E38" s="16" t="s">
        <v>274</v>
      </c>
      <c r="F38" s="16" t="s">
        <v>270</v>
      </c>
      <c r="G38" s="16" t="s">
        <v>282</v>
      </c>
      <c r="H38" s="16" t="s">
        <v>276</v>
      </c>
      <c r="I38" s="0"/>
    </row>
    <row r="39" customFormat="false" ht="12.8" hidden="false" customHeight="false" outlineLevel="0" collapsed="false">
      <c r="A39" s="97" t="s">
        <v>283</v>
      </c>
      <c r="B39" s="16" t="str">
        <f aca="false">LEFT(A39, FIND("_", A39, 1) - 1)</f>
        <v>VK02-4452</v>
      </c>
      <c r="C39" s="0"/>
      <c r="D39" s="16" t="str">
        <f aca="false">RIGHT(A39, LEN(A39) - FIND("_", A39) - 3)</f>
        <v>1</v>
      </c>
      <c r="E39" s="16" t="s">
        <v>225</v>
      </c>
      <c r="F39" s="16" t="s">
        <v>270</v>
      </c>
      <c r="G39" s="16" t="s">
        <v>284</v>
      </c>
      <c r="H39" s="16" t="s">
        <v>249</v>
      </c>
      <c r="I39" s="0"/>
    </row>
    <row r="40" customFormat="false" ht="12.8" hidden="false" customHeight="false" outlineLevel="0" collapsed="false">
      <c r="A40" s="97" t="s">
        <v>285</v>
      </c>
      <c r="B40" s="16" t="str">
        <f aca="false">LEFT(A40, FIND("_", A40, 1) - 1)</f>
        <v>06HR-0145</v>
      </c>
      <c r="C40" s="0"/>
      <c r="D40" s="16" t="str">
        <f aca="false">RIGHT(A40, LEN(A40) - FIND("_", A40) - 3)</f>
        <v>1</v>
      </c>
      <c r="E40" s="16" t="s">
        <v>225</v>
      </c>
      <c r="F40" s="16" t="s">
        <v>270</v>
      </c>
      <c r="G40" s="16" t="s">
        <v>286</v>
      </c>
      <c r="H40" s="16" t="s">
        <v>249</v>
      </c>
      <c r="I40" s="0"/>
    </row>
    <row r="41" customFormat="false" ht="12.8" hidden="false" customHeight="false" outlineLevel="0" collapsed="false">
      <c r="A41" s="97" t="s">
        <v>287</v>
      </c>
      <c r="B41" s="16" t="str">
        <f aca="false">LEFT(A41, FIND("_", A41, 1) - 1)</f>
        <v>28929</v>
      </c>
      <c r="C41" s="0"/>
      <c r="D41" s="16" t="str">
        <f aca="false">RIGHT(A41, LEN(A41) - FIND("_", A41) - 3)</f>
        <v>1</v>
      </c>
      <c r="E41" s="16" t="s">
        <v>225</v>
      </c>
      <c r="F41" s="16" t="s">
        <v>270</v>
      </c>
      <c r="G41" s="16" t="s">
        <v>288</v>
      </c>
      <c r="H41" s="16" t="s">
        <v>249</v>
      </c>
      <c r="I41" s="0"/>
    </row>
    <row r="42" customFormat="false" ht="12.8" hidden="false" customHeight="false" outlineLevel="0" collapsed="false">
      <c r="A42" s="97" t="s">
        <v>289</v>
      </c>
      <c r="B42" s="0"/>
      <c r="C42" s="0"/>
      <c r="D42" s="0"/>
      <c r="E42" s="0"/>
      <c r="F42" s="16" t="s">
        <v>290</v>
      </c>
      <c r="G42" s="16" t="s">
        <v>291</v>
      </c>
      <c r="H42" s="16" t="s">
        <v>292</v>
      </c>
      <c r="I42" s="16" t="s">
        <v>293</v>
      </c>
    </row>
    <row r="43" customFormat="false" ht="12.8" hidden="false" customHeight="false" outlineLevel="0" collapsed="false">
      <c r="A43" s="97" t="s">
        <v>294</v>
      </c>
      <c r="B43" s="16" t="str">
        <f aca="false">LEFT(A43, FIND("_", A43, 1) - 1)</f>
        <v>VK01-2965</v>
      </c>
      <c r="C43" s="0"/>
      <c r="D43" s="16" t="str">
        <f aca="false">RIGHT(A43, LEN(A43) - FIND("_", A43) - 3)</f>
        <v>2</v>
      </c>
      <c r="E43" s="16" t="s">
        <v>225</v>
      </c>
      <c r="F43" s="16" t="s">
        <v>290</v>
      </c>
      <c r="G43" s="16" t="s">
        <v>234</v>
      </c>
      <c r="H43" s="16" t="s">
        <v>295</v>
      </c>
      <c r="I43" s="0"/>
    </row>
    <row r="44" customFormat="false" ht="12.8" hidden="false" customHeight="false" outlineLevel="0" collapsed="false">
      <c r="A44" s="97" t="s">
        <v>296</v>
      </c>
      <c r="B44" s="16" t="str">
        <f aca="false">LEFT(A44, FIND("_", A44, 1) - 1)</f>
        <v>05HR-0269</v>
      </c>
      <c r="C44" s="0"/>
      <c r="D44" s="16" t="str">
        <f aca="false">RIGHT(A44, LEN(A44) - FIND("_", A44) - 3)</f>
        <v>2</v>
      </c>
      <c r="E44" s="16" t="s">
        <v>225</v>
      </c>
      <c r="F44" s="16" t="s">
        <v>290</v>
      </c>
      <c r="G44" s="16" t="s">
        <v>236</v>
      </c>
      <c r="H44" s="16" t="s">
        <v>295</v>
      </c>
      <c r="I44" s="0"/>
    </row>
    <row r="45" customFormat="false" ht="12.8" hidden="false" customHeight="false" outlineLevel="0" collapsed="false">
      <c r="A45" s="97" t="s">
        <v>297</v>
      </c>
      <c r="B45" s="16" t="str">
        <f aca="false">LEFT(A45, FIND("_", A45, 1) - 1)</f>
        <v>VK09-1685</v>
      </c>
      <c r="C45" s="0"/>
      <c r="D45" s="16" t="str">
        <f aca="false">RIGHT(A45, LEN(A45) - FIND("_", A45) - 3)</f>
        <v>2</v>
      </c>
      <c r="E45" s="16" t="s">
        <v>225</v>
      </c>
      <c r="F45" s="16" t="s">
        <v>290</v>
      </c>
      <c r="G45" s="16" t="s">
        <v>245</v>
      </c>
      <c r="H45" s="16" t="s">
        <v>295</v>
      </c>
      <c r="I45" s="0"/>
    </row>
    <row r="46" customFormat="false" ht="12.8" hidden="false" customHeight="false" outlineLevel="0" collapsed="false">
      <c r="A46" s="97" t="s">
        <v>298</v>
      </c>
      <c r="B46" s="0"/>
      <c r="C46" s="0"/>
      <c r="D46" s="0"/>
      <c r="E46" s="16" t="s">
        <v>225</v>
      </c>
      <c r="F46" s="16" t="s">
        <v>299</v>
      </c>
      <c r="G46" s="16" t="s">
        <v>251</v>
      </c>
      <c r="H46" s="16" t="s">
        <v>300</v>
      </c>
      <c r="I46" s="0"/>
    </row>
    <row r="47" customFormat="false" ht="12.8" hidden="false" customHeight="false" outlineLevel="0" collapsed="false">
      <c r="A47" s="97" t="n">
        <v>38540</v>
      </c>
      <c r="B47" s="0"/>
      <c r="C47" s="0"/>
      <c r="D47" s="0"/>
      <c r="E47" s="16" t="s">
        <v>225</v>
      </c>
      <c r="F47" s="16" t="s">
        <v>299</v>
      </c>
      <c r="G47" s="16" t="s">
        <v>255</v>
      </c>
      <c r="H47" s="16" t="s">
        <v>300</v>
      </c>
      <c r="I47" s="0"/>
    </row>
    <row r="48" customFormat="false" ht="12.8" hidden="false" customHeight="false" outlineLevel="0" collapsed="false">
      <c r="A48" s="97" t="n">
        <v>38304</v>
      </c>
      <c r="B48" s="0"/>
      <c r="C48" s="0"/>
      <c r="D48" s="0"/>
      <c r="E48" s="16" t="s">
        <v>225</v>
      </c>
      <c r="F48" s="16" t="s">
        <v>299</v>
      </c>
      <c r="G48" s="16" t="s">
        <v>301</v>
      </c>
      <c r="H48" s="16" t="s">
        <v>300</v>
      </c>
      <c r="I48" s="0"/>
    </row>
    <row r="49" customFormat="false" ht="12.8" hidden="false" customHeight="false" outlineLevel="0" collapsed="false">
      <c r="A49" s="97" t="s">
        <v>302</v>
      </c>
      <c r="B49" s="16" t="str">
        <f aca="false">LEFT(A49, FIND("_", A49, 1) - 1)</f>
        <v>VK03-4298</v>
      </c>
      <c r="C49" s="0"/>
      <c r="D49" s="16" t="str">
        <f aca="false">RIGHT(A49, LEN(A49) - FIND("_", A49) - 3)</f>
        <v>1</v>
      </c>
      <c r="E49" s="16" t="s">
        <v>206</v>
      </c>
      <c r="F49" s="16" t="s">
        <v>299</v>
      </c>
      <c r="G49" s="16" t="s">
        <v>303</v>
      </c>
      <c r="H49" s="16" t="s">
        <v>300</v>
      </c>
      <c r="I49" s="0"/>
      <c r="J49" s="0" t="s">
        <v>304</v>
      </c>
    </row>
    <row r="50" customFormat="false" ht="12.8" hidden="false" customHeight="false" outlineLevel="0" collapsed="false">
      <c r="A50" s="97" t="s">
        <v>305</v>
      </c>
      <c r="B50" s="16" t="str">
        <f aca="false">LEFT(A50, FIND("_", A50, 1) - 1)</f>
        <v>VK04-3106</v>
      </c>
      <c r="C50" s="0"/>
      <c r="D50" s="16" t="str">
        <f aca="false">RIGHT(A50, LEN(A50) - FIND("_", A50) - 3)</f>
        <v>1</v>
      </c>
      <c r="E50" s="16" t="s">
        <v>206</v>
      </c>
      <c r="F50" s="16" t="s">
        <v>299</v>
      </c>
      <c r="G50" s="16" t="s">
        <v>306</v>
      </c>
      <c r="H50" s="16" t="s">
        <v>300</v>
      </c>
      <c r="I50" s="0"/>
      <c r="J50" s="0" t="s">
        <v>304</v>
      </c>
    </row>
    <row r="51" customFormat="false" ht="12.8" hidden="false" customHeight="false" outlineLevel="0" collapsed="false">
      <c r="A51" s="97" t="s">
        <v>307</v>
      </c>
      <c r="B51" s="16" t="str">
        <f aca="false">LEFT(A51, FIND("_", A51, 1) - 1)</f>
        <v>VK09-1685</v>
      </c>
      <c r="C51" s="0"/>
      <c r="D51" s="16" t="str">
        <f aca="false">RIGHT(A51, LEN(A51) - FIND("_", A51) - 3)</f>
        <v>1</v>
      </c>
      <c r="E51" s="16" t="s">
        <v>225</v>
      </c>
      <c r="F51" s="16" t="s">
        <v>299</v>
      </c>
      <c r="G51" s="16" t="s">
        <v>308</v>
      </c>
      <c r="H51" s="16" t="s">
        <v>295</v>
      </c>
      <c r="I51" s="0"/>
    </row>
    <row r="52" customFormat="false" ht="12.8" hidden="false" customHeight="false" outlineLevel="0" collapsed="false">
      <c r="A52" s="97" t="s">
        <v>309</v>
      </c>
      <c r="B52" s="16" t="str">
        <f aca="false">LEFT(A52, FIND("_", A52, 1) - 1)</f>
        <v>VK09-7738</v>
      </c>
      <c r="C52" s="0"/>
      <c r="D52" s="16" t="str">
        <f aca="false">RIGHT(A52, LEN(A52) - FIND("_", A52) - 3)</f>
        <v>1</v>
      </c>
      <c r="E52" s="16" t="s">
        <v>225</v>
      </c>
      <c r="F52" s="16" t="s">
        <v>299</v>
      </c>
      <c r="G52" s="16" t="s">
        <v>259</v>
      </c>
      <c r="H52" s="16" t="s">
        <v>300</v>
      </c>
      <c r="I52" s="0"/>
    </row>
    <row r="53" customFormat="false" ht="12.8" hidden="false" customHeight="false" outlineLevel="0" collapsed="false">
      <c r="A53" s="97" t="s">
        <v>310</v>
      </c>
      <c r="B53" s="0"/>
      <c r="C53" s="0"/>
      <c r="D53" s="0"/>
      <c r="E53" s="0"/>
      <c r="F53" s="16" t="s">
        <v>311</v>
      </c>
      <c r="G53" s="16" t="s">
        <v>291</v>
      </c>
      <c r="H53" s="16" t="s">
        <v>312</v>
      </c>
      <c r="I53" s="16" t="s">
        <v>293</v>
      </c>
    </row>
    <row r="54" customFormat="false" ht="12.8" hidden="false" customHeight="false" outlineLevel="0" collapsed="false">
      <c r="A54" s="97" t="s">
        <v>313</v>
      </c>
      <c r="B54" s="16" t="str">
        <f aca="false">LEFT(A54, FIND("_", A54, 1) - 1)</f>
        <v>VK01-2965</v>
      </c>
      <c r="C54" s="5" t="s">
        <v>314</v>
      </c>
      <c r="D54" s="16" t="n">
        <v>2</v>
      </c>
      <c r="E54" s="16" t="s">
        <v>225</v>
      </c>
      <c r="F54" s="16" t="s">
        <v>311</v>
      </c>
      <c r="G54" s="16" t="s">
        <v>234</v>
      </c>
      <c r="H54" s="16" t="s">
        <v>295</v>
      </c>
      <c r="I54" s="0"/>
    </row>
    <row r="55" customFormat="false" ht="12.8" hidden="false" customHeight="false" outlineLevel="0" collapsed="false">
      <c r="A55" s="97" t="s">
        <v>315</v>
      </c>
      <c r="B55" s="16" t="str">
        <f aca="false">LEFT(A55, FIND("_", A55, 1) - 1)</f>
        <v>05HR-0269</v>
      </c>
      <c r="C55" s="5" t="s">
        <v>316</v>
      </c>
      <c r="D55" s="16" t="n">
        <v>2</v>
      </c>
      <c r="E55" s="16" t="s">
        <v>225</v>
      </c>
      <c r="F55" s="16" t="s">
        <v>311</v>
      </c>
      <c r="G55" s="16" t="s">
        <v>236</v>
      </c>
      <c r="H55" s="16" t="s">
        <v>295</v>
      </c>
      <c r="I55" s="0"/>
    </row>
    <row r="56" customFormat="false" ht="12.8" hidden="false" customHeight="false" outlineLevel="0" collapsed="false">
      <c r="A56" s="97" t="s">
        <v>317</v>
      </c>
      <c r="B56" s="16" t="str">
        <f aca="false">LEFT(A56, FIND("_", A56, 1) - 1)</f>
        <v>VK09-1685</v>
      </c>
      <c r="C56" s="5" t="s">
        <v>318</v>
      </c>
      <c r="D56" s="16" t="n">
        <v>2</v>
      </c>
      <c r="E56" s="16" t="s">
        <v>225</v>
      </c>
      <c r="F56" s="16" t="s">
        <v>311</v>
      </c>
      <c r="G56" s="16" t="s">
        <v>245</v>
      </c>
      <c r="H56" s="16" t="s">
        <v>295</v>
      </c>
      <c r="I56" s="0"/>
    </row>
    <row r="57" customFormat="false" ht="12.8" hidden="false" customHeight="false" outlineLevel="0" collapsed="false">
      <c r="A57" s="97" t="s">
        <v>319</v>
      </c>
      <c r="B57" s="16" t="str">
        <f aca="false">LEFT(A57, FIND("_", A57, 1) - 1)</f>
        <v>28338</v>
      </c>
      <c r="C57" s="0"/>
      <c r="D57" s="16" t="str">
        <f aca="false">RIGHT(A57, LEN(A57) - FIND("_", A57) - 3)</f>
        <v>1</v>
      </c>
      <c r="E57" s="16" t="s">
        <v>225</v>
      </c>
      <c r="F57" s="16" t="s">
        <v>320</v>
      </c>
      <c r="G57" s="16" t="s">
        <v>248</v>
      </c>
      <c r="H57" s="16" t="s">
        <v>321</v>
      </c>
      <c r="I57" s="0"/>
    </row>
    <row r="58" customFormat="false" ht="12.8" hidden="false" customHeight="false" outlineLevel="0" collapsed="false">
      <c r="A58" s="97" t="s">
        <v>322</v>
      </c>
      <c r="B58" s="16" t="str">
        <f aca="false">LEFT(A58, FIND("_", A58, 1) - 1)</f>
        <v>29698</v>
      </c>
      <c r="C58" s="0"/>
      <c r="D58" s="16" t="str">
        <f aca="false">RIGHT(A58, LEN(A58) - FIND("_", A58) - 3)</f>
        <v>1</v>
      </c>
      <c r="E58" s="16" t="s">
        <v>225</v>
      </c>
      <c r="F58" s="16" t="s">
        <v>320</v>
      </c>
      <c r="G58" s="16" t="s">
        <v>323</v>
      </c>
      <c r="H58" s="16" t="s">
        <v>321</v>
      </c>
      <c r="I58" s="0"/>
    </row>
    <row r="59" customFormat="false" ht="12.8" hidden="false" customHeight="false" outlineLevel="0" collapsed="false">
      <c r="A59" s="97" t="s">
        <v>324</v>
      </c>
      <c r="B59" s="16" t="str">
        <f aca="false">LEFT(A59, FIND("_", A59, 1) - 1)</f>
        <v>21006</v>
      </c>
      <c r="C59" s="0"/>
      <c r="D59" s="16" t="str">
        <f aca="false">RIGHT(A59, LEN(A59) - FIND("_", A59) - 3)</f>
        <v>1</v>
      </c>
      <c r="E59" s="16" t="s">
        <v>225</v>
      </c>
      <c r="F59" s="16" t="s">
        <v>320</v>
      </c>
      <c r="G59" s="16" t="s">
        <v>325</v>
      </c>
      <c r="H59" s="16" t="s">
        <v>326</v>
      </c>
      <c r="I59" s="0"/>
    </row>
    <row r="60" customFormat="false" ht="12.8" hidden="false" customHeight="false" outlineLevel="0" collapsed="false">
      <c r="A60" s="97" t="s">
        <v>327</v>
      </c>
      <c r="B60" s="16" t="str">
        <f aca="false">LEFT(A60, FIND("_", A60, 1) - 1)</f>
        <v>VK08-1001</v>
      </c>
      <c r="C60" s="0"/>
      <c r="D60" s="16" t="str">
        <f aca="false">RIGHT(A60, LEN(A60) - FIND("_", A60) - 3)</f>
        <v>1</v>
      </c>
      <c r="E60" s="16" t="s">
        <v>225</v>
      </c>
      <c r="F60" s="16" t="s">
        <v>320</v>
      </c>
      <c r="G60" s="16" t="s">
        <v>275</v>
      </c>
      <c r="H60" s="16" t="s">
        <v>326</v>
      </c>
      <c r="I60" s="0"/>
    </row>
    <row r="61" customFormat="false" ht="12.8" hidden="false" customHeight="false" outlineLevel="0" collapsed="false">
      <c r="A61" s="97" t="s">
        <v>328</v>
      </c>
      <c r="B61" s="16" t="str">
        <f aca="false">LEFT(A61, FIND("_", A61, 1) - 1)</f>
        <v>24890</v>
      </c>
      <c r="C61" s="0"/>
      <c r="D61" s="16" t="str">
        <f aca="false">RIGHT(A61, LEN(A61) - FIND("_", A61) - 3)</f>
        <v>1</v>
      </c>
      <c r="E61" s="16" t="s">
        <v>225</v>
      </c>
      <c r="F61" s="16" t="s">
        <v>320</v>
      </c>
      <c r="G61" s="16" t="s">
        <v>303</v>
      </c>
      <c r="H61" s="16" t="s">
        <v>326</v>
      </c>
      <c r="I61" s="0"/>
    </row>
    <row r="62" customFormat="false" ht="12.8" hidden="false" customHeight="false" outlineLevel="0" collapsed="false">
      <c r="A62" s="97" t="s">
        <v>329</v>
      </c>
      <c r="B62" s="16" t="str">
        <f aca="false">LEFT(A62, FIND("_", A62, 1) - 1)</f>
        <v>04HR-1501</v>
      </c>
      <c r="C62" s="0"/>
      <c r="D62" s="16" t="str">
        <f aca="false">RIGHT(A62, LEN(A62) - FIND("_", A62) - 3)</f>
        <v>1</v>
      </c>
      <c r="E62" s="16" t="s">
        <v>225</v>
      </c>
      <c r="F62" s="16" t="s">
        <v>320</v>
      </c>
      <c r="G62" s="16" t="s">
        <v>330</v>
      </c>
      <c r="H62" s="16" t="s">
        <v>326</v>
      </c>
      <c r="I62" s="0"/>
    </row>
    <row r="63" customFormat="false" ht="12.8" hidden="false" customHeight="false" outlineLevel="0" collapsed="false">
      <c r="A63" s="97" t="s">
        <v>331</v>
      </c>
      <c r="B63" s="16" t="str">
        <f aca="false">LEFT(A63, FIND("_", A63, 1) - 1)</f>
        <v>VK06-1885</v>
      </c>
      <c r="C63" s="0"/>
      <c r="D63" s="16" t="str">
        <f aca="false">RIGHT(A63, LEN(A63) - FIND("_", A63) - 3)</f>
        <v>1</v>
      </c>
      <c r="E63" s="16" t="s">
        <v>225</v>
      </c>
      <c r="F63" s="16" t="s">
        <v>320</v>
      </c>
      <c r="G63" s="16" t="s">
        <v>332</v>
      </c>
      <c r="H63" s="16" t="s">
        <v>326</v>
      </c>
      <c r="I63" s="0"/>
    </row>
    <row r="64" customFormat="false" ht="12.8" hidden="false" customHeight="false" outlineLevel="0" collapsed="false">
      <c r="A64" s="97" t="s">
        <v>333</v>
      </c>
      <c r="B64" s="16" t="str">
        <f aca="false">LEFT(A64, FIND("_", A64, 1) - 1)</f>
        <v>25775</v>
      </c>
      <c r="C64" s="0"/>
      <c r="D64" s="16" t="str">
        <f aca="false">RIGHT(A64, LEN(A64) - FIND("_", A64) - 3)</f>
        <v>1</v>
      </c>
      <c r="E64" s="16" t="s">
        <v>225</v>
      </c>
      <c r="F64" s="16" t="s">
        <v>320</v>
      </c>
      <c r="G64" s="16" t="s">
        <v>257</v>
      </c>
      <c r="H64" s="16" t="s">
        <v>326</v>
      </c>
      <c r="I64" s="0"/>
    </row>
    <row r="65" customFormat="false" ht="12.8" hidden="false" customHeight="false" outlineLevel="0" collapsed="false">
      <c r="A65" s="97" t="s">
        <v>334</v>
      </c>
      <c r="B65" s="16" t="str">
        <f aca="false">LEFT(A65, FIND("_", A65, 1) - 1)</f>
        <v>VK06-6001</v>
      </c>
      <c r="C65" s="0"/>
      <c r="D65" s="16" t="str">
        <f aca="false">RIGHT(A65, LEN(A65) - FIND("_", A65) - 3)</f>
        <v>1</v>
      </c>
      <c r="E65" s="16" t="s">
        <v>225</v>
      </c>
      <c r="F65" s="16" t="s">
        <v>320</v>
      </c>
      <c r="G65" s="16" t="s">
        <v>251</v>
      </c>
      <c r="H65" s="16" t="s">
        <v>326</v>
      </c>
      <c r="I65" s="0"/>
    </row>
    <row r="66" customFormat="false" ht="12.8" hidden="false" customHeight="false" outlineLevel="0" collapsed="false">
      <c r="A66" s="97" t="s">
        <v>335</v>
      </c>
      <c r="B66" s="16" t="str">
        <f aca="false">LEFT(A66, FIND("_", A66, 1) - 1)</f>
        <v>21484</v>
      </c>
      <c r="C66" s="0"/>
      <c r="D66" s="16" t="str">
        <f aca="false">RIGHT(A66, LEN(A66) - FIND("_", A66) - 3)</f>
        <v>1</v>
      </c>
      <c r="E66" s="16" t="s">
        <v>225</v>
      </c>
      <c r="F66" s="16" t="s">
        <v>320</v>
      </c>
      <c r="G66" s="16" t="s">
        <v>253</v>
      </c>
      <c r="H66" s="16" t="s">
        <v>326</v>
      </c>
      <c r="I66" s="0"/>
    </row>
    <row r="67" customFormat="false" ht="12.8" hidden="false" customHeight="false" outlineLevel="0" collapsed="false">
      <c r="A67" s="97" t="s">
        <v>336</v>
      </c>
      <c r="B67" s="16" t="str">
        <f aca="false">LEFT(A67, FIND("_", A67, 1) - 1)</f>
        <v>26477</v>
      </c>
      <c r="C67" s="0"/>
      <c r="D67" s="16" t="str">
        <f aca="false">RIGHT(A67, LEN(A67) - FIND("_", A67) - 3)</f>
        <v>1</v>
      </c>
      <c r="E67" s="16" t="s">
        <v>225</v>
      </c>
      <c r="F67" s="16" t="s">
        <v>320</v>
      </c>
      <c r="G67" s="16" t="s">
        <v>337</v>
      </c>
      <c r="H67" s="16" t="s">
        <v>326</v>
      </c>
      <c r="I67" s="0"/>
    </row>
    <row r="68" customFormat="false" ht="12.8" hidden="false" customHeight="false" outlineLevel="0" collapsed="false">
      <c r="A68" s="97" t="s">
        <v>338</v>
      </c>
      <c r="B68" s="16" t="str">
        <f aca="false">LEFT(A68, FIND("_", A68, 1) - 1)</f>
        <v>VK00-1524</v>
      </c>
      <c r="C68" s="0"/>
      <c r="D68" s="16" t="str">
        <f aca="false">RIGHT(A68, LEN(A68) - FIND("_", A68) - 3)</f>
        <v>1</v>
      </c>
      <c r="E68" s="16" t="s">
        <v>225</v>
      </c>
      <c r="F68" s="16" t="s">
        <v>320</v>
      </c>
      <c r="G68" s="16" t="s">
        <v>259</v>
      </c>
      <c r="H68" s="16" t="s">
        <v>326</v>
      </c>
      <c r="I68" s="0"/>
    </row>
    <row r="69" customFormat="false" ht="12.8" hidden="false" customHeight="false" outlineLevel="0" collapsed="false">
      <c r="A69" s="97" t="s">
        <v>339</v>
      </c>
      <c r="B69" s="16" t="str">
        <f aca="false">LEFT(A69, FIND("_", A69, 1) - 1)</f>
        <v>VK07-4218</v>
      </c>
      <c r="C69" s="0"/>
      <c r="D69" s="16" t="str">
        <f aca="false">RIGHT(A69, LEN(A69) - FIND("_", A69) - 3)</f>
        <v>1</v>
      </c>
      <c r="E69" s="16" t="s">
        <v>225</v>
      </c>
      <c r="F69" s="16" t="s">
        <v>320</v>
      </c>
      <c r="G69" s="16" t="s">
        <v>286</v>
      </c>
      <c r="H69" s="16" t="s">
        <v>326</v>
      </c>
      <c r="I69" s="0"/>
    </row>
    <row r="70" customFormat="false" ht="12.8" hidden="false" customHeight="false" outlineLevel="0" collapsed="false">
      <c r="A70" s="97" t="s">
        <v>340</v>
      </c>
      <c r="B70" s="16" t="str">
        <f aca="false">LEFT(A70, FIND("_", A70, 1) - 1)</f>
        <v>7686</v>
      </c>
      <c r="C70" s="0"/>
      <c r="D70" s="16" t="str">
        <f aca="false">RIGHT(A70, LEN(A70) - FIND("_", A70) - 3)</f>
        <v>1</v>
      </c>
      <c r="E70" s="16" t="s">
        <v>225</v>
      </c>
      <c r="F70" s="16" t="s">
        <v>320</v>
      </c>
      <c r="G70" s="16" t="s">
        <v>288</v>
      </c>
      <c r="H70" s="16" t="s">
        <v>326</v>
      </c>
      <c r="I70" s="0"/>
    </row>
    <row r="71" customFormat="false" ht="12.8" hidden="false" customHeight="false" outlineLevel="0" collapsed="false">
      <c r="A71" s="97" t="s">
        <v>341</v>
      </c>
      <c r="B71" s="0"/>
      <c r="C71" s="0"/>
      <c r="D71" s="0"/>
      <c r="E71" s="0"/>
      <c r="F71" s="16" t="s">
        <v>342</v>
      </c>
      <c r="G71" s="16" t="s">
        <v>291</v>
      </c>
      <c r="H71" s="16" t="s">
        <v>312</v>
      </c>
      <c r="I71" s="16" t="s">
        <v>343</v>
      </c>
    </row>
    <row r="72" customFormat="false" ht="12.8" hidden="false" customHeight="false" outlineLevel="0" collapsed="false">
      <c r="A72" s="97" t="s">
        <v>344</v>
      </c>
      <c r="B72" s="0"/>
      <c r="C72" s="0"/>
      <c r="D72" s="0"/>
      <c r="E72" s="0"/>
      <c r="F72" s="16" t="s">
        <v>342</v>
      </c>
      <c r="G72" s="16" t="s">
        <v>208</v>
      </c>
      <c r="H72" s="16" t="s">
        <v>345</v>
      </c>
    </row>
    <row r="73" customFormat="false" ht="12.8" hidden="false" customHeight="false" outlineLevel="0" collapsed="false">
      <c r="A73" s="97" t="s">
        <v>346</v>
      </c>
      <c r="B73" s="0"/>
      <c r="C73" s="0"/>
      <c r="D73" s="0"/>
      <c r="E73" s="0"/>
      <c r="F73" s="16" t="s">
        <v>342</v>
      </c>
      <c r="G73" s="16" t="s">
        <v>234</v>
      </c>
      <c r="H73" s="16" t="s">
        <v>345</v>
      </c>
    </row>
    <row r="74" customFormat="false" ht="12.8" hidden="false" customHeight="false" outlineLevel="0" collapsed="false">
      <c r="A74" s="97" t="s">
        <v>347</v>
      </c>
      <c r="B74" s="0"/>
      <c r="C74" s="0"/>
      <c r="D74" s="0"/>
      <c r="E74" s="0"/>
      <c r="F74" s="16" t="s">
        <v>342</v>
      </c>
      <c r="G74" s="16" t="s">
        <v>236</v>
      </c>
      <c r="H74" s="16" t="s">
        <v>345</v>
      </c>
    </row>
    <row r="75" customFormat="false" ht="12.8" hidden="false" customHeight="false" outlineLevel="0" collapsed="false">
      <c r="A75" s="97" t="s">
        <v>348</v>
      </c>
      <c r="B75" s="0"/>
      <c r="C75" s="0"/>
      <c r="D75" s="0"/>
      <c r="E75" s="0"/>
      <c r="F75" s="16" t="s">
        <v>342</v>
      </c>
      <c r="G75" s="16" t="s">
        <v>239</v>
      </c>
      <c r="H75" s="16" t="s">
        <v>345</v>
      </c>
    </row>
    <row r="76" customFormat="false" ht="12.8" hidden="false" customHeight="false" outlineLevel="0" collapsed="false">
      <c r="A76" s="97" t="s">
        <v>349</v>
      </c>
      <c r="B76" s="16" t="str">
        <f aca="false">LEFT(A76, FIND("_", A76, 1) - 1)</f>
        <v>28338</v>
      </c>
      <c r="C76" s="5" t="s">
        <v>350</v>
      </c>
      <c r="D76" s="16" t="str">
        <f aca="false">RIGHT(A76, LEN(A76) - FIND("_", A76) - 3)</f>
        <v>2</v>
      </c>
      <c r="E76" s="16" t="s">
        <v>225</v>
      </c>
      <c r="F76" s="16" t="s">
        <v>342</v>
      </c>
      <c r="G76" s="16" t="s">
        <v>218</v>
      </c>
      <c r="H76" s="16" t="s">
        <v>321</v>
      </c>
    </row>
    <row r="77" customFormat="false" ht="12.8" hidden="false" customHeight="false" outlineLevel="0" collapsed="false">
      <c r="A77" s="97" t="s">
        <v>351</v>
      </c>
      <c r="B77" s="16" t="str">
        <f aca="false">LEFT(A77, FIND("_", A77, 1) - 1)</f>
        <v>29698</v>
      </c>
      <c r="C77" s="5" t="s">
        <v>352</v>
      </c>
      <c r="D77" s="16" t="str">
        <f aca="false">RIGHT(A77, LEN(A77) - FIND("_", A77) - 3)</f>
        <v>2</v>
      </c>
      <c r="E77" s="16" t="s">
        <v>225</v>
      </c>
      <c r="F77" s="16" t="s">
        <v>342</v>
      </c>
      <c r="G77" s="16" t="s">
        <v>222</v>
      </c>
      <c r="H77" s="16" t="s">
        <v>321</v>
      </c>
    </row>
    <row r="78" customFormat="false" ht="12.8" hidden="false" customHeight="false" outlineLevel="0" collapsed="false">
      <c r="A78" s="97" t="s">
        <v>353</v>
      </c>
      <c r="B78" s="16" t="str">
        <f aca="false">LEFT(A78, FIND("_", A78, 1) - 1)</f>
        <v>28338</v>
      </c>
      <c r="C78" s="0"/>
      <c r="D78" s="16" t="str">
        <f aca="false">LEFT(RIGHT(A78, LEN(A78) - FIND("_", A78) -3), FIND("-", RIGHT(A78, LEN(A78) - FIND("_", A78) - 3)) - 1)</f>
        <v>1</v>
      </c>
      <c r="E78" s="16" t="s">
        <v>225</v>
      </c>
      <c r="F78" s="16" t="s">
        <v>354</v>
      </c>
      <c r="G78" s="16" t="s">
        <v>248</v>
      </c>
      <c r="H78" s="16" t="s">
        <v>321</v>
      </c>
    </row>
    <row r="79" customFormat="false" ht="12.8" hidden="false" customHeight="false" outlineLevel="0" collapsed="false">
      <c r="A79" s="97" t="s">
        <v>355</v>
      </c>
      <c r="B79" s="16" t="str">
        <f aca="false">LEFT(A79, FIND("_", A79, 1) - 1)</f>
        <v>29698</v>
      </c>
      <c r="C79" s="0"/>
      <c r="D79" s="16" t="str">
        <f aca="false">LEFT(RIGHT(A79, LEN(A79) - FIND("_", A79) -3), FIND("-", RIGHT(A79, LEN(A79) - FIND("_", A79) - 3)) - 1)</f>
        <v>1</v>
      </c>
      <c r="E79" s="16" t="s">
        <v>225</v>
      </c>
      <c r="F79" s="16" t="s">
        <v>354</v>
      </c>
      <c r="G79" s="16" t="s">
        <v>323</v>
      </c>
      <c r="H79" s="16" t="s">
        <v>321</v>
      </c>
    </row>
    <row r="80" customFormat="false" ht="12.8" hidden="false" customHeight="false" outlineLevel="0" collapsed="false">
      <c r="A80" s="97" t="s">
        <v>356</v>
      </c>
      <c r="B80" s="16" t="str">
        <f aca="false">LEFT(A80, FIND("_", A80, 1) - 1)</f>
        <v>21006</v>
      </c>
      <c r="C80" s="0"/>
      <c r="D80" s="16" t="str">
        <f aca="false">LEFT(RIGHT(A80, LEN(A80) - FIND("_", A80) -3), FIND("-", RIGHT(A80, LEN(A80) - FIND("_", A80) - 3)) - 1)</f>
        <v>1</v>
      </c>
      <c r="E80" s="16" t="s">
        <v>225</v>
      </c>
      <c r="F80" s="16" t="s">
        <v>354</v>
      </c>
      <c r="G80" s="16" t="s">
        <v>325</v>
      </c>
      <c r="H80" s="16" t="s">
        <v>326</v>
      </c>
    </row>
    <row r="81" customFormat="false" ht="12.8" hidden="false" customHeight="false" outlineLevel="0" collapsed="false">
      <c r="A81" s="97" t="s">
        <v>357</v>
      </c>
      <c r="B81" s="16" t="str">
        <f aca="false">LEFT(A81, FIND("_", A81, 1) - 1)</f>
        <v>VK08-1001</v>
      </c>
      <c r="C81" s="0"/>
      <c r="D81" s="16" t="str">
        <f aca="false">LEFT(RIGHT(A81, LEN(A81) - FIND("_", A81) -3), FIND("-", RIGHT(A81, LEN(A81) - FIND("_", A81) - 3)) - 1)</f>
        <v>1</v>
      </c>
      <c r="E81" s="16" t="s">
        <v>225</v>
      </c>
      <c r="F81" s="16" t="s">
        <v>354</v>
      </c>
      <c r="G81" s="16" t="s">
        <v>275</v>
      </c>
      <c r="H81" s="16" t="s">
        <v>326</v>
      </c>
    </row>
    <row r="82" customFormat="false" ht="12.8" hidden="false" customHeight="false" outlineLevel="0" collapsed="false">
      <c r="A82" s="97" t="s">
        <v>358</v>
      </c>
      <c r="B82" s="16" t="str">
        <f aca="false">LEFT(A82, FIND("_", A82, 1) - 1)</f>
        <v>24890</v>
      </c>
      <c r="C82" s="0"/>
      <c r="D82" s="16" t="str">
        <f aca="false">LEFT(RIGHT(A82, LEN(A82) - FIND("_", A82) -3), FIND("-", RIGHT(A82, LEN(A82) - FIND("_", A82) - 3)) - 1)</f>
        <v>1</v>
      </c>
      <c r="E82" s="16" t="s">
        <v>225</v>
      </c>
      <c r="F82" s="16" t="s">
        <v>354</v>
      </c>
      <c r="G82" s="16" t="s">
        <v>303</v>
      </c>
      <c r="H82" s="16" t="s">
        <v>326</v>
      </c>
    </row>
    <row r="83" customFormat="false" ht="12.8" hidden="false" customHeight="false" outlineLevel="0" collapsed="false">
      <c r="A83" s="97" t="s">
        <v>359</v>
      </c>
      <c r="B83" s="16" t="str">
        <f aca="false">LEFT(A83, FIND("_", A83, 1) - 1)</f>
        <v>04HR-1501</v>
      </c>
      <c r="C83" s="0"/>
      <c r="D83" s="16" t="str">
        <f aca="false">LEFT(RIGHT(A83, LEN(A83) - FIND("_", A83) -3), FIND("-", RIGHT(A83, LEN(A83) - FIND("_", A83) - 3)) - 1)</f>
        <v>1</v>
      </c>
      <c r="E83" s="16" t="s">
        <v>225</v>
      </c>
      <c r="F83" s="16" t="s">
        <v>354</v>
      </c>
      <c r="G83" s="16" t="s">
        <v>330</v>
      </c>
      <c r="H83" s="16" t="s">
        <v>326</v>
      </c>
    </row>
    <row r="84" customFormat="false" ht="12.8" hidden="false" customHeight="false" outlineLevel="0" collapsed="false">
      <c r="A84" s="97" t="s">
        <v>360</v>
      </c>
      <c r="B84" s="16" t="str">
        <f aca="false">LEFT(A84, FIND("_", A84, 1) - 1)</f>
        <v>VK06-1885</v>
      </c>
      <c r="C84" s="0"/>
      <c r="D84" s="16" t="str">
        <f aca="false">LEFT(RIGHT(A84, LEN(A84) - FIND("_", A84) -3), FIND("-", RIGHT(A84, LEN(A84) - FIND("_", A84) - 3)) - 1)</f>
        <v>1</v>
      </c>
      <c r="E84" s="16" t="s">
        <v>225</v>
      </c>
      <c r="F84" s="16" t="s">
        <v>354</v>
      </c>
      <c r="G84" s="16" t="s">
        <v>332</v>
      </c>
      <c r="H84" s="16" t="s">
        <v>326</v>
      </c>
    </row>
    <row r="85" customFormat="false" ht="12.8" hidden="false" customHeight="false" outlineLevel="0" collapsed="false">
      <c r="A85" s="97" t="s">
        <v>361</v>
      </c>
      <c r="B85" s="16" t="str">
        <f aca="false">LEFT(A85, FIND("_", A85, 1) - 1)</f>
        <v>25775</v>
      </c>
      <c r="C85" s="0"/>
      <c r="D85" s="16" t="str">
        <f aca="false">LEFT(RIGHT(A85, LEN(A85) - FIND("_", A85) -3), FIND("-", RIGHT(A85, LEN(A85) - FIND("_", A85) - 3)) - 1)</f>
        <v>1</v>
      </c>
      <c r="E85" s="16" t="s">
        <v>225</v>
      </c>
      <c r="F85" s="16" t="s">
        <v>354</v>
      </c>
      <c r="G85" s="16" t="s">
        <v>257</v>
      </c>
      <c r="H85" s="16" t="s">
        <v>326</v>
      </c>
    </row>
    <row r="86" customFormat="false" ht="12.8" hidden="false" customHeight="false" outlineLevel="0" collapsed="false">
      <c r="A86" s="97" t="s">
        <v>362</v>
      </c>
      <c r="B86" s="16" t="str">
        <f aca="false">LEFT(A86, FIND("_", A86, 1) - 1)</f>
        <v>VK06-6001</v>
      </c>
      <c r="C86" s="0"/>
      <c r="D86" s="16" t="str">
        <f aca="false">LEFT(RIGHT(A86, LEN(A86) - FIND("_", A86) -3), FIND("-", RIGHT(A86, LEN(A86) - FIND("_", A86) - 3)) - 1)</f>
        <v>1</v>
      </c>
      <c r="E86" s="16" t="s">
        <v>225</v>
      </c>
      <c r="F86" s="16" t="s">
        <v>354</v>
      </c>
      <c r="G86" s="16" t="s">
        <v>251</v>
      </c>
      <c r="H86" s="16" t="s">
        <v>326</v>
      </c>
    </row>
    <row r="87" customFormat="false" ht="12.8" hidden="false" customHeight="false" outlineLevel="0" collapsed="false">
      <c r="A87" s="97" t="s">
        <v>363</v>
      </c>
      <c r="B87" s="16" t="str">
        <f aca="false">LEFT(A87, FIND("_", A87, 1) - 1)</f>
        <v>21484</v>
      </c>
      <c r="C87" s="0"/>
      <c r="D87" s="16" t="str">
        <f aca="false">LEFT(RIGHT(A87, LEN(A87) - FIND("_", A87) -3), FIND("-", RIGHT(A87, LEN(A87) - FIND("_", A87) - 3)) - 1)</f>
        <v>1</v>
      </c>
      <c r="E87" s="16" t="s">
        <v>225</v>
      </c>
      <c r="F87" s="16" t="s">
        <v>354</v>
      </c>
      <c r="G87" s="16" t="s">
        <v>253</v>
      </c>
      <c r="H87" s="16" t="s">
        <v>326</v>
      </c>
    </row>
    <row r="88" customFormat="false" ht="12.8" hidden="false" customHeight="false" outlineLevel="0" collapsed="false">
      <c r="A88" s="97" t="s">
        <v>364</v>
      </c>
      <c r="B88" s="16" t="str">
        <f aca="false">LEFT(A88, FIND("_", A88, 1) - 1)</f>
        <v>26477</v>
      </c>
      <c r="C88" s="0"/>
      <c r="D88" s="16" t="str">
        <f aca="false">LEFT(RIGHT(A88, LEN(A88) - FIND("_", A88) -3), FIND("-", RIGHT(A88, LEN(A88) - FIND("_", A88) - 3)) - 1)</f>
        <v>1</v>
      </c>
      <c r="E88" s="16" t="s">
        <v>225</v>
      </c>
      <c r="F88" s="16" t="s">
        <v>354</v>
      </c>
      <c r="G88" s="16" t="s">
        <v>337</v>
      </c>
      <c r="H88" s="16" t="s">
        <v>326</v>
      </c>
    </row>
    <row r="89" customFormat="false" ht="12.8" hidden="false" customHeight="false" outlineLevel="0" collapsed="false">
      <c r="A89" s="97" t="s">
        <v>365</v>
      </c>
      <c r="B89" s="16" t="str">
        <f aca="false">LEFT(A89, FIND("_", A89, 1) - 1)</f>
        <v>VK00-1524</v>
      </c>
      <c r="C89" s="0"/>
      <c r="D89" s="16" t="str">
        <f aca="false">LEFT(RIGHT(A89, LEN(A89) - FIND("_", A89) -3), FIND("-", RIGHT(A89, LEN(A89) - FIND("_", A89) - 3)) - 1)</f>
        <v>1</v>
      </c>
      <c r="E89" s="16" t="s">
        <v>225</v>
      </c>
      <c r="F89" s="16" t="s">
        <v>354</v>
      </c>
      <c r="G89" s="16" t="s">
        <v>259</v>
      </c>
      <c r="H89" s="16" t="s">
        <v>326</v>
      </c>
    </row>
    <row r="90" customFormat="false" ht="12.8" hidden="false" customHeight="false" outlineLevel="0" collapsed="false">
      <c r="A90" s="97" t="s">
        <v>366</v>
      </c>
      <c r="B90" s="16" t="str">
        <f aca="false">LEFT(A90, FIND("_", A90, 1) - 1)</f>
        <v>VK07-4218</v>
      </c>
      <c r="C90" s="0"/>
      <c r="D90" s="16" t="str">
        <f aca="false">LEFT(RIGHT(A90, LEN(A90) - FIND("_", A90) -3), FIND("-", RIGHT(A90, LEN(A90) - FIND("_", A90) - 3)) - 1)</f>
        <v>1</v>
      </c>
      <c r="E90" s="16" t="s">
        <v>225</v>
      </c>
      <c r="F90" s="16" t="s">
        <v>354</v>
      </c>
      <c r="G90" s="16" t="s">
        <v>286</v>
      </c>
      <c r="H90" s="16" t="s">
        <v>326</v>
      </c>
    </row>
    <row r="91" customFormat="false" ht="12.8" hidden="false" customHeight="false" outlineLevel="0" collapsed="false">
      <c r="A91" s="97" t="s">
        <v>367</v>
      </c>
      <c r="B91" s="16" t="str">
        <f aca="false">LEFT(A91, FIND("_", A91, 1) - 1)</f>
        <v>7686</v>
      </c>
      <c r="C91" s="0"/>
      <c r="D91" s="16" t="str">
        <f aca="false">LEFT(RIGHT(A91, LEN(A91) - FIND("_", A91) -3), FIND("-", RIGHT(A91, LEN(A91) - FIND("_", A91) - 3)) - 1)</f>
        <v>1</v>
      </c>
      <c r="E91" s="16" t="s">
        <v>225</v>
      </c>
      <c r="F91" s="16" t="s">
        <v>354</v>
      </c>
      <c r="G91" s="16" t="s">
        <v>288</v>
      </c>
      <c r="H91" s="16" t="s">
        <v>326</v>
      </c>
    </row>
    <row r="92" customFormat="false" ht="12.8" hidden="false" customHeight="false" outlineLevel="0" collapsed="false">
      <c r="A92" s="97" t="s">
        <v>368</v>
      </c>
      <c r="B92" s="16" t="str">
        <f aca="false">LEFT(A92, FIND("_", A92, 1) - 1)</f>
        <v>28338</v>
      </c>
      <c r="C92" s="0"/>
      <c r="D92" s="16" t="str">
        <f aca="false">LEFT(RIGHT(A92, LEN(A92) - FIND("_", A92) -3), FIND("-", RIGHT(A92, LEN(A92) - FIND("_", A92) - 3)) - 1)</f>
        <v>1</v>
      </c>
      <c r="E92" s="16" t="s">
        <v>225</v>
      </c>
      <c r="F92" s="16" t="s">
        <v>369</v>
      </c>
      <c r="G92" s="16" t="s">
        <v>248</v>
      </c>
      <c r="H92" s="16" t="s">
        <v>321</v>
      </c>
    </row>
    <row r="93" customFormat="false" ht="12.8" hidden="false" customHeight="false" outlineLevel="0" collapsed="false">
      <c r="A93" s="97" t="s">
        <v>370</v>
      </c>
      <c r="B93" s="16" t="str">
        <f aca="false">LEFT(A93, FIND("_", A93, 1) - 1)</f>
        <v>29698</v>
      </c>
      <c r="C93" s="0"/>
      <c r="D93" s="16" t="str">
        <f aca="false">LEFT(RIGHT(A93, LEN(A93) - FIND("_", A93) -3), FIND("-", RIGHT(A93, LEN(A93) - FIND("_", A93) - 3)) - 1)</f>
        <v>1</v>
      </c>
      <c r="E93" s="16" t="s">
        <v>225</v>
      </c>
      <c r="F93" s="16" t="s">
        <v>369</v>
      </c>
      <c r="G93" s="16" t="s">
        <v>323</v>
      </c>
      <c r="H93" s="16" t="s">
        <v>321</v>
      </c>
    </row>
    <row r="94" customFormat="false" ht="12.8" hidden="false" customHeight="false" outlineLevel="0" collapsed="false">
      <c r="A94" s="97" t="s">
        <v>371</v>
      </c>
      <c r="B94" s="16" t="str">
        <f aca="false">LEFT(A94, FIND("_", A94, 1) - 1)</f>
        <v>21006</v>
      </c>
      <c r="C94" s="0"/>
      <c r="D94" s="16" t="str">
        <f aca="false">LEFT(RIGHT(A94, LEN(A94) - FIND("_", A94) -3), FIND("-", RIGHT(A94, LEN(A94) - FIND("_", A94) - 3)) - 1)</f>
        <v>1</v>
      </c>
      <c r="E94" s="16" t="s">
        <v>225</v>
      </c>
      <c r="F94" s="16" t="s">
        <v>369</v>
      </c>
      <c r="G94" s="16" t="s">
        <v>325</v>
      </c>
      <c r="H94" s="16" t="s">
        <v>326</v>
      </c>
    </row>
    <row r="95" customFormat="false" ht="12.8" hidden="false" customHeight="false" outlineLevel="0" collapsed="false">
      <c r="A95" s="97" t="s">
        <v>372</v>
      </c>
      <c r="B95" s="16" t="str">
        <f aca="false">LEFT(A95, FIND("_", A95, 1) - 1)</f>
        <v>VK08-1001</v>
      </c>
      <c r="C95" s="0"/>
      <c r="D95" s="16" t="str">
        <f aca="false">LEFT(RIGHT(A95, LEN(A95) - FIND("_", A95) -3), FIND("-", RIGHT(A95, LEN(A95) - FIND("_", A95) - 3)) - 1)</f>
        <v>1</v>
      </c>
      <c r="E95" s="16" t="s">
        <v>225</v>
      </c>
      <c r="F95" s="16" t="s">
        <v>369</v>
      </c>
      <c r="G95" s="16" t="s">
        <v>275</v>
      </c>
      <c r="H95" s="16" t="s">
        <v>326</v>
      </c>
    </row>
    <row r="96" customFormat="false" ht="12.8" hidden="false" customHeight="false" outlineLevel="0" collapsed="false">
      <c r="A96" s="97" t="s">
        <v>373</v>
      </c>
      <c r="B96" s="16" t="str">
        <f aca="false">LEFT(A96, FIND("_", A96, 1) - 1)</f>
        <v>24890</v>
      </c>
      <c r="C96" s="0"/>
      <c r="D96" s="16" t="str">
        <f aca="false">LEFT(RIGHT(A96, LEN(A96) - FIND("_", A96) -3), FIND("-", RIGHT(A96, LEN(A96) - FIND("_", A96) - 3)) - 1)</f>
        <v>1</v>
      </c>
      <c r="E96" s="16" t="s">
        <v>225</v>
      </c>
      <c r="F96" s="16" t="s">
        <v>369</v>
      </c>
      <c r="G96" s="16" t="s">
        <v>303</v>
      </c>
      <c r="H96" s="16" t="s">
        <v>326</v>
      </c>
    </row>
    <row r="97" customFormat="false" ht="12.8" hidden="false" customHeight="false" outlineLevel="0" collapsed="false">
      <c r="A97" s="97" t="s">
        <v>374</v>
      </c>
      <c r="B97" s="16" t="str">
        <f aca="false">LEFT(A97, FIND("_", A97, 1) - 1)</f>
        <v>04HR-1501</v>
      </c>
      <c r="C97" s="0"/>
      <c r="D97" s="16" t="str">
        <f aca="false">LEFT(RIGHT(A97, LEN(A97) - FIND("_", A97) -3), FIND("-", RIGHT(A97, LEN(A97) - FIND("_", A97) - 3)) - 1)</f>
        <v>1</v>
      </c>
      <c r="E97" s="16" t="s">
        <v>225</v>
      </c>
      <c r="F97" s="16" t="s">
        <v>369</v>
      </c>
      <c r="G97" s="16" t="s">
        <v>330</v>
      </c>
      <c r="H97" s="16" t="s">
        <v>326</v>
      </c>
    </row>
    <row r="98" customFormat="false" ht="12.8" hidden="false" customHeight="false" outlineLevel="0" collapsed="false">
      <c r="A98" s="97" t="s">
        <v>375</v>
      </c>
      <c r="B98" s="16" t="str">
        <f aca="false">LEFT(A98, FIND("_", A98, 1) - 1)</f>
        <v>VK06-1885</v>
      </c>
      <c r="C98" s="0"/>
      <c r="D98" s="16" t="str">
        <f aca="false">LEFT(RIGHT(A98, LEN(A98) - FIND("_", A98) -3), FIND("-", RIGHT(A98, LEN(A98) - FIND("_", A98) - 3)) - 1)</f>
        <v>1</v>
      </c>
      <c r="E98" s="16" t="s">
        <v>225</v>
      </c>
      <c r="F98" s="16" t="s">
        <v>369</v>
      </c>
      <c r="G98" s="16" t="s">
        <v>332</v>
      </c>
      <c r="H98" s="16" t="s">
        <v>326</v>
      </c>
    </row>
    <row r="99" customFormat="false" ht="12.8" hidden="false" customHeight="false" outlineLevel="0" collapsed="false">
      <c r="A99" s="97" t="s">
        <v>376</v>
      </c>
      <c r="B99" s="16" t="str">
        <f aca="false">LEFT(A99, FIND("_", A99, 1) - 1)</f>
        <v>25775</v>
      </c>
      <c r="C99" s="0"/>
      <c r="D99" s="16" t="str">
        <f aca="false">LEFT(RIGHT(A99, LEN(A99) - FIND("_", A99) -3), FIND("-", RIGHT(A99, LEN(A99) - FIND("_", A99) - 3)) - 1)</f>
        <v>1</v>
      </c>
      <c r="E99" s="16" t="s">
        <v>225</v>
      </c>
      <c r="F99" s="16" t="s">
        <v>369</v>
      </c>
      <c r="G99" s="16" t="s">
        <v>257</v>
      </c>
      <c r="H99" s="16" t="s">
        <v>326</v>
      </c>
    </row>
    <row r="100" customFormat="false" ht="12.8" hidden="false" customHeight="false" outlineLevel="0" collapsed="false">
      <c r="A100" s="97" t="s">
        <v>377</v>
      </c>
      <c r="B100" s="16" t="str">
        <f aca="false">LEFT(A100, FIND("_", A100, 1) - 1)</f>
        <v>VK06-6001</v>
      </c>
      <c r="C100" s="0"/>
      <c r="D100" s="16" t="str">
        <f aca="false">LEFT(RIGHT(A100, LEN(A100) - FIND("_", A100) -3), FIND("-", RIGHT(A100, LEN(A100) - FIND("_", A100) - 3)) - 1)</f>
        <v>1</v>
      </c>
      <c r="E100" s="16" t="s">
        <v>225</v>
      </c>
      <c r="F100" s="16" t="s">
        <v>369</v>
      </c>
      <c r="G100" s="16" t="s">
        <v>251</v>
      </c>
      <c r="H100" s="16" t="s">
        <v>326</v>
      </c>
    </row>
    <row r="101" customFormat="false" ht="12.8" hidden="false" customHeight="false" outlineLevel="0" collapsed="false">
      <c r="A101" s="97" t="s">
        <v>378</v>
      </c>
      <c r="B101" s="16" t="str">
        <f aca="false">LEFT(A101, FIND("_", A101, 1) - 1)</f>
        <v>21484</v>
      </c>
      <c r="C101" s="0"/>
      <c r="D101" s="16" t="str">
        <f aca="false">LEFT(RIGHT(A101, LEN(A101) - FIND("_", A101) -3), FIND("-", RIGHT(A101, LEN(A101) - FIND("_", A101) - 3)) - 1)</f>
        <v>1</v>
      </c>
      <c r="E101" s="16" t="s">
        <v>225</v>
      </c>
      <c r="F101" s="16" t="s">
        <v>369</v>
      </c>
      <c r="G101" s="16" t="s">
        <v>253</v>
      </c>
      <c r="H101" s="16" t="s">
        <v>326</v>
      </c>
    </row>
    <row r="102" customFormat="false" ht="12.8" hidden="false" customHeight="false" outlineLevel="0" collapsed="false">
      <c r="A102" s="97" t="s">
        <v>379</v>
      </c>
      <c r="B102" s="16" t="str">
        <f aca="false">LEFT(A102, FIND("_", A102, 1) - 1)</f>
        <v>26477</v>
      </c>
      <c r="C102" s="0"/>
      <c r="D102" s="16" t="str">
        <f aca="false">LEFT(RIGHT(A102, LEN(A102) - FIND("_", A102) -3), FIND("-", RIGHT(A102, LEN(A102) - FIND("_", A102) - 3)) - 1)</f>
        <v>1</v>
      </c>
      <c r="E102" s="16" t="s">
        <v>225</v>
      </c>
      <c r="F102" s="16" t="s">
        <v>369</v>
      </c>
      <c r="G102" s="16" t="s">
        <v>337</v>
      </c>
      <c r="H102" s="16" t="s">
        <v>326</v>
      </c>
    </row>
    <row r="103" customFormat="false" ht="12.8" hidden="false" customHeight="false" outlineLevel="0" collapsed="false">
      <c r="A103" s="97" t="s">
        <v>380</v>
      </c>
      <c r="B103" s="16" t="str">
        <f aca="false">LEFT(A103, FIND("_", A103, 1) - 1)</f>
        <v>VK00-1524</v>
      </c>
      <c r="C103" s="0"/>
      <c r="D103" s="16" t="str">
        <f aca="false">LEFT(RIGHT(A103, LEN(A103) - FIND("_", A103) -3), FIND("-", RIGHT(A103, LEN(A103) - FIND("_", A103) - 3)) - 1)</f>
        <v>1</v>
      </c>
      <c r="E103" s="16" t="s">
        <v>225</v>
      </c>
      <c r="F103" s="16" t="s">
        <v>369</v>
      </c>
      <c r="G103" s="16" t="s">
        <v>259</v>
      </c>
      <c r="H103" s="16" t="s">
        <v>326</v>
      </c>
    </row>
    <row r="104" customFormat="false" ht="12.8" hidden="false" customHeight="false" outlineLevel="0" collapsed="false">
      <c r="A104" s="97" t="s">
        <v>381</v>
      </c>
      <c r="B104" s="16" t="str">
        <f aca="false">LEFT(A104, FIND("_", A104, 1) - 1)</f>
        <v>VK07-4218</v>
      </c>
      <c r="C104" s="0"/>
      <c r="D104" s="16" t="str">
        <f aca="false">LEFT(RIGHT(A104, LEN(A104) - FIND("_", A104) -3), FIND("-", RIGHT(A104, LEN(A104) - FIND("_", A104) - 3)) - 1)</f>
        <v>1</v>
      </c>
      <c r="E104" s="16" t="s">
        <v>225</v>
      </c>
      <c r="F104" s="16" t="s">
        <v>369</v>
      </c>
      <c r="G104" s="16" t="s">
        <v>286</v>
      </c>
      <c r="H104" s="16" t="s">
        <v>326</v>
      </c>
    </row>
    <row r="105" customFormat="false" ht="12.8" hidden="false" customHeight="false" outlineLevel="0" collapsed="false">
      <c r="A105" s="97" t="s">
        <v>382</v>
      </c>
      <c r="B105" s="16" t="str">
        <f aca="false">LEFT(A105, FIND("_", A105, 1) - 1)</f>
        <v>7686</v>
      </c>
      <c r="C105" s="0"/>
      <c r="D105" s="16" t="str">
        <f aca="false">LEFT(RIGHT(A105, LEN(A105) - FIND("_", A105) -3), FIND("-", RIGHT(A105, LEN(A105) - FIND("_", A105) - 3)) - 1)</f>
        <v>1</v>
      </c>
      <c r="E105" s="16" t="s">
        <v>225</v>
      </c>
      <c r="F105" s="16" t="s">
        <v>369</v>
      </c>
      <c r="G105" s="16" t="s">
        <v>288</v>
      </c>
      <c r="H105" s="16" t="s">
        <v>326</v>
      </c>
    </row>
    <row r="106" customFormat="false" ht="12.8" hidden="false" customHeight="false" outlineLevel="0" collapsed="false">
      <c r="A106" s="97" t="s">
        <v>383</v>
      </c>
      <c r="B106" s="16" t="str">
        <f aca="false">LEFT(A106, FIND("_", A106, 1) - 1)</f>
        <v>VK05-2685</v>
      </c>
      <c r="C106" s="0"/>
      <c r="D106" s="16" t="str">
        <f aca="false">RIGHT(A106, LEN(A106) - FIND("_", A106) - 3)</f>
        <v>1</v>
      </c>
      <c r="E106" s="16" t="s">
        <v>225</v>
      </c>
      <c r="F106" s="16" t="s">
        <v>384</v>
      </c>
      <c r="G106" s="16" t="s">
        <v>248</v>
      </c>
      <c r="H106" s="16" t="s">
        <v>385</v>
      </c>
    </row>
    <row r="107" customFormat="false" ht="12.8" hidden="false" customHeight="false" outlineLevel="0" collapsed="false">
      <c r="A107" s="97" t="s">
        <v>386</v>
      </c>
      <c r="B107" s="16" t="str">
        <f aca="false">LEFT(A107, FIND("_", A107, 1) - 1)</f>
        <v>12402</v>
      </c>
      <c r="C107" s="0"/>
      <c r="D107" s="16" t="str">
        <f aca="false">RIGHT(A107, LEN(A107) - FIND("_", A107) - 3)</f>
        <v>1</v>
      </c>
      <c r="E107" s="16" t="s">
        <v>225</v>
      </c>
      <c r="F107" s="16" t="s">
        <v>384</v>
      </c>
      <c r="G107" s="16" t="s">
        <v>323</v>
      </c>
      <c r="H107" s="16" t="s">
        <v>385</v>
      </c>
    </row>
    <row r="108" customFormat="false" ht="12.8" hidden="false" customHeight="false" outlineLevel="0" collapsed="false">
      <c r="A108" s="97" t="s">
        <v>387</v>
      </c>
      <c r="B108" s="16" t="str">
        <f aca="false">LEFT(A108, FIND("_", A108, 1) - 1)</f>
        <v>27134</v>
      </c>
      <c r="C108" s="0"/>
      <c r="D108" s="16" t="str">
        <f aca="false">RIGHT(A108, LEN(A108) - FIND("_", A108) - 3)</f>
        <v>1</v>
      </c>
      <c r="E108" s="16" t="s">
        <v>225</v>
      </c>
      <c r="F108" s="16" t="s">
        <v>384</v>
      </c>
      <c r="G108" s="16" t="s">
        <v>325</v>
      </c>
      <c r="H108" s="16" t="s">
        <v>385</v>
      </c>
    </row>
    <row r="109" customFormat="false" ht="12.8" hidden="false" customHeight="false" outlineLevel="0" collapsed="false">
      <c r="A109" s="97" t="s">
        <v>388</v>
      </c>
      <c r="B109" s="16" t="str">
        <f aca="false">LEFT(A109, FIND("_", A109, 1) - 1)</f>
        <v>VK99-2133</v>
      </c>
      <c r="C109" s="0"/>
      <c r="D109" s="16" t="str">
        <f aca="false">RIGHT(A109, LEN(A109) - FIND("_", A109) - 3)</f>
        <v>1</v>
      </c>
      <c r="E109" s="16" t="s">
        <v>389</v>
      </c>
      <c r="F109" s="16" t="s">
        <v>384</v>
      </c>
      <c r="G109" s="16" t="s">
        <v>275</v>
      </c>
      <c r="H109" s="16" t="s">
        <v>385</v>
      </c>
    </row>
    <row r="110" customFormat="false" ht="12.8" hidden="false" customHeight="false" outlineLevel="0" collapsed="false">
      <c r="A110" s="97" t="s">
        <v>390</v>
      </c>
      <c r="B110" s="16" t="str">
        <f aca="false">LEFT(A110, FIND("_", A110, 1) - 1)</f>
        <v>23058</v>
      </c>
      <c r="C110" s="0"/>
      <c r="D110" s="16" t="str">
        <f aca="false">RIGHT(A110, LEN(A110) - FIND("_", A110) - 3)</f>
        <v>1</v>
      </c>
      <c r="E110" s="16" t="s">
        <v>389</v>
      </c>
      <c r="F110" s="16" t="s">
        <v>384</v>
      </c>
      <c r="G110" s="16" t="s">
        <v>278</v>
      </c>
      <c r="H110" s="16" t="s">
        <v>385</v>
      </c>
    </row>
    <row r="111" customFormat="false" ht="12.8" hidden="false" customHeight="false" outlineLevel="0" collapsed="false">
      <c r="A111" s="97" t="s">
        <v>391</v>
      </c>
      <c r="B111" s="16" t="str">
        <f aca="false">LEFT(A111, FIND("_", A111, 1) - 1)</f>
        <v>3174</v>
      </c>
      <c r="C111" s="0"/>
      <c r="D111" s="16" t="str">
        <f aca="false">RIGHT(A111, LEN(A111) - FIND("_", A111) - 3)</f>
        <v>1</v>
      </c>
      <c r="E111" s="16" t="s">
        <v>389</v>
      </c>
      <c r="F111" s="16" t="s">
        <v>384</v>
      </c>
      <c r="G111" s="16" t="s">
        <v>280</v>
      </c>
      <c r="H111" s="16" t="s">
        <v>385</v>
      </c>
    </row>
    <row r="112" customFormat="false" ht="12.8" hidden="false" customHeight="false" outlineLevel="0" collapsed="false">
      <c r="A112" s="97" t="s">
        <v>392</v>
      </c>
      <c r="B112" s="16" t="str">
        <f aca="false">LEFT(A112, FIND("_", A112, 1) - 1)</f>
        <v>16311</v>
      </c>
      <c r="C112" s="0"/>
      <c r="D112" s="16" t="str">
        <f aca="false">RIGHT(A112, LEN(A112) - FIND("_", A112) - 3)</f>
        <v>1</v>
      </c>
      <c r="E112" s="16" t="s">
        <v>393</v>
      </c>
      <c r="F112" s="16" t="s">
        <v>384</v>
      </c>
      <c r="G112" s="16" t="s">
        <v>332</v>
      </c>
      <c r="H112" s="16" t="s">
        <v>385</v>
      </c>
    </row>
    <row r="113" customFormat="false" ht="12.8" hidden="false" customHeight="false" outlineLevel="0" collapsed="false">
      <c r="A113" s="97" t="s">
        <v>394</v>
      </c>
      <c r="B113" s="16" t="str">
        <f aca="false">LEFT(A113, FIND("_", A113, 1) - 1)</f>
        <v>4955</v>
      </c>
      <c r="C113" s="0"/>
      <c r="D113" s="16" t="str">
        <f aca="false">RIGHT(A113, LEN(A113) - FIND("_", A113) - 3)</f>
        <v>1</v>
      </c>
      <c r="E113" s="16" t="s">
        <v>393</v>
      </c>
      <c r="F113" s="16" t="s">
        <v>384</v>
      </c>
      <c r="G113" s="16" t="s">
        <v>257</v>
      </c>
      <c r="H113" s="16" t="s">
        <v>385</v>
      </c>
    </row>
    <row r="114" customFormat="false" ht="12.8" hidden="false" customHeight="false" outlineLevel="0" collapsed="false">
      <c r="A114" s="97" t="s">
        <v>395</v>
      </c>
      <c r="B114" s="16" t="str">
        <f aca="false">LEFT(A114, FIND("_", A114, 1) - 1)</f>
        <v>14799</v>
      </c>
      <c r="C114" s="0"/>
      <c r="D114" s="16" t="str">
        <f aca="false">RIGHT(A114, LEN(A114) - FIND("_", A114) - 3)</f>
        <v>1</v>
      </c>
      <c r="E114" s="16" t="s">
        <v>393</v>
      </c>
      <c r="F114" s="16" t="s">
        <v>384</v>
      </c>
      <c r="G114" s="16" t="s">
        <v>272</v>
      </c>
      <c r="H114" s="16" t="s">
        <v>385</v>
      </c>
    </row>
    <row r="115" customFormat="false" ht="12.8" hidden="false" customHeight="false" outlineLevel="0" collapsed="false">
      <c r="A115" s="97" t="s">
        <v>396</v>
      </c>
      <c r="B115" s="16" t="str">
        <f aca="false">LEFT(A115, FIND("_", A115, 1) - 1)</f>
        <v>24062</v>
      </c>
      <c r="C115" s="0"/>
      <c r="D115" s="16" t="str">
        <f aca="false">RIGHT(A115, LEN(A115) - FIND("_", A115) - 3)</f>
        <v>1</v>
      </c>
      <c r="E115" s="16" t="s">
        <v>393</v>
      </c>
      <c r="F115" s="16" t="s">
        <v>384</v>
      </c>
      <c r="G115" s="16" t="s">
        <v>308</v>
      </c>
      <c r="H115" s="16" t="s">
        <v>385</v>
      </c>
    </row>
    <row r="116" customFormat="false" ht="12.8" hidden="false" customHeight="false" outlineLevel="0" collapsed="false">
      <c r="A116" s="97" t="s">
        <v>397</v>
      </c>
      <c r="B116" s="16" t="str">
        <f aca="false">LEFT(A116, FIND("_", A116, 1) - 1)</f>
        <v>VL96-15555</v>
      </c>
      <c r="C116" s="0"/>
      <c r="D116" s="16" t="str">
        <f aca="false">RIGHT(A116, LEN(A116) - FIND("_", A116) - 3)</f>
        <v>1</v>
      </c>
      <c r="E116" s="16" t="s">
        <v>393</v>
      </c>
      <c r="F116" s="16" t="s">
        <v>384</v>
      </c>
      <c r="G116" s="16" t="s">
        <v>303</v>
      </c>
      <c r="H116" s="16" t="s">
        <v>385</v>
      </c>
    </row>
    <row r="117" customFormat="false" ht="12.8" hidden="false" customHeight="false" outlineLevel="0" collapsed="false">
      <c r="A117" s="97" t="s">
        <v>398</v>
      </c>
      <c r="B117" s="16" t="str">
        <f aca="false">LEFT(A117, FIND("_", A117, 1) - 1)</f>
        <v>18140</v>
      </c>
      <c r="C117" s="0"/>
      <c r="D117" s="16" t="str">
        <f aca="false">RIGHT(A117, LEN(A117) - FIND("_", A117) - 3)</f>
        <v>1</v>
      </c>
      <c r="E117" s="16" t="s">
        <v>393</v>
      </c>
      <c r="F117" s="16" t="s">
        <v>384</v>
      </c>
      <c r="G117" s="16" t="s">
        <v>330</v>
      </c>
      <c r="H117" s="16" t="s">
        <v>385</v>
      </c>
    </row>
    <row r="118" customFormat="false" ht="12.8" hidden="false" customHeight="false" outlineLevel="0" collapsed="false">
      <c r="A118" s="97" t="s">
        <v>399</v>
      </c>
      <c r="B118" s="16" t="str">
        <f aca="false">LEFT(A118, FIND("_", A118, 1) - 1)</f>
        <v>VK99-4204</v>
      </c>
      <c r="C118" s="0"/>
      <c r="D118" s="16" t="str">
        <f aca="false">RIGHT(A118, LEN(A118) - FIND("_", A118) - 3)</f>
        <v>1</v>
      </c>
      <c r="E118" s="16" t="s">
        <v>389</v>
      </c>
      <c r="F118" s="16" t="s">
        <v>384</v>
      </c>
      <c r="G118" s="16" t="s">
        <v>282</v>
      </c>
      <c r="H118" s="16" t="s">
        <v>385</v>
      </c>
    </row>
    <row r="119" customFormat="false" ht="12.8" hidden="false" customHeight="false" outlineLevel="0" collapsed="false">
      <c r="A119" s="97" t="s">
        <v>400</v>
      </c>
      <c r="B119" s="16" t="str">
        <f aca="false">LEFT(A119, FIND("_", A119, 1) - 1)</f>
        <v>10264</v>
      </c>
      <c r="C119" s="0"/>
      <c r="D119" s="16" t="str">
        <f aca="false">RIGHT(A119, LEN(A119) - FIND("_", A119) - 3)</f>
        <v>1</v>
      </c>
      <c r="E119" s="16" t="s">
        <v>389</v>
      </c>
      <c r="F119" s="16" t="s">
        <v>384</v>
      </c>
      <c r="G119" s="16" t="s">
        <v>284</v>
      </c>
      <c r="H119" s="16" t="s">
        <v>385</v>
      </c>
    </row>
    <row r="120" customFormat="false" ht="12.8" hidden="false" customHeight="false" outlineLevel="0" collapsed="false">
      <c r="A120" s="97" t="s">
        <v>401</v>
      </c>
      <c r="B120" s="16" t="str">
        <f aca="false">LEFT(A120, FIND("_", A120, 1) - 1)</f>
        <v>15611</v>
      </c>
      <c r="C120" s="0"/>
      <c r="D120" s="16" t="str">
        <f aca="false">RIGHT(A120, LEN(A120) - FIND("_", A120) - 3)</f>
        <v>1</v>
      </c>
      <c r="E120" s="16" t="s">
        <v>389</v>
      </c>
      <c r="F120" s="16" t="s">
        <v>384</v>
      </c>
      <c r="G120" s="16" t="s">
        <v>251</v>
      </c>
      <c r="H120" s="16" t="s">
        <v>385</v>
      </c>
    </row>
    <row r="121" customFormat="false" ht="12.8" hidden="false" customHeight="false" outlineLevel="0" collapsed="false">
      <c r="A121" s="97" t="s">
        <v>402</v>
      </c>
      <c r="B121" s="16" t="s">
        <v>109</v>
      </c>
      <c r="C121" s="0"/>
      <c r="D121" s="16" t="str">
        <f aca="false">RIGHT(A121, LEN(A121) - FIND("_", A121) - 3)</f>
        <v>1</v>
      </c>
      <c r="E121" s="16" t="s">
        <v>403</v>
      </c>
      <c r="F121" s="16" t="s">
        <v>384</v>
      </c>
      <c r="G121" s="16" t="s">
        <v>253</v>
      </c>
      <c r="H121" s="16" t="s">
        <v>385</v>
      </c>
    </row>
    <row r="122" customFormat="false" ht="12.8" hidden="false" customHeight="false" outlineLevel="0" collapsed="false">
      <c r="A122" s="97" t="s">
        <v>404</v>
      </c>
      <c r="B122" s="16" t="s">
        <v>109</v>
      </c>
      <c r="C122" s="0"/>
      <c r="D122" s="16" t="str">
        <f aca="false">RIGHT(A122, LEN(A122) - FIND("_", A122) - 3)</f>
        <v>1</v>
      </c>
      <c r="E122" s="16" t="s">
        <v>405</v>
      </c>
      <c r="F122" s="16" t="s">
        <v>384</v>
      </c>
      <c r="G122" s="16" t="s">
        <v>337</v>
      </c>
      <c r="H122" s="16" t="s">
        <v>385</v>
      </c>
    </row>
    <row r="123" customFormat="false" ht="12.8" hidden="false" customHeight="false" outlineLevel="0" collapsed="false">
      <c r="A123" s="97" t="s">
        <v>406</v>
      </c>
      <c r="B123" s="16" t="n">
        <v>11686</v>
      </c>
      <c r="C123" s="0"/>
      <c r="D123" s="16" t="str">
        <f aca="false">RIGHT(A123, LEN(A123) - FIND("_", A123) - 3)</f>
        <v>1</v>
      </c>
      <c r="E123" s="16" t="s">
        <v>403</v>
      </c>
      <c r="F123" s="16" t="s">
        <v>384</v>
      </c>
      <c r="G123" s="16" t="s">
        <v>301</v>
      </c>
      <c r="H123" s="16" t="s">
        <v>385</v>
      </c>
    </row>
    <row r="124" customFormat="false" ht="12.8" hidden="false" customHeight="false" outlineLevel="0" collapsed="false">
      <c r="A124" s="97" t="s">
        <v>407</v>
      </c>
      <c r="B124" s="16" t="n">
        <v>11686</v>
      </c>
      <c r="C124" s="0"/>
      <c r="D124" s="16" t="str">
        <f aca="false">RIGHT(A124, LEN(A124) - FIND("_", A124) - 3)</f>
        <v>1</v>
      </c>
      <c r="E124" s="16" t="s">
        <v>405</v>
      </c>
      <c r="F124" s="16" t="s">
        <v>384</v>
      </c>
      <c r="G124" s="16" t="s">
        <v>286</v>
      </c>
      <c r="H124" s="16" t="s">
        <v>385</v>
      </c>
    </row>
    <row r="125" customFormat="false" ht="12.8" hidden="false" customHeight="false" outlineLevel="0" collapsed="false">
      <c r="A125" s="97" t="s">
        <v>408</v>
      </c>
      <c r="B125" s="16" t="n">
        <v>21665</v>
      </c>
      <c r="C125" s="0"/>
      <c r="D125" s="16" t="str">
        <f aca="false">RIGHT(A125, LEN(A125) - FIND("_", A125) - 3)</f>
        <v>1</v>
      </c>
      <c r="E125" s="16" t="s">
        <v>403</v>
      </c>
      <c r="F125" s="16" t="s">
        <v>384</v>
      </c>
      <c r="G125" s="16" t="s">
        <v>288</v>
      </c>
      <c r="H125" s="16" t="s">
        <v>385</v>
      </c>
    </row>
    <row r="126" customFormat="false" ht="12.8" hidden="false" customHeight="false" outlineLevel="0" collapsed="false">
      <c r="A126" s="97" t="s">
        <v>409</v>
      </c>
      <c r="B126" s="16" t="n">
        <v>21665</v>
      </c>
      <c r="C126" s="0"/>
      <c r="D126" s="16" t="str">
        <f aca="false">RIGHT(A126, LEN(A126) - FIND("_", A126) - 3)</f>
        <v>1</v>
      </c>
      <c r="E126" s="16" t="s">
        <v>405</v>
      </c>
      <c r="F126" s="16" t="s">
        <v>384</v>
      </c>
      <c r="G126" s="16" t="s">
        <v>306</v>
      </c>
      <c r="H126" s="16" t="s">
        <v>385</v>
      </c>
    </row>
    <row r="127" customFormat="false" ht="12.8" hidden="false" customHeight="false" outlineLevel="0" collapsed="false">
      <c r="A127" s="97" t="s">
        <v>410</v>
      </c>
      <c r="B127" s="16" t="str">
        <f aca="false">LEFT(A127, FIND("_", A127, 1) - 1)</f>
        <v>32311</v>
      </c>
      <c r="C127" s="0"/>
      <c r="D127" s="16" t="str">
        <f aca="false">RIGHT(A127, LEN(A127) - FIND("_", A127) - 3)</f>
        <v>1</v>
      </c>
      <c r="E127" s="16" t="s">
        <v>411</v>
      </c>
      <c r="F127" s="16" t="s">
        <v>384</v>
      </c>
      <c r="G127" s="16" t="s">
        <v>412</v>
      </c>
      <c r="H127" s="16" t="s">
        <v>385</v>
      </c>
    </row>
    <row r="128" customFormat="false" ht="12.8" hidden="false" customHeight="false" outlineLevel="0" collapsed="false">
      <c r="A128" s="97" t="s">
        <v>413</v>
      </c>
      <c r="B128" s="0"/>
      <c r="C128" s="5" t="s">
        <v>414</v>
      </c>
      <c r="D128" s="0"/>
      <c r="E128" s="0"/>
      <c r="F128" s="16" t="s">
        <v>384</v>
      </c>
      <c r="G128" s="16" t="s">
        <v>255</v>
      </c>
      <c r="H128" s="16" t="s">
        <v>385</v>
      </c>
    </row>
    <row r="129" customFormat="false" ht="12.8" hidden="false" customHeight="false" outlineLevel="0" collapsed="false">
      <c r="A129" s="97" t="s">
        <v>415</v>
      </c>
      <c r="B129" s="0"/>
      <c r="C129" s="5" t="s">
        <v>416</v>
      </c>
      <c r="D129" s="0"/>
      <c r="E129" s="0"/>
      <c r="F129" s="16" t="s">
        <v>384</v>
      </c>
      <c r="G129" s="16" t="s">
        <v>259</v>
      </c>
      <c r="H129" s="16" t="s">
        <v>385</v>
      </c>
    </row>
    <row r="130" customFormat="false" ht="12.8" hidden="false" customHeight="false" outlineLevel="0" collapsed="false">
      <c r="A130" s="97" t="s">
        <v>417</v>
      </c>
      <c r="B130" s="16" t="str">
        <f aca="false">LEFT(A130, FIND("_", A130, 1) - 1)</f>
        <v>VK05-2685</v>
      </c>
      <c r="C130" s="0"/>
      <c r="D130" s="16" t="n">
        <v>1</v>
      </c>
      <c r="E130" s="16" t="s">
        <v>225</v>
      </c>
      <c r="F130" s="16" t="s">
        <v>418</v>
      </c>
      <c r="G130" s="16" t="s">
        <v>248</v>
      </c>
      <c r="H130" s="16" t="s">
        <v>385</v>
      </c>
    </row>
    <row r="131" customFormat="false" ht="12.8" hidden="false" customHeight="false" outlineLevel="0" collapsed="false">
      <c r="A131" s="97" t="s">
        <v>419</v>
      </c>
      <c r="B131" s="16" t="str">
        <f aca="false">LEFT(A131, FIND("_", A131, 1) - 1)</f>
        <v>12402</v>
      </c>
      <c r="C131" s="0"/>
      <c r="D131" s="16" t="n">
        <v>1</v>
      </c>
      <c r="E131" s="16" t="s">
        <v>225</v>
      </c>
      <c r="F131" s="16" t="s">
        <v>418</v>
      </c>
      <c r="G131" s="16" t="s">
        <v>323</v>
      </c>
      <c r="H131" s="16" t="s">
        <v>385</v>
      </c>
    </row>
    <row r="132" customFormat="false" ht="12.8" hidden="false" customHeight="false" outlineLevel="0" collapsed="false">
      <c r="A132" s="97" t="s">
        <v>420</v>
      </c>
      <c r="B132" s="16" t="str">
        <f aca="false">LEFT(A132, FIND("_", A132, 1) - 1)</f>
        <v>27134</v>
      </c>
      <c r="C132" s="0"/>
      <c r="D132" s="16" t="n">
        <v>1</v>
      </c>
      <c r="E132" s="16" t="s">
        <v>225</v>
      </c>
      <c r="F132" s="16" t="s">
        <v>418</v>
      </c>
      <c r="G132" s="16" t="s">
        <v>325</v>
      </c>
      <c r="H132" s="16" t="s">
        <v>385</v>
      </c>
    </row>
    <row r="133" customFormat="false" ht="12.8" hidden="false" customHeight="false" outlineLevel="0" collapsed="false">
      <c r="A133" s="97" t="s">
        <v>421</v>
      </c>
      <c r="B133" s="16" t="str">
        <f aca="false">LEFT(A133, FIND("_", A133, 1) - 1)</f>
        <v>VK99-2133</v>
      </c>
      <c r="C133" s="0"/>
      <c r="D133" s="16" t="n">
        <v>1</v>
      </c>
      <c r="E133" s="16" t="s">
        <v>389</v>
      </c>
      <c r="F133" s="16" t="s">
        <v>418</v>
      </c>
      <c r="G133" s="16" t="s">
        <v>275</v>
      </c>
      <c r="H133" s="16" t="s">
        <v>385</v>
      </c>
    </row>
    <row r="134" customFormat="false" ht="12.8" hidden="false" customHeight="false" outlineLevel="0" collapsed="false">
      <c r="A134" s="97" t="s">
        <v>422</v>
      </c>
      <c r="B134" s="16" t="str">
        <f aca="false">LEFT(A134, FIND("_", A134, 1) - 1)</f>
        <v>23058</v>
      </c>
      <c r="C134" s="0"/>
      <c r="D134" s="16" t="n">
        <v>1</v>
      </c>
      <c r="E134" s="16" t="s">
        <v>389</v>
      </c>
      <c r="F134" s="16" t="s">
        <v>418</v>
      </c>
      <c r="G134" s="16" t="s">
        <v>278</v>
      </c>
      <c r="H134" s="16" t="s">
        <v>385</v>
      </c>
    </row>
    <row r="135" customFormat="false" ht="12.8" hidden="false" customHeight="false" outlineLevel="0" collapsed="false">
      <c r="A135" s="97" t="s">
        <v>423</v>
      </c>
      <c r="B135" s="16" t="str">
        <f aca="false">LEFT(A135, FIND("_", A135, 1) - 1)</f>
        <v>3174</v>
      </c>
      <c r="C135" s="0"/>
      <c r="D135" s="16" t="n">
        <v>1</v>
      </c>
      <c r="E135" s="16" t="s">
        <v>389</v>
      </c>
      <c r="F135" s="16" t="s">
        <v>418</v>
      </c>
      <c r="G135" s="16" t="s">
        <v>280</v>
      </c>
      <c r="H135" s="16" t="s">
        <v>385</v>
      </c>
    </row>
    <row r="136" customFormat="false" ht="12.8" hidden="false" customHeight="false" outlineLevel="0" collapsed="false">
      <c r="A136" s="97" t="s">
        <v>424</v>
      </c>
      <c r="B136" s="16" t="str">
        <f aca="false">LEFT(A136, FIND("_", A136, 1) - 1)</f>
        <v>16311</v>
      </c>
      <c r="C136" s="0"/>
      <c r="D136" s="16" t="n">
        <v>1</v>
      </c>
      <c r="E136" s="16" t="s">
        <v>393</v>
      </c>
      <c r="F136" s="16" t="s">
        <v>418</v>
      </c>
      <c r="G136" s="16" t="s">
        <v>332</v>
      </c>
      <c r="H136" s="16" t="s">
        <v>385</v>
      </c>
    </row>
    <row r="137" customFormat="false" ht="12.8" hidden="false" customHeight="false" outlineLevel="0" collapsed="false">
      <c r="A137" s="97" t="s">
        <v>425</v>
      </c>
      <c r="B137" s="16" t="str">
        <f aca="false">LEFT(A137, FIND("_", A137, 1) - 1)</f>
        <v>4955</v>
      </c>
      <c r="C137" s="0"/>
      <c r="D137" s="16" t="n">
        <v>1</v>
      </c>
      <c r="E137" s="16" t="s">
        <v>393</v>
      </c>
      <c r="F137" s="16" t="s">
        <v>418</v>
      </c>
      <c r="G137" s="16" t="s">
        <v>257</v>
      </c>
      <c r="H137" s="16" t="s">
        <v>385</v>
      </c>
    </row>
    <row r="138" customFormat="false" ht="12.8" hidden="false" customHeight="false" outlineLevel="0" collapsed="false">
      <c r="A138" s="97" t="s">
        <v>426</v>
      </c>
      <c r="B138" s="16" t="str">
        <f aca="false">LEFT(A138, FIND("_", A138, 1) - 1)</f>
        <v>14799</v>
      </c>
      <c r="C138" s="0"/>
      <c r="D138" s="16" t="n">
        <v>1</v>
      </c>
      <c r="E138" s="16" t="s">
        <v>393</v>
      </c>
      <c r="F138" s="16" t="s">
        <v>418</v>
      </c>
      <c r="G138" s="16" t="s">
        <v>272</v>
      </c>
      <c r="H138" s="16" t="s">
        <v>385</v>
      </c>
    </row>
    <row r="139" customFormat="false" ht="12.8" hidden="false" customHeight="false" outlineLevel="0" collapsed="false">
      <c r="A139" s="97" t="s">
        <v>427</v>
      </c>
      <c r="B139" s="16" t="str">
        <f aca="false">LEFT(A139, FIND("_", A139, 1) - 1)</f>
        <v>24062</v>
      </c>
      <c r="C139" s="0"/>
      <c r="D139" s="16" t="n">
        <v>1</v>
      </c>
      <c r="E139" s="16" t="s">
        <v>393</v>
      </c>
      <c r="F139" s="16" t="s">
        <v>418</v>
      </c>
      <c r="G139" s="16" t="s">
        <v>308</v>
      </c>
      <c r="H139" s="16" t="s">
        <v>385</v>
      </c>
    </row>
    <row r="140" customFormat="false" ht="12.8" hidden="false" customHeight="false" outlineLevel="0" collapsed="false">
      <c r="A140" s="97" t="s">
        <v>428</v>
      </c>
      <c r="B140" s="16" t="str">
        <f aca="false">LEFT(A140, FIND("_", A140, 1) - 1)</f>
        <v>VL96-15555</v>
      </c>
      <c r="C140" s="0"/>
      <c r="D140" s="16" t="n">
        <v>1</v>
      </c>
      <c r="E140" s="16" t="s">
        <v>393</v>
      </c>
      <c r="F140" s="16" t="s">
        <v>418</v>
      </c>
      <c r="G140" s="16" t="s">
        <v>303</v>
      </c>
      <c r="H140" s="16" t="s">
        <v>385</v>
      </c>
    </row>
    <row r="141" customFormat="false" ht="12.8" hidden="false" customHeight="false" outlineLevel="0" collapsed="false">
      <c r="A141" s="97" t="s">
        <v>429</v>
      </c>
      <c r="B141" s="16" t="str">
        <f aca="false">LEFT(A141, FIND("_", A141, 1) - 1)</f>
        <v>18140</v>
      </c>
      <c r="C141" s="0"/>
      <c r="D141" s="16" t="n">
        <v>1</v>
      </c>
      <c r="E141" s="16" t="s">
        <v>393</v>
      </c>
      <c r="F141" s="16" t="s">
        <v>418</v>
      </c>
      <c r="G141" s="16" t="s">
        <v>330</v>
      </c>
      <c r="H141" s="16" t="s">
        <v>385</v>
      </c>
    </row>
    <row r="142" customFormat="false" ht="12.8" hidden="false" customHeight="false" outlineLevel="0" collapsed="false">
      <c r="A142" s="97" t="s">
        <v>430</v>
      </c>
      <c r="B142" s="16" t="str">
        <f aca="false">LEFT(A142, FIND("_", A142, 1) - 1)</f>
        <v>VK99-4204</v>
      </c>
      <c r="C142" s="0"/>
      <c r="D142" s="16" t="n">
        <v>1</v>
      </c>
      <c r="E142" s="16" t="s">
        <v>389</v>
      </c>
      <c r="F142" s="16" t="s">
        <v>418</v>
      </c>
      <c r="G142" s="16" t="s">
        <v>282</v>
      </c>
      <c r="H142" s="16" t="s">
        <v>385</v>
      </c>
    </row>
    <row r="143" customFormat="false" ht="12.8" hidden="false" customHeight="false" outlineLevel="0" collapsed="false">
      <c r="A143" s="97" t="s">
        <v>431</v>
      </c>
      <c r="B143" s="16" t="str">
        <f aca="false">LEFT(A143, FIND("_", A143, 1) - 1)</f>
        <v>10264</v>
      </c>
      <c r="C143" s="0"/>
      <c r="D143" s="16" t="n">
        <v>1</v>
      </c>
      <c r="E143" s="16" t="s">
        <v>389</v>
      </c>
      <c r="F143" s="16" t="s">
        <v>418</v>
      </c>
      <c r="G143" s="16" t="s">
        <v>284</v>
      </c>
      <c r="H143" s="16" t="s">
        <v>385</v>
      </c>
    </row>
    <row r="144" customFormat="false" ht="12.8" hidden="false" customHeight="false" outlineLevel="0" collapsed="false">
      <c r="A144" s="97" t="s">
        <v>432</v>
      </c>
      <c r="B144" s="16" t="str">
        <f aca="false">LEFT(A144, FIND("_", A144, 1) - 1)</f>
        <v>15611</v>
      </c>
      <c r="C144" s="0"/>
      <c r="D144" s="16" t="n">
        <v>1</v>
      </c>
      <c r="E144" s="16" t="s">
        <v>389</v>
      </c>
      <c r="F144" s="16" t="s">
        <v>418</v>
      </c>
      <c r="G144" s="16" t="s">
        <v>251</v>
      </c>
      <c r="H144" s="16" t="s">
        <v>385</v>
      </c>
    </row>
    <row r="145" customFormat="false" ht="12.8" hidden="false" customHeight="false" outlineLevel="0" collapsed="false">
      <c r="A145" s="97" t="s">
        <v>433</v>
      </c>
      <c r="B145" s="16" t="s">
        <v>109</v>
      </c>
      <c r="C145" s="0"/>
      <c r="D145" s="16" t="n">
        <v>1</v>
      </c>
      <c r="E145" s="16" t="s">
        <v>403</v>
      </c>
      <c r="F145" s="16" t="s">
        <v>418</v>
      </c>
      <c r="G145" s="16" t="s">
        <v>253</v>
      </c>
      <c r="H145" s="16" t="s">
        <v>385</v>
      </c>
    </row>
    <row r="146" customFormat="false" ht="12.8" hidden="false" customHeight="false" outlineLevel="0" collapsed="false">
      <c r="A146" s="97" t="s">
        <v>434</v>
      </c>
      <c r="B146" s="16" t="s">
        <v>109</v>
      </c>
      <c r="C146" s="0"/>
      <c r="D146" s="16" t="n">
        <v>1</v>
      </c>
      <c r="E146" s="16" t="s">
        <v>405</v>
      </c>
      <c r="F146" s="16" t="s">
        <v>418</v>
      </c>
      <c r="G146" s="16" t="s">
        <v>337</v>
      </c>
      <c r="H146" s="16" t="s">
        <v>385</v>
      </c>
    </row>
    <row r="147" customFormat="false" ht="12.8" hidden="false" customHeight="false" outlineLevel="0" collapsed="false">
      <c r="A147" s="97" t="s">
        <v>435</v>
      </c>
      <c r="B147" s="16" t="n">
        <v>11686</v>
      </c>
      <c r="C147" s="0"/>
      <c r="D147" s="16" t="n">
        <v>1</v>
      </c>
      <c r="E147" s="16" t="s">
        <v>403</v>
      </c>
      <c r="F147" s="16" t="s">
        <v>418</v>
      </c>
      <c r="G147" s="16" t="s">
        <v>301</v>
      </c>
      <c r="H147" s="16" t="s">
        <v>385</v>
      </c>
    </row>
    <row r="148" customFormat="false" ht="12.8" hidden="false" customHeight="false" outlineLevel="0" collapsed="false">
      <c r="A148" s="97" t="s">
        <v>436</v>
      </c>
      <c r="B148" s="16" t="n">
        <v>11686</v>
      </c>
      <c r="C148" s="0"/>
      <c r="D148" s="16" t="n">
        <v>1</v>
      </c>
      <c r="E148" s="16" t="s">
        <v>405</v>
      </c>
      <c r="F148" s="16" t="s">
        <v>418</v>
      </c>
      <c r="G148" s="16" t="s">
        <v>286</v>
      </c>
      <c r="H148" s="16" t="s">
        <v>385</v>
      </c>
    </row>
    <row r="149" customFormat="false" ht="12.8" hidden="false" customHeight="false" outlineLevel="0" collapsed="false">
      <c r="A149" s="97" t="s">
        <v>437</v>
      </c>
      <c r="B149" s="16" t="n">
        <v>21665</v>
      </c>
      <c r="C149" s="0"/>
      <c r="D149" s="16" t="n">
        <v>1</v>
      </c>
      <c r="E149" s="16" t="s">
        <v>403</v>
      </c>
      <c r="F149" s="16" t="s">
        <v>418</v>
      </c>
      <c r="G149" s="16" t="s">
        <v>288</v>
      </c>
      <c r="H149" s="16" t="s">
        <v>385</v>
      </c>
    </row>
    <row r="150" customFormat="false" ht="12.8" hidden="false" customHeight="false" outlineLevel="0" collapsed="false">
      <c r="A150" s="97" t="s">
        <v>438</v>
      </c>
      <c r="B150" s="16" t="n">
        <v>21665</v>
      </c>
      <c r="C150" s="0"/>
      <c r="D150" s="16" t="n">
        <v>1</v>
      </c>
      <c r="E150" s="16" t="s">
        <v>405</v>
      </c>
      <c r="F150" s="16" t="s">
        <v>418</v>
      </c>
      <c r="G150" s="16" t="s">
        <v>306</v>
      </c>
      <c r="H150" s="16" t="s">
        <v>385</v>
      </c>
    </row>
    <row r="151" customFormat="false" ht="12.8" hidden="false" customHeight="false" outlineLevel="0" collapsed="false">
      <c r="A151" s="97" t="s">
        <v>439</v>
      </c>
      <c r="B151" s="16" t="str">
        <f aca="false">LEFT(A151, FIND("_", A151, 1) - 1)</f>
        <v>32311</v>
      </c>
      <c r="C151" s="0"/>
      <c r="D151" s="16" t="n">
        <v>1</v>
      </c>
      <c r="E151" s="16" t="s">
        <v>411</v>
      </c>
      <c r="F151" s="16" t="s">
        <v>418</v>
      </c>
      <c r="G151" s="16" t="s">
        <v>412</v>
      </c>
      <c r="H151" s="16" t="s">
        <v>385</v>
      </c>
    </row>
    <row r="152" customFormat="false" ht="12.8" hidden="false" customHeight="false" outlineLevel="0" collapsed="false">
      <c r="A152" s="97" t="s">
        <v>440</v>
      </c>
      <c r="B152" s="0"/>
      <c r="C152" s="5" t="s">
        <v>414</v>
      </c>
      <c r="D152" s="0"/>
      <c r="E152" s="0"/>
      <c r="F152" s="16" t="s">
        <v>418</v>
      </c>
      <c r="G152" s="16" t="s">
        <v>255</v>
      </c>
      <c r="H152" s="16" t="s">
        <v>385</v>
      </c>
    </row>
    <row r="153" customFormat="false" ht="12.8" hidden="false" customHeight="false" outlineLevel="0" collapsed="false">
      <c r="A153" s="97" t="s">
        <v>441</v>
      </c>
      <c r="B153" s="0"/>
      <c r="C153" s="5" t="s">
        <v>416</v>
      </c>
      <c r="D153" s="0"/>
      <c r="E153" s="0"/>
      <c r="F153" s="16" t="s">
        <v>418</v>
      </c>
      <c r="G153" s="16" t="s">
        <v>259</v>
      </c>
      <c r="H153" s="16" t="s">
        <v>385</v>
      </c>
    </row>
    <row r="154" customFormat="false" ht="12.8" hidden="false" customHeight="false" outlineLevel="0" collapsed="false">
      <c r="A154" s="97" t="s">
        <v>442</v>
      </c>
      <c r="B154" s="16" t="str">
        <f aca="false">LEFT(A154, FIND("_", A154, 1) - 1)</f>
        <v>10756</v>
      </c>
      <c r="C154" s="0"/>
      <c r="D154" s="16" t="n">
        <v>1</v>
      </c>
      <c r="E154" s="16" t="s">
        <v>389</v>
      </c>
      <c r="F154" s="16" t="s">
        <v>443</v>
      </c>
      <c r="G154" s="16" t="s">
        <v>248</v>
      </c>
      <c r="H154" s="16" t="s">
        <v>444</v>
      </c>
    </row>
    <row r="155" customFormat="false" ht="12.8" hidden="false" customHeight="false" outlineLevel="0" collapsed="false">
      <c r="A155" s="97" t="s">
        <v>445</v>
      </c>
      <c r="B155" s="16" t="str">
        <f aca="false">LEFT(A155, FIND("_", A155, 1) - 1)</f>
        <v>5862</v>
      </c>
      <c r="C155" s="0"/>
      <c r="D155" s="16" t="n">
        <v>1</v>
      </c>
      <c r="E155" s="16" t="s">
        <v>389</v>
      </c>
      <c r="F155" s="16" t="s">
        <v>443</v>
      </c>
      <c r="G155" s="16" t="s">
        <v>323</v>
      </c>
      <c r="H155" s="16" t="s">
        <v>444</v>
      </c>
      <c r="J155" s="0" t="s">
        <v>446</v>
      </c>
    </row>
    <row r="156" customFormat="false" ht="12.8" hidden="false" customHeight="false" outlineLevel="0" collapsed="false">
      <c r="A156" s="97" t="s">
        <v>447</v>
      </c>
      <c r="B156" s="16" t="str">
        <f aca="false">LEFT(A156, FIND("_", A156, 1) - 1)</f>
        <v>22499</v>
      </c>
      <c r="C156" s="0"/>
      <c r="D156" s="16" t="n">
        <v>1</v>
      </c>
      <c r="E156" s="16" t="s">
        <v>389</v>
      </c>
      <c r="F156" s="16" t="s">
        <v>443</v>
      </c>
      <c r="G156" s="16" t="s">
        <v>325</v>
      </c>
      <c r="H156" s="16" t="s">
        <v>444</v>
      </c>
    </row>
    <row r="157" customFormat="false" ht="12.8" hidden="false" customHeight="false" outlineLevel="0" collapsed="false">
      <c r="A157" s="97" t="s">
        <v>448</v>
      </c>
      <c r="B157" s="5"/>
      <c r="C157" s="97" t="s">
        <v>449</v>
      </c>
      <c r="D157" s="0" t="n">
        <v>1</v>
      </c>
      <c r="E157" s="5" t="s">
        <v>450</v>
      </c>
      <c r="F157" s="16" t="s">
        <v>443</v>
      </c>
      <c r="G157" s="16" t="s">
        <v>275</v>
      </c>
      <c r="H157" s="16" t="s">
        <v>444</v>
      </c>
    </row>
    <row r="158" customFormat="false" ht="12.8" hidden="false" customHeight="false" outlineLevel="0" collapsed="false">
      <c r="A158" s="97" t="s">
        <v>451</v>
      </c>
      <c r="B158" s="16" t="str">
        <f aca="false">LEFT(A158, FIND("_", A158, 1) - 1)</f>
        <v>VL98-1253</v>
      </c>
      <c r="C158" s="0"/>
      <c r="D158" s="16" t="n">
        <v>1</v>
      </c>
      <c r="E158" s="16" t="s">
        <v>225</v>
      </c>
      <c r="F158" s="16" t="s">
        <v>443</v>
      </c>
      <c r="G158" s="16" t="s">
        <v>278</v>
      </c>
      <c r="H158" s="16" t="s">
        <v>385</v>
      </c>
      <c r="J158" s="0" t="s">
        <v>452</v>
      </c>
    </row>
    <row r="159" customFormat="false" ht="12.8" hidden="false" customHeight="false" outlineLevel="0" collapsed="false">
      <c r="A159" s="97" t="s">
        <v>453</v>
      </c>
      <c r="B159" s="16" t="str">
        <f aca="false">LEFT(A159, FIND("_", A159, 1) - 1)</f>
        <v>VK07-0259</v>
      </c>
      <c r="C159" s="0"/>
      <c r="D159" s="16" t="n">
        <v>1</v>
      </c>
      <c r="E159" s="16" t="s">
        <v>225</v>
      </c>
      <c r="F159" s="16" t="s">
        <v>443</v>
      </c>
      <c r="G159" s="16" t="s">
        <v>257</v>
      </c>
      <c r="H159" s="16" t="s">
        <v>385</v>
      </c>
      <c r="J159" s="0" t="s">
        <v>446</v>
      </c>
    </row>
    <row r="160" customFormat="false" ht="12.8" hidden="false" customHeight="false" outlineLevel="0" collapsed="false">
      <c r="A160" s="97" t="s">
        <v>454</v>
      </c>
      <c r="B160" s="16" t="str">
        <f aca="false">LEFT(A160, FIND("_", A160, 1) - 1)</f>
        <v>VK03-3214</v>
      </c>
      <c r="C160" s="0"/>
      <c r="D160" s="16" t="n">
        <v>1</v>
      </c>
      <c r="E160" s="16" t="s">
        <v>225</v>
      </c>
      <c r="F160" s="16" t="s">
        <v>443</v>
      </c>
      <c r="G160" s="16" t="s">
        <v>272</v>
      </c>
      <c r="H160" s="16" t="s">
        <v>385</v>
      </c>
    </row>
    <row r="161" customFormat="false" ht="12.8" hidden="false" customHeight="false" outlineLevel="0" collapsed="false">
      <c r="A161" s="97" t="s">
        <v>455</v>
      </c>
      <c r="B161" s="16" t="str">
        <f aca="false">LEFT(A161, FIND("_", A161, 1) - 1)</f>
        <v>31440</v>
      </c>
      <c r="C161" s="0"/>
      <c r="D161" s="16" t="n">
        <v>1</v>
      </c>
      <c r="E161" s="16" t="s">
        <v>225</v>
      </c>
      <c r="F161" s="16" t="s">
        <v>443</v>
      </c>
      <c r="G161" s="16" t="s">
        <v>308</v>
      </c>
      <c r="H161" s="16" t="s">
        <v>385</v>
      </c>
      <c r="J161" s="0" t="s">
        <v>456</v>
      </c>
    </row>
    <row r="162" customFormat="false" ht="12.8" hidden="false" customHeight="false" outlineLevel="0" collapsed="false">
      <c r="A162" s="97" t="s">
        <v>457</v>
      </c>
      <c r="B162" s="16" t="str">
        <f aca="false">LEFT(A162, FIND("_", A162, 1) - 1)</f>
        <v>VK02-4864</v>
      </c>
      <c r="C162" s="0"/>
      <c r="D162" s="16" t="n">
        <v>1</v>
      </c>
      <c r="E162" s="16" t="s">
        <v>225</v>
      </c>
      <c r="F162" s="16" t="s">
        <v>443</v>
      </c>
      <c r="G162" s="16" t="s">
        <v>303</v>
      </c>
      <c r="H162" s="16" t="s">
        <v>385</v>
      </c>
    </row>
    <row r="163" customFormat="false" ht="12.8" hidden="false" customHeight="false" outlineLevel="0" collapsed="false">
      <c r="A163" s="97" t="s">
        <v>458</v>
      </c>
      <c r="B163" s="16" t="str">
        <f aca="false">LEFT(A163, FIND("_", A163, 1) - 1)</f>
        <v>08HR-0235</v>
      </c>
      <c r="C163" s="0"/>
      <c r="D163" s="16" t="n">
        <v>1</v>
      </c>
      <c r="E163" s="16" t="s">
        <v>206</v>
      </c>
      <c r="F163" s="16" t="s">
        <v>443</v>
      </c>
      <c r="G163" s="16" t="s">
        <v>330</v>
      </c>
      <c r="H163" s="16" t="s">
        <v>300</v>
      </c>
      <c r="J163" s="0" t="s">
        <v>459</v>
      </c>
    </row>
    <row r="164" customFormat="false" ht="12.8" hidden="false" customHeight="false" outlineLevel="0" collapsed="false">
      <c r="A164" s="97" t="s">
        <v>460</v>
      </c>
      <c r="B164" s="16" t="str">
        <f aca="false">LEFT(A164, FIND("_", A164, 1) - 1)</f>
        <v>34493</v>
      </c>
      <c r="C164" s="0"/>
      <c r="D164" s="16" t="n">
        <v>1</v>
      </c>
      <c r="E164" s="16" t="s">
        <v>225</v>
      </c>
      <c r="F164" s="16" t="s">
        <v>443</v>
      </c>
      <c r="G164" s="16" t="s">
        <v>282</v>
      </c>
      <c r="H164" s="16" t="s">
        <v>300</v>
      </c>
      <c r="J164" s="0" t="s">
        <v>459</v>
      </c>
    </row>
    <row r="165" customFormat="false" ht="12.8" hidden="false" customHeight="false" outlineLevel="0" collapsed="false">
      <c r="A165" s="97" t="s">
        <v>461</v>
      </c>
      <c r="B165" s="16" t="s">
        <v>123</v>
      </c>
      <c r="C165" s="5" t="s">
        <v>462</v>
      </c>
      <c r="D165" s="16" t="n">
        <v>1</v>
      </c>
      <c r="E165" s="16" t="s">
        <v>463</v>
      </c>
      <c r="F165" s="16" t="s">
        <v>443</v>
      </c>
      <c r="G165" s="16" t="s">
        <v>284</v>
      </c>
      <c r="H165" s="16" t="s">
        <v>300</v>
      </c>
    </row>
    <row r="166" customFormat="false" ht="12.8" hidden="false" customHeight="false" outlineLevel="0" collapsed="false">
      <c r="A166" s="97" t="s">
        <v>464</v>
      </c>
      <c r="B166" s="16" t="s">
        <v>123</v>
      </c>
      <c r="C166" s="0"/>
      <c r="D166" s="16" t="n">
        <v>1</v>
      </c>
      <c r="E166" s="16" t="s">
        <v>465</v>
      </c>
      <c r="F166" s="16" t="s">
        <v>443</v>
      </c>
      <c r="G166" s="16" t="s">
        <v>251</v>
      </c>
      <c r="H166" s="16" t="s">
        <v>300</v>
      </c>
      <c r="J166" s="0" t="s">
        <v>466</v>
      </c>
    </row>
    <row r="167" customFormat="false" ht="12.8" hidden="false" customHeight="false" outlineLevel="0" collapsed="false">
      <c r="A167" s="97" t="s">
        <v>467</v>
      </c>
      <c r="B167" s="16" t="s">
        <v>133</v>
      </c>
      <c r="C167" s="0"/>
      <c r="D167" s="16" t="n">
        <v>1</v>
      </c>
      <c r="E167" s="16" t="s">
        <v>468</v>
      </c>
      <c r="F167" s="16" t="s">
        <v>443</v>
      </c>
      <c r="G167" s="16" t="s">
        <v>286</v>
      </c>
      <c r="H167" s="16" t="s">
        <v>300</v>
      </c>
    </row>
    <row r="168" customFormat="false" ht="12.8" hidden="false" customHeight="false" outlineLevel="0" collapsed="false">
      <c r="A168" s="97" t="s">
        <v>469</v>
      </c>
      <c r="B168" s="16" t="s">
        <v>133</v>
      </c>
      <c r="C168" s="0"/>
      <c r="D168" s="16" t="n">
        <v>1</v>
      </c>
      <c r="E168" s="16" t="s">
        <v>470</v>
      </c>
      <c r="F168" s="16" t="s">
        <v>443</v>
      </c>
      <c r="G168" s="16" t="s">
        <v>412</v>
      </c>
      <c r="H168" s="16" t="s">
        <v>300</v>
      </c>
      <c r="J168" s="0" t="s">
        <v>466</v>
      </c>
    </row>
    <row r="169" customFormat="false" ht="12.8" hidden="false" customHeight="false" outlineLevel="0" collapsed="false">
      <c r="A169" s="97" t="s">
        <v>471</v>
      </c>
      <c r="B169" s="16" t="str">
        <f aca="false">LEFT(A169, FIND("_", A169, 1) - 1)</f>
        <v>VK01-2965</v>
      </c>
      <c r="C169" s="0"/>
      <c r="D169" s="16" t="n">
        <v>1</v>
      </c>
      <c r="E169" s="16" t="s">
        <v>225</v>
      </c>
      <c r="F169" s="16" t="s">
        <v>443</v>
      </c>
      <c r="G169" s="16" t="s">
        <v>255</v>
      </c>
      <c r="H169" s="16" t="s">
        <v>295</v>
      </c>
      <c r="J169" s="0" t="s">
        <v>472</v>
      </c>
    </row>
    <row r="170" customFormat="false" ht="12.8" hidden="false" customHeight="false" outlineLevel="0" collapsed="false">
      <c r="A170" s="97" t="s">
        <v>473</v>
      </c>
      <c r="B170" s="16" t="str">
        <f aca="false">LEFT(A170, FIND("_", A170, 1) - 1)</f>
        <v>05HR-0269</v>
      </c>
      <c r="C170" s="0"/>
      <c r="D170" s="16" t="n">
        <v>1</v>
      </c>
      <c r="E170" s="16" t="s">
        <v>225</v>
      </c>
      <c r="F170" s="16" t="s">
        <v>443</v>
      </c>
      <c r="G170" s="16" t="s">
        <v>259</v>
      </c>
      <c r="H170" s="16" t="s">
        <v>295</v>
      </c>
      <c r="J170" s="0" t="s">
        <v>474</v>
      </c>
    </row>
    <row r="171" customFormat="false" ht="12.8" hidden="false" customHeight="false" outlineLevel="0" collapsed="false">
      <c r="A171" s="97" t="s">
        <v>475</v>
      </c>
      <c r="B171" s="16" t="str">
        <f aca="false">LEFT(A171, FIND("_", A171, 1) - 1)</f>
        <v>VK04-4187</v>
      </c>
      <c r="C171" s="0"/>
      <c r="D171" s="16" t="n">
        <v>1</v>
      </c>
      <c r="E171" s="16" t="s">
        <v>389</v>
      </c>
      <c r="F171" s="16" t="s">
        <v>476</v>
      </c>
      <c r="G171" s="16" t="s">
        <v>248</v>
      </c>
      <c r="H171" s="16" t="s">
        <v>477</v>
      </c>
    </row>
    <row r="172" customFormat="false" ht="12.8" hidden="false" customHeight="false" outlineLevel="0" collapsed="false">
      <c r="A172" s="97" t="s">
        <v>478</v>
      </c>
      <c r="B172" s="16" t="str">
        <f aca="false">LEFT(A172, FIND("_", A172, 1) - 1)</f>
        <v>12879</v>
      </c>
      <c r="C172" s="0"/>
      <c r="D172" s="16" t="n">
        <v>1</v>
      </c>
      <c r="E172" s="16" t="s">
        <v>389</v>
      </c>
      <c r="F172" s="16" t="s">
        <v>476</v>
      </c>
      <c r="G172" s="16" t="s">
        <v>323</v>
      </c>
      <c r="H172" s="16" t="s">
        <v>477</v>
      </c>
      <c r="K172" s="0" t="s">
        <v>164</v>
      </c>
    </row>
    <row r="173" customFormat="false" ht="12.8" hidden="false" customHeight="false" outlineLevel="0" collapsed="false">
      <c r="A173" s="97" t="s">
        <v>479</v>
      </c>
      <c r="B173" s="16" t="str">
        <f aca="false">LEFT(A173, FIND("_", A173, 1) - 1)</f>
        <v>18113</v>
      </c>
      <c r="C173" s="0"/>
      <c r="D173" s="16" t="n">
        <v>1</v>
      </c>
      <c r="E173" s="16" t="s">
        <v>389</v>
      </c>
      <c r="F173" s="16" t="s">
        <v>476</v>
      </c>
      <c r="G173" s="16" t="s">
        <v>325</v>
      </c>
      <c r="H173" s="16" t="s">
        <v>477</v>
      </c>
    </row>
    <row r="174" customFormat="false" ht="12.8" hidden="false" customHeight="false" outlineLevel="0" collapsed="false">
      <c r="A174" s="97" t="s">
        <v>480</v>
      </c>
      <c r="B174" s="16" t="str">
        <f aca="false">LEFT(A174, FIND("_", A174, 1) - 1)</f>
        <v>14908</v>
      </c>
      <c r="C174" s="0"/>
      <c r="D174" s="16" t="n">
        <v>1</v>
      </c>
      <c r="E174" s="16" t="s">
        <v>389</v>
      </c>
      <c r="F174" s="16" t="s">
        <v>476</v>
      </c>
      <c r="G174" s="16" t="s">
        <v>275</v>
      </c>
      <c r="H174" s="16" t="s">
        <v>477</v>
      </c>
    </row>
    <row r="175" customFormat="false" ht="12.8" hidden="false" customHeight="false" outlineLevel="0" collapsed="false">
      <c r="A175" s="97" t="s">
        <v>481</v>
      </c>
      <c r="B175" s="16" t="str">
        <f aca="false">LEFT(A175, FIND("_", A175, 1) - 1)</f>
        <v>23919</v>
      </c>
      <c r="C175" s="0"/>
      <c r="D175" s="16" t="n">
        <v>1</v>
      </c>
      <c r="E175" s="16" t="s">
        <v>389</v>
      </c>
      <c r="F175" s="16" t="s">
        <v>476</v>
      </c>
      <c r="G175" s="16" t="s">
        <v>278</v>
      </c>
      <c r="H175" s="16" t="s">
        <v>477</v>
      </c>
    </row>
    <row r="176" customFormat="false" ht="12.8" hidden="false" customHeight="false" outlineLevel="0" collapsed="false">
      <c r="A176" s="97" t="s">
        <v>482</v>
      </c>
      <c r="B176" s="16" t="str">
        <f aca="false">LEFT(A176, FIND("_", A176, 1) - 1)</f>
        <v>18798</v>
      </c>
      <c r="C176" s="0"/>
      <c r="D176" s="16" t="n">
        <v>1</v>
      </c>
      <c r="E176" s="16" t="s">
        <v>389</v>
      </c>
      <c r="F176" s="16" t="s">
        <v>476</v>
      </c>
      <c r="G176" s="16" t="s">
        <v>280</v>
      </c>
      <c r="H176" s="16" t="s">
        <v>477</v>
      </c>
      <c r="K176" s="0" t="s">
        <v>164</v>
      </c>
    </row>
    <row r="177" customFormat="false" ht="12.8" hidden="false" customHeight="false" outlineLevel="0" collapsed="false">
      <c r="A177" s="97" t="s">
        <v>483</v>
      </c>
      <c r="B177" s="16" t="str">
        <f aca="false">LEFT(A177, FIND("_", A177, 1) - 1)</f>
        <v>6154</v>
      </c>
      <c r="C177" s="0"/>
      <c r="D177" s="16" t="n">
        <v>1</v>
      </c>
      <c r="E177" s="16" t="s">
        <v>389</v>
      </c>
      <c r="F177" s="16" t="s">
        <v>476</v>
      </c>
      <c r="G177" s="16" t="s">
        <v>332</v>
      </c>
      <c r="H177" s="16" t="s">
        <v>477</v>
      </c>
      <c r="K177" s="0" t="s">
        <v>164</v>
      </c>
    </row>
    <row r="178" customFormat="false" ht="12.8" hidden="false" customHeight="false" outlineLevel="0" collapsed="false">
      <c r="A178" s="97" t="s">
        <v>484</v>
      </c>
      <c r="B178" s="16" t="str">
        <f aca="false">LEFT(A178, FIND("_", A178, 1) - 1)</f>
        <v>18601</v>
      </c>
      <c r="C178" s="5" t="n">
        <v>10981</v>
      </c>
      <c r="D178" s="16" t="n">
        <v>1</v>
      </c>
      <c r="E178" s="16" t="s">
        <v>389</v>
      </c>
      <c r="F178" s="16" t="s">
        <v>476</v>
      </c>
      <c r="G178" s="16" t="s">
        <v>257</v>
      </c>
      <c r="H178" s="16" t="s">
        <v>477</v>
      </c>
      <c r="J178" s="0" t="s">
        <v>485</v>
      </c>
    </row>
    <row r="179" customFormat="false" ht="12.8" hidden="false" customHeight="false" outlineLevel="0" collapsed="false">
      <c r="A179" s="97" t="s">
        <v>486</v>
      </c>
      <c r="B179" s="16" t="str">
        <f aca="false">LEFT(A179, FIND("_", A179, 1) - 1)</f>
        <v>20883</v>
      </c>
      <c r="C179" s="0"/>
      <c r="D179" s="16" t="n">
        <v>1</v>
      </c>
      <c r="E179" s="16" t="s">
        <v>389</v>
      </c>
      <c r="F179" s="16" t="s">
        <v>476</v>
      </c>
      <c r="G179" s="16" t="s">
        <v>272</v>
      </c>
      <c r="H179" s="16" t="s">
        <v>477</v>
      </c>
    </row>
    <row r="180" customFormat="false" ht="12.8" hidden="false" customHeight="false" outlineLevel="0" collapsed="false">
      <c r="A180" s="97" t="s">
        <v>487</v>
      </c>
      <c r="B180" s="16" t="str">
        <f aca="false">LEFT(A180, FIND("_", A180, 1) - 1)</f>
        <v>3968</v>
      </c>
      <c r="C180" s="0"/>
      <c r="D180" s="16" t="n">
        <v>1</v>
      </c>
      <c r="E180" s="16" t="s">
        <v>389</v>
      </c>
      <c r="F180" s="16" t="s">
        <v>476</v>
      </c>
      <c r="G180" s="16" t="s">
        <v>308</v>
      </c>
      <c r="H180" s="16" t="s">
        <v>477</v>
      </c>
    </row>
    <row r="181" customFormat="false" ht="12.8" hidden="false" customHeight="false" outlineLevel="0" collapsed="false">
      <c r="A181" s="97" t="s">
        <v>488</v>
      </c>
      <c r="B181" s="16" t="str">
        <f aca="false">LEFT(A181, FIND("_", A181, 1) - 1)</f>
        <v>34347</v>
      </c>
      <c r="C181" s="0"/>
      <c r="D181" s="16" t="n">
        <v>1</v>
      </c>
      <c r="E181" s="16" t="s">
        <v>389</v>
      </c>
      <c r="F181" s="16" t="s">
        <v>476</v>
      </c>
      <c r="G181" s="16" t="s">
        <v>303</v>
      </c>
      <c r="H181" s="16" t="s">
        <v>477</v>
      </c>
    </row>
    <row r="182" customFormat="false" ht="12.8" hidden="false" customHeight="false" outlineLevel="0" collapsed="false">
      <c r="A182" s="97" t="s">
        <v>489</v>
      </c>
      <c r="B182" s="16" t="str">
        <f aca="false">LEFT(A182, FIND("_", A182, 1) - 1)</f>
        <v>25304</v>
      </c>
      <c r="C182" s="0"/>
      <c r="D182" s="16" t="n">
        <v>1</v>
      </c>
      <c r="E182" s="16" t="s">
        <v>389</v>
      </c>
      <c r="F182" s="16" t="s">
        <v>476</v>
      </c>
      <c r="G182" s="16" t="s">
        <v>330</v>
      </c>
      <c r="H182" s="16" t="s">
        <v>477</v>
      </c>
    </row>
    <row r="183" customFormat="false" ht="12.8" hidden="false" customHeight="false" outlineLevel="0" collapsed="false">
      <c r="A183" s="97" t="s">
        <v>490</v>
      </c>
      <c r="B183" s="16" t="str">
        <f aca="false">LEFT(A183, FIND("_", A183, 1) - 1)</f>
        <v>20979</v>
      </c>
      <c r="C183" s="0"/>
      <c r="D183" s="16" t="n">
        <v>1</v>
      </c>
      <c r="E183" s="16" t="s">
        <v>389</v>
      </c>
      <c r="F183" s="16" t="s">
        <v>476</v>
      </c>
      <c r="G183" s="16" t="s">
        <v>282</v>
      </c>
      <c r="H183" s="16" t="s">
        <v>477</v>
      </c>
    </row>
    <row r="184" customFormat="false" ht="12.8" hidden="false" customHeight="false" outlineLevel="0" collapsed="false">
      <c r="A184" s="97" t="s">
        <v>491</v>
      </c>
      <c r="B184" s="16" t="str">
        <f aca="false">LEFT(A184, FIND("_", A184, 1) - 1)</f>
        <v>26585</v>
      </c>
      <c r="C184" s="0"/>
      <c r="D184" s="16" t="n">
        <v>1</v>
      </c>
      <c r="E184" s="16" t="s">
        <v>389</v>
      </c>
      <c r="F184" s="16" t="s">
        <v>476</v>
      </c>
      <c r="G184" s="16" t="s">
        <v>284</v>
      </c>
      <c r="H184" s="16" t="s">
        <v>477</v>
      </c>
    </row>
    <row r="185" customFormat="false" ht="12.8" hidden="false" customHeight="false" outlineLevel="0" collapsed="false">
      <c r="A185" s="97" t="s">
        <v>492</v>
      </c>
      <c r="B185" s="16" t="str">
        <f aca="false">LEFT(A185, FIND("_", A185, 1) - 1)</f>
        <v>3722</v>
      </c>
      <c r="C185" s="0"/>
      <c r="D185" s="16" t="n">
        <v>1</v>
      </c>
      <c r="E185" s="16" t="s">
        <v>389</v>
      </c>
      <c r="F185" s="16" t="s">
        <v>476</v>
      </c>
      <c r="G185" s="16" t="s">
        <v>251</v>
      </c>
      <c r="H185" s="16" t="s">
        <v>477</v>
      </c>
    </row>
    <row r="186" customFormat="false" ht="12.8" hidden="false" customHeight="false" outlineLevel="0" collapsed="false">
      <c r="A186" s="97" t="s">
        <v>493</v>
      </c>
      <c r="B186" s="16" t="n">
        <v>3265</v>
      </c>
      <c r="C186" s="0"/>
      <c r="D186" s="16" t="n">
        <v>1</v>
      </c>
      <c r="E186" s="16" t="s">
        <v>494</v>
      </c>
      <c r="F186" s="16" t="s">
        <v>476</v>
      </c>
      <c r="G186" s="16" t="s">
        <v>253</v>
      </c>
      <c r="H186" s="16" t="s">
        <v>477</v>
      </c>
    </row>
    <row r="187" customFormat="false" ht="12.8" hidden="false" customHeight="false" outlineLevel="0" collapsed="false">
      <c r="A187" s="97" t="s">
        <v>495</v>
      </c>
      <c r="B187" s="16" t="n">
        <v>3265</v>
      </c>
      <c r="C187" s="0"/>
      <c r="D187" s="16" t="n">
        <v>1</v>
      </c>
      <c r="E187" s="16" t="s">
        <v>496</v>
      </c>
      <c r="F187" s="16" t="s">
        <v>476</v>
      </c>
      <c r="G187" s="16" t="s">
        <v>337</v>
      </c>
      <c r="H187" s="16" t="s">
        <v>477</v>
      </c>
    </row>
    <row r="188" customFormat="false" ht="12.8" hidden="false" customHeight="false" outlineLevel="0" collapsed="false">
      <c r="A188" s="97" t="s">
        <v>497</v>
      </c>
      <c r="B188" s="16" t="str">
        <f aca="false">LEFT(A188, FIND("_", A188, 1) - 1)</f>
        <v>23030</v>
      </c>
      <c r="C188" s="0"/>
      <c r="D188" s="16" t="n">
        <v>1</v>
      </c>
      <c r="E188" s="16" t="s">
        <v>389</v>
      </c>
      <c r="F188" s="16" t="s">
        <v>476</v>
      </c>
      <c r="G188" s="16" t="s">
        <v>301</v>
      </c>
      <c r="H188" s="16" t="s">
        <v>477</v>
      </c>
    </row>
    <row r="189" customFormat="false" ht="12.8" hidden="false" customHeight="false" outlineLevel="0" collapsed="false">
      <c r="A189" s="97" t="s">
        <v>498</v>
      </c>
      <c r="B189" s="16" t="str">
        <f aca="false">LEFT(A189, FIND("_", A189, 1) - 1)</f>
        <v>33873</v>
      </c>
      <c r="C189" s="0"/>
      <c r="D189" s="16" t="n">
        <v>1</v>
      </c>
      <c r="E189" s="16" t="s">
        <v>389</v>
      </c>
      <c r="F189" s="16" t="s">
        <v>476</v>
      </c>
      <c r="G189" s="16" t="s">
        <v>286</v>
      </c>
      <c r="H189" s="16" t="s">
        <v>477</v>
      </c>
    </row>
    <row r="190" customFormat="false" ht="12.8" hidden="false" customHeight="false" outlineLevel="0" collapsed="false">
      <c r="A190" s="97" t="s">
        <v>499</v>
      </c>
      <c r="B190" s="16" t="str">
        <f aca="false">LEFT(A190, FIND("_", A190, 1) - 1)</f>
        <v>27717</v>
      </c>
      <c r="C190" s="0"/>
      <c r="D190" s="16" t="n">
        <v>1</v>
      </c>
      <c r="E190" s="16" t="s">
        <v>389</v>
      </c>
      <c r="F190" s="16" t="s">
        <v>476</v>
      </c>
      <c r="G190" s="16" t="s">
        <v>288</v>
      </c>
      <c r="H190" s="16" t="s">
        <v>477</v>
      </c>
    </row>
    <row r="191" customFormat="false" ht="12.8" hidden="false" customHeight="false" outlineLevel="0" collapsed="false">
      <c r="A191" s="97" t="s">
        <v>500</v>
      </c>
      <c r="B191" s="16" t="str">
        <f aca="false">LEFT(A191, FIND("_", A191, 1) - 1)</f>
        <v>3640</v>
      </c>
      <c r="C191" s="0"/>
      <c r="D191" s="16" t="n">
        <v>1</v>
      </c>
      <c r="E191" s="16" t="s">
        <v>389</v>
      </c>
      <c r="F191" s="16" t="s">
        <v>476</v>
      </c>
      <c r="G191" s="16" t="s">
        <v>306</v>
      </c>
      <c r="H191" s="16" t="s">
        <v>477</v>
      </c>
      <c r="J191" s="98" t="s">
        <v>501</v>
      </c>
    </row>
    <row r="192" customFormat="false" ht="12.8" hidden="false" customHeight="false" outlineLevel="0" collapsed="false">
      <c r="A192" s="97" t="s">
        <v>502</v>
      </c>
      <c r="B192" s="16" t="str">
        <f aca="false">LEFT(A192, FIND("_", A192, 1) - 1)</f>
        <v>33460</v>
      </c>
      <c r="C192" s="0"/>
      <c r="D192" s="16" t="n">
        <v>1</v>
      </c>
      <c r="E192" s="16" t="s">
        <v>389</v>
      </c>
      <c r="F192" s="16" t="s">
        <v>476</v>
      </c>
      <c r="G192" s="16" t="s">
        <v>412</v>
      </c>
      <c r="H192" s="16" t="s">
        <v>477</v>
      </c>
    </row>
    <row r="193" customFormat="false" ht="12.8" hidden="false" customHeight="false" outlineLevel="0" collapsed="false">
      <c r="A193" s="97" t="s">
        <v>503</v>
      </c>
      <c r="B193" s="16" t="str">
        <f aca="false">LEFT(A193, FIND("_", A193, 1) - 1)</f>
        <v>31023</v>
      </c>
      <c r="C193" s="0"/>
      <c r="D193" s="16" t="n">
        <v>1</v>
      </c>
      <c r="E193" s="16" t="s">
        <v>389</v>
      </c>
      <c r="F193" s="16" t="s">
        <v>476</v>
      </c>
      <c r="G193" s="16" t="s">
        <v>255</v>
      </c>
      <c r="H193" s="16" t="s">
        <v>477</v>
      </c>
    </row>
    <row r="194" customFormat="false" ht="12.8" hidden="false" customHeight="false" outlineLevel="0" collapsed="false">
      <c r="A194" s="97" t="s">
        <v>504</v>
      </c>
      <c r="B194" s="16" t="str">
        <f aca="false">LEFT(A194, FIND("_", A194, 1) - 1)</f>
        <v>4698</v>
      </c>
      <c r="C194" s="0"/>
      <c r="D194" s="16" t="n">
        <v>1</v>
      </c>
      <c r="E194" s="16" t="s">
        <v>389</v>
      </c>
      <c r="F194" s="16" t="s">
        <v>476</v>
      </c>
      <c r="G194" s="16" t="s">
        <v>259</v>
      </c>
      <c r="H194" s="16" t="s">
        <v>477</v>
      </c>
    </row>
    <row r="195" customFormat="false" ht="12.8" hidden="false" customHeight="false" outlineLevel="0" collapsed="false">
      <c r="A195" s="97" t="s">
        <v>505</v>
      </c>
      <c r="B195" s="16" t="str">
        <f aca="false">LEFT(A195, FIND("_", A195, 1) - 1)</f>
        <v>7848</v>
      </c>
      <c r="C195" s="0"/>
      <c r="D195" s="16" t="n">
        <v>1</v>
      </c>
      <c r="E195" s="16" t="s">
        <v>389</v>
      </c>
      <c r="F195" s="16" t="s">
        <v>506</v>
      </c>
      <c r="G195" s="16" t="s">
        <v>272</v>
      </c>
      <c r="H195" s="16" t="s">
        <v>477</v>
      </c>
    </row>
    <row r="196" customFormat="false" ht="12.8" hidden="false" customHeight="false" outlineLevel="0" collapsed="false">
      <c r="A196" s="97" t="s">
        <v>507</v>
      </c>
      <c r="B196" s="16" t="str">
        <f aca="false">LEFT(A196, FIND("_", A196, 1) - 1)</f>
        <v>27548</v>
      </c>
      <c r="C196" s="0"/>
      <c r="D196" s="16" t="n">
        <v>1</v>
      </c>
      <c r="E196" s="16" t="s">
        <v>389</v>
      </c>
      <c r="F196" s="16" t="s">
        <v>506</v>
      </c>
      <c r="G196" s="16" t="s">
        <v>253</v>
      </c>
      <c r="H196" s="16" t="s">
        <v>477</v>
      </c>
    </row>
    <row r="197" customFormat="false" ht="12.8" hidden="false" customHeight="false" outlineLevel="0" collapsed="false">
      <c r="A197" s="97" t="s">
        <v>508</v>
      </c>
      <c r="B197" s="16" t="str">
        <f aca="false">LEFT(A197, FIND("_", A197, 1) - 1)</f>
        <v>27993</v>
      </c>
      <c r="C197" s="0"/>
      <c r="D197" s="16" t="n">
        <v>1</v>
      </c>
      <c r="E197" s="16" t="s">
        <v>389</v>
      </c>
      <c r="F197" s="16" t="s">
        <v>506</v>
      </c>
      <c r="G197" s="16" t="s">
        <v>412</v>
      </c>
      <c r="H197" s="16" t="s">
        <v>477</v>
      </c>
    </row>
    <row r="198" customFormat="false" ht="12.8" hidden="false" customHeight="false" outlineLevel="0" collapsed="false">
      <c r="A198" s="97" t="s">
        <v>509</v>
      </c>
      <c r="B198" s="16" t="str">
        <f aca="false">LEFT(A198, FIND("_", A198, 1) - 1)</f>
        <v>33089</v>
      </c>
      <c r="C198" s="0"/>
      <c r="D198" s="16" t="n">
        <v>1</v>
      </c>
      <c r="E198" s="16" t="s">
        <v>389</v>
      </c>
      <c r="F198" s="16" t="s">
        <v>506</v>
      </c>
      <c r="G198" s="16" t="s">
        <v>337</v>
      </c>
      <c r="H198" s="16" t="s">
        <v>477</v>
      </c>
    </row>
    <row r="199" customFormat="false" ht="12.8" hidden="false" customHeight="false" outlineLevel="0" collapsed="false">
      <c r="A199" s="97" t="s">
        <v>510</v>
      </c>
      <c r="B199" s="16" t="str">
        <f aca="false">LEFT(A199, FIND("_", A199, 1) - 1)</f>
        <v>9985</v>
      </c>
      <c r="C199" s="0"/>
      <c r="D199" s="16" t="n">
        <v>1</v>
      </c>
      <c r="E199" s="16" t="s">
        <v>389</v>
      </c>
      <c r="F199" s="16" t="s">
        <v>506</v>
      </c>
      <c r="G199" s="16" t="s">
        <v>259</v>
      </c>
      <c r="H199" s="16" t="s">
        <v>477</v>
      </c>
    </row>
    <row r="200" customFormat="false" ht="12.8" hidden="false" customHeight="false" outlineLevel="0" collapsed="false">
      <c r="A200" s="97" t="s">
        <v>511</v>
      </c>
      <c r="B200" s="16" t="n">
        <v>31181</v>
      </c>
      <c r="C200" s="0"/>
      <c r="D200" s="16" t="n">
        <v>1</v>
      </c>
      <c r="E200" s="16" t="s">
        <v>389</v>
      </c>
      <c r="F200" s="16" t="s">
        <v>512</v>
      </c>
      <c r="G200" s="16" t="s">
        <v>513</v>
      </c>
      <c r="H200" s="16" t="s">
        <v>514</v>
      </c>
    </row>
    <row r="201" customFormat="false" ht="12.8" hidden="false" customHeight="false" outlineLevel="0" collapsed="false">
      <c r="A201" s="97" t="s">
        <v>515</v>
      </c>
      <c r="B201" s="16" t="n">
        <v>24060</v>
      </c>
      <c r="C201" s="0"/>
      <c r="D201" s="16" t="n">
        <v>1</v>
      </c>
      <c r="E201" s="16" t="s">
        <v>389</v>
      </c>
      <c r="F201" s="16" t="s">
        <v>512</v>
      </c>
      <c r="G201" s="16" t="s">
        <v>516</v>
      </c>
      <c r="H201" s="16" t="s">
        <v>514</v>
      </c>
    </row>
    <row r="202" customFormat="false" ht="12.8" hidden="false" customHeight="false" outlineLevel="0" collapsed="false">
      <c r="A202" s="97" t="s">
        <v>517</v>
      </c>
      <c r="B202" s="16" t="n">
        <v>30562</v>
      </c>
      <c r="C202" s="0"/>
      <c r="D202" s="16" t="n">
        <v>1</v>
      </c>
      <c r="E202" s="16" t="s">
        <v>389</v>
      </c>
      <c r="F202" s="16" t="s">
        <v>512</v>
      </c>
      <c r="G202" s="16" t="s">
        <v>518</v>
      </c>
      <c r="H202" s="16" t="s">
        <v>514</v>
      </c>
    </row>
    <row r="203" customFormat="false" ht="12.8" hidden="false" customHeight="false" outlineLevel="0" collapsed="false">
      <c r="A203" s="97" t="s">
        <v>519</v>
      </c>
      <c r="B203" s="16" t="n">
        <v>8452</v>
      </c>
      <c r="C203" s="0"/>
      <c r="D203" s="16" t="n">
        <v>1</v>
      </c>
      <c r="E203" s="16" t="s">
        <v>389</v>
      </c>
      <c r="F203" s="16" t="s">
        <v>512</v>
      </c>
      <c r="G203" s="16" t="s">
        <v>520</v>
      </c>
      <c r="H203" s="16" t="s">
        <v>514</v>
      </c>
    </row>
    <row r="204" customFormat="false" ht="12.8" hidden="false" customHeight="false" outlineLevel="0" collapsed="false">
      <c r="A204" s="97" t="s">
        <v>521</v>
      </c>
      <c r="B204" s="16" t="s">
        <v>125</v>
      </c>
      <c r="C204" s="0"/>
      <c r="D204" s="16" t="n">
        <v>1</v>
      </c>
      <c r="E204" s="16" t="s">
        <v>206</v>
      </c>
      <c r="F204" s="16" t="s">
        <v>512</v>
      </c>
      <c r="G204" s="16" t="s">
        <v>522</v>
      </c>
      <c r="H204" s="16" t="s">
        <v>514</v>
      </c>
    </row>
    <row r="205" customFormat="false" ht="12.8" hidden="false" customHeight="false" outlineLevel="0" collapsed="false">
      <c r="A205" s="97" t="s">
        <v>523</v>
      </c>
      <c r="B205" s="16" t="n">
        <v>29184</v>
      </c>
      <c r="C205" s="0"/>
      <c r="D205" s="16" t="n">
        <v>1</v>
      </c>
      <c r="E205" s="16" t="s">
        <v>225</v>
      </c>
      <c r="F205" s="16" t="s">
        <v>512</v>
      </c>
      <c r="G205" s="16" t="s">
        <v>257</v>
      </c>
      <c r="H205" s="16" t="s">
        <v>514</v>
      </c>
    </row>
    <row r="206" customFormat="false" ht="12.8" hidden="false" customHeight="false" outlineLevel="0" collapsed="false">
      <c r="A206" s="97" t="s">
        <v>524</v>
      </c>
      <c r="B206" s="16" t="n">
        <v>30847</v>
      </c>
      <c r="C206" s="0"/>
      <c r="D206" s="16" t="n">
        <v>1</v>
      </c>
      <c r="E206" s="16" t="s">
        <v>225</v>
      </c>
      <c r="F206" s="16" t="s">
        <v>512</v>
      </c>
      <c r="G206" s="16" t="s">
        <v>272</v>
      </c>
      <c r="H206" s="16" t="s">
        <v>514</v>
      </c>
    </row>
    <row r="207" customFormat="false" ht="12.8" hidden="false" customHeight="false" outlineLevel="0" collapsed="false">
      <c r="A207" s="97" t="s">
        <v>525</v>
      </c>
      <c r="B207" s="16" t="s">
        <v>131</v>
      </c>
      <c r="C207" s="0"/>
      <c r="D207" s="16" t="n">
        <v>1</v>
      </c>
      <c r="E207" s="16" t="s">
        <v>225</v>
      </c>
      <c r="F207" s="16" t="s">
        <v>512</v>
      </c>
      <c r="G207" s="16" t="s">
        <v>308</v>
      </c>
      <c r="H207" s="16" t="s">
        <v>514</v>
      </c>
    </row>
    <row r="208" customFormat="false" ht="12.8" hidden="false" customHeight="false" outlineLevel="0" collapsed="false">
      <c r="A208" s="97" t="s">
        <v>526</v>
      </c>
      <c r="B208" s="16" t="s">
        <v>144</v>
      </c>
      <c r="C208" s="0"/>
      <c r="D208" s="16" t="n">
        <v>1</v>
      </c>
      <c r="E208" s="16" t="s">
        <v>225</v>
      </c>
      <c r="F208" s="16" t="s">
        <v>512</v>
      </c>
      <c r="G208" s="16" t="s">
        <v>303</v>
      </c>
      <c r="H208" s="16" t="s">
        <v>514</v>
      </c>
    </row>
    <row r="209" customFormat="false" ht="12.8" hidden="false" customHeight="false" outlineLevel="0" collapsed="false">
      <c r="A209" s="97" t="s">
        <v>527</v>
      </c>
      <c r="B209" s="16" t="s">
        <v>130</v>
      </c>
      <c r="C209" s="0"/>
      <c r="D209" s="16" t="n">
        <v>1</v>
      </c>
      <c r="E209" s="16" t="s">
        <v>225</v>
      </c>
      <c r="F209" s="16" t="s">
        <v>512</v>
      </c>
      <c r="G209" s="16" t="s">
        <v>330</v>
      </c>
      <c r="H209" s="16" t="s">
        <v>514</v>
      </c>
    </row>
    <row r="210" customFormat="false" ht="12.8" hidden="false" customHeight="false" outlineLevel="0" collapsed="false">
      <c r="A210" s="97" t="s">
        <v>528</v>
      </c>
      <c r="B210" s="16" t="s">
        <v>126</v>
      </c>
      <c r="C210" s="5" t="s">
        <v>529</v>
      </c>
      <c r="D210" s="16" t="n">
        <v>1</v>
      </c>
      <c r="E210" s="16" t="s">
        <v>225</v>
      </c>
      <c r="F210" s="16" t="s">
        <v>512</v>
      </c>
      <c r="G210" s="16" t="s">
        <v>282</v>
      </c>
      <c r="H210" s="16" t="s">
        <v>514</v>
      </c>
      <c r="J210" s="0" t="s">
        <v>530</v>
      </c>
    </row>
    <row r="211" customFormat="false" ht="12.8" hidden="false" customHeight="false" outlineLevel="0" collapsed="false">
      <c r="A211" s="97" t="s">
        <v>531</v>
      </c>
      <c r="B211" s="16" t="n">
        <v>28541</v>
      </c>
      <c r="C211" s="0"/>
      <c r="D211" s="16" t="n">
        <v>1</v>
      </c>
      <c r="E211" s="16" t="s">
        <v>389</v>
      </c>
      <c r="F211" s="16" t="s">
        <v>512</v>
      </c>
      <c r="G211" s="16" t="s">
        <v>251</v>
      </c>
      <c r="H211" s="16" t="s">
        <v>532</v>
      </c>
    </row>
    <row r="212" customFormat="false" ht="12.8" hidden="false" customHeight="false" outlineLevel="0" collapsed="false">
      <c r="A212" s="97" t="s">
        <v>533</v>
      </c>
      <c r="B212" s="16" t="n">
        <v>25268</v>
      </c>
      <c r="C212" s="0"/>
      <c r="D212" s="16" t="n">
        <v>1</v>
      </c>
      <c r="E212" s="16" t="s">
        <v>389</v>
      </c>
      <c r="F212" s="16" t="s">
        <v>512</v>
      </c>
      <c r="G212" s="16" t="s">
        <v>253</v>
      </c>
      <c r="H212" s="16" t="s">
        <v>532</v>
      </c>
    </row>
    <row r="213" customFormat="false" ht="12.8" hidden="false" customHeight="false" outlineLevel="0" collapsed="false">
      <c r="A213" s="97" t="s">
        <v>534</v>
      </c>
      <c r="B213" s="16" t="n">
        <v>5651</v>
      </c>
      <c r="C213" s="0"/>
      <c r="D213" s="16" t="n">
        <v>1</v>
      </c>
      <c r="E213" s="16" t="s">
        <v>389</v>
      </c>
      <c r="F213" s="16" t="s">
        <v>512</v>
      </c>
      <c r="G213" s="16" t="s">
        <v>301</v>
      </c>
      <c r="H213" s="16" t="s">
        <v>532</v>
      </c>
    </row>
    <row r="214" customFormat="false" ht="12.8" hidden="false" customHeight="false" outlineLevel="0" collapsed="false">
      <c r="A214" s="97" t="s">
        <v>535</v>
      </c>
      <c r="B214" s="16" t="n">
        <v>10110</v>
      </c>
      <c r="C214" s="0"/>
      <c r="D214" s="16" t="n">
        <v>1</v>
      </c>
      <c r="E214" s="16" t="s">
        <v>389</v>
      </c>
      <c r="F214" s="16" t="s">
        <v>512</v>
      </c>
      <c r="G214" s="16" t="s">
        <v>286</v>
      </c>
      <c r="H214" s="16" t="s">
        <v>532</v>
      </c>
    </row>
    <row r="215" customFormat="false" ht="12.8" hidden="false" customHeight="false" outlineLevel="0" collapsed="false">
      <c r="A215" s="97" t="s">
        <v>536</v>
      </c>
      <c r="B215" s="16" t="n">
        <v>3199</v>
      </c>
      <c r="C215" s="0"/>
      <c r="D215" s="16" t="n">
        <v>1</v>
      </c>
      <c r="E215" s="16" t="s">
        <v>389</v>
      </c>
      <c r="F215" s="16" t="s">
        <v>512</v>
      </c>
      <c r="G215" s="16" t="s">
        <v>288</v>
      </c>
      <c r="H215" s="16" t="s">
        <v>532</v>
      </c>
    </row>
    <row r="216" customFormat="false" ht="12.8" hidden="false" customHeight="false" outlineLevel="0" collapsed="false">
      <c r="A216" s="97" t="s">
        <v>345</v>
      </c>
      <c r="B216" s="0"/>
      <c r="C216" s="0"/>
      <c r="D216" s="0"/>
      <c r="E216" s="0"/>
      <c r="F216" s="16" t="s">
        <v>512</v>
      </c>
      <c r="G216" s="16" t="s">
        <v>255</v>
      </c>
      <c r="H216" s="16" t="s">
        <v>532</v>
      </c>
    </row>
    <row r="217" customFormat="false" ht="12.8" hidden="false" customHeight="false" outlineLevel="0" collapsed="false">
      <c r="A217" s="97" t="s">
        <v>537</v>
      </c>
      <c r="B217" s="16" t="n">
        <v>31181</v>
      </c>
      <c r="C217" s="0"/>
      <c r="D217" s="16" t="n">
        <v>1</v>
      </c>
      <c r="E217" s="16" t="s">
        <v>389</v>
      </c>
      <c r="F217" s="16" t="s">
        <v>538</v>
      </c>
      <c r="G217" s="16" t="s">
        <v>513</v>
      </c>
      <c r="H217" s="16" t="s">
        <v>514</v>
      </c>
    </row>
    <row r="218" customFormat="false" ht="12.8" hidden="false" customHeight="false" outlineLevel="0" collapsed="false">
      <c r="A218" s="97" t="s">
        <v>539</v>
      </c>
      <c r="B218" s="16" t="n">
        <v>24060</v>
      </c>
      <c r="C218" s="0"/>
      <c r="D218" s="16" t="n">
        <v>1</v>
      </c>
      <c r="E218" s="16" t="s">
        <v>389</v>
      </c>
      <c r="F218" s="16" t="s">
        <v>538</v>
      </c>
      <c r="G218" s="16" t="s">
        <v>516</v>
      </c>
      <c r="H218" s="16" t="s">
        <v>514</v>
      </c>
    </row>
    <row r="219" customFormat="false" ht="12.8" hidden="false" customHeight="false" outlineLevel="0" collapsed="false">
      <c r="A219" s="97" t="s">
        <v>540</v>
      </c>
      <c r="B219" s="16" t="n">
        <v>30562</v>
      </c>
      <c r="C219" s="0"/>
      <c r="D219" s="16" t="n">
        <v>1</v>
      </c>
      <c r="E219" s="16" t="s">
        <v>389</v>
      </c>
      <c r="F219" s="16" t="s">
        <v>538</v>
      </c>
      <c r="G219" s="16" t="s">
        <v>518</v>
      </c>
      <c r="H219" s="16" t="s">
        <v>514</v>
      </c>
    </row>
    <row r="220" customFormat="false" ht="12.8" hidden="false" customHeight="false" outlineLevel="0" collapsed="false">
      <c r="A220" s="97" t="s">
        <v>541</v>
      </c>
      <c r="B220" s="16" t="n">
        <v>8452</v>
      </c>
      <c r="C220" s="0"/>
      <c r="D220" s="16" t="n">
        <v>1</v>
      </c>
      <c r="E220" s="16" t="s">
        <v>389</v>
      </c>
      <c r="F220" s="16" t="s">
        <v>538</v>
      </c>
      <c r="G220" s="16" t="s">
        <v>520</v>
      </c>
      <c r="H220" s="16" t="s">
        <v>514</v>
      </c>
    </row>
    <row r="221" customFormat="false" ht="12.8" hidden="false" customHeight="false" outlineLevel="0" collapsed="false">
      <c r="A221" s="97" t="s">
        <v>542</v>
      </c>
      <c r="B221" s="16" t="s">
        <v>125</v>
      </c>
      <c r="C221" s="0"/>
      <c r="D221" s="16" t="n">
        <v>1</v>
      </c>
      <c r="E221" s="16" t="s">
        <v>206</v>
      </c>
      <c r="F221" s="16" t="s">
        <v>538</v>
      </c>
      <c r="G221" s="16" t="s">
        <v>522</v>
      </c>
      <c r="H221" s="16" t="s">
        <v>514</v>
      </c>
    </row>
    <row r="222" customFormat="false" ht="12.8" hidden="false" customHeight="false" outlineLevel="0" collapsed="false">
      <c r="A222" s="97" t="s">
        <v>543</v>
      </c>
      <c r="B222" s="16" t="n">
        <v>30847</v>
      </c>
      <c r="C222" s="0"/>
      <c r="D222" s="16" t="n">
        <v>1</v>
      </c>
      <c r="E222" s="16" t="s">
        <v>225</v>
      </c>
      <c r="F222" s="16" t="s">
        <v>538</v>
      </c>
      <c r="G222" s="16" t="s">
        <v>272</v>
      </c>
      <c r="H222" s="16" t="s">
        <v>514</v>
      </c>
    </row>
    <row r="223" customFormat="false" ht="12.8" hidden="false" customHeight="false" outlineLevel="0" collapsed="false">
      <c r="A223" s="97" t="s">
        <v>544</v>
      </c>
      <c r="B223" s="16" t="s">
        <v>131</v>
      </c>
      <c r="C223" s="0"/>
      <c r="D223" s="16" t="n">
        <v>1</v>
      </c>
      <c r="E223" s="16" t="s">
        <v>225</v>
      </c>
      <c r="F223" s="16" t="s">
        <v>538</v>
      </c>
      <c r="G223" s="16" t="s">
        <v>308</v>
      </c>
      <c r="H223" s="16" t="s">
        <v>514</v>
      </c>
    </row>
    <row r="224" customFormat="false" ht="12.8" hidden="false" customHeight="false" outlineLevel="0" collapsed="false">
      <c r="A224" s="97" t="s">
        <v>545</v>
      </c>
      <c r="B224" s="16" t="s">
        <v>130</v>
      </c>
      <c r="C224" s="0"/>
      <c r="D224" s="16" t="n">
        <v>1</v>
      </c>
      <c r="E224" s="16" t="s">
        <v>225</v>
      </c>
      <c r="F224" s="16" t="s">
        <v>538</v>
      </c>
      <c r="G224" s="16" t="s">
        <v>330</v>
      </c>
      <c r="H224" s="16" t="s">
        <v>514</v>
      </c>
    </row>
    <row r="225" customFormat="false" ht="12.8" hidden="false" customHeight="false" outlineLevel="0" collapsed="false">
      <c r="A225" s="97" t="s">
        <v>546</v>
      </c>
      <c r="B225" s="16" t="s">
        <v>126</v>
      </c>
      <c r="C225" s="5" t="s">
        <v>529</v>
      </c>
      <c r="D225" s="16" t="n">
        <v>1</v>
      </c>
      <c r="E225" s="16" t="s">
        <v>225</v>
      </c>
      <c r="F225" s="16" t="s">
        <v>538</v>
      </c>
      <c r="G225" s="16" t="s">
        <v>282</v>
      </c>
      <c r="H225" s="16" t="s">
        <v>514</v>
      </c>
    </row>
    <row r="226" customFormat="false" ht="12.8" hidden="false" customHeight="false" outlineLevel="0" collapsed="false">
      <c r="A226" s="97" t="s">
        <v>547</v>
      </c>
      <c r="B226" s="16" t="n">
        <v>28541</v>
      </c>
      <c r="C226" s="0"/>
      <c r="D226" s="16" t="n">
        <v>1</v>
      </c>
      <c r="E226" s="16" t="s">
        <v>389</v>
      </c>
      <c r="F226" s="16" t="s">
        <v>538</v>
      </c>
      <c r="G226" s="16" t="s">
        <v>251</v>
      </c>
      <c r="H226" s="16" t="s">
        <v>532</v>
      </c>
    </row>
    <row r="227" customFormat="false" ht="12.8" hidden="false" customHeight="false" outlineLevel="0" collapsed="false">
      <c r="A227" s="97" t="s">
        <v>548</v>
      </c>
      <c r="B227" s="16" t="n">
        <v>25268</v>
      </c>
      <c r="C227" s="0"/>
      <c r="D227" s="16" t="n">
        <v>1</v>
      </c>
      <c r="E227" s="16" t="s">
        <v>389</v>
      </c>
      <c r="F227" s="16" t="s">
        <v>538</v>
      </c>
      <c r="G227" s="16" t="s">
        <v>253</v>
      </c>
      <c r="H227" s="16" t="s">
        <v>532</v>
      </c>
    </row>
    <row r="228" customFormat="false" ht="12.8" hidden="false" customHeight="false" outlineLevel="0" collapsed="false">
      <c r="A228" s="97" t="s">
        <v>549</v>
      </c>
      <c r="B228" s="16" t="n">
        <v>5651</v>
      </c>
      <c r="C228" s="0"/>
      <c r="D228" s="16" t="n">
        <v>1</v>
      </c>
      <c r="E228" s="16" t="s">
        <v>389</v>
      </c>
      <c r="F228" s="16" t="s">
        <v>538</v>
      </c>
      <c r="G228" s="16" t="s">
        <v>301</v>
      </c>
      <c r="H228" s="16" t="s">
        <v>532</v>
      </c>
    </row>
    <row r="229" customFormat="false" ht="12.8" hidden="false" customHeight="false" outlineLevel="0" collapsed="false">
      <c r="A229" s="97" t="s">
        <v>550</v>
      </c>
      <c r="B229" s="16" t="n">
        <v>10110</v>
      </c>
      <c r="C229" s="0"/>
      <c r="D229" s="16" t="n">
        <v>1</v>
      </c>
      <c r="E229" s="16" t="s">
        <v>389</v>
      </c>
      <c r="F229" s="16" t="s">
        <v>538</v>
      </c>
      <c r="G229" s="16" t="s">
        <v>286</v>
      </c>
      <c r="H229" s="16" t="s">
        <v>532</v>
      </c>
    </row>
    <row r="230" customFormat="false" ht="12.8" hidden="false" customHeight="false" outlineLevel="0" collapsed="false">
      <c r="A230" s="97" t="s">
        <v>551</v>
      </c>
      <c r="B230" s="16" t="n">
        <v>3199</v>
      </c>
      <c r="C230" s="0"/>
      <c r="D230" s="16" t="n">
        <v>1</v>
      </c>
      <c r="E230" s="16" t="s">
        <v>389</v>
      </c>
      <c r="F230" s="16" t="s">
        <v>538</v>
      </c>
      <c r="G230" s="16" t="s">
        <v>288</v>
      </c>
      <c r="H230" s="16" t="s">
        <v>532</v>
      </c>
    </row>
    <row r="231" customFormat="false" ht="12.8" hidden="false" customHeight="false" outlineLevel="0" collapsed="false">
      <c r="A231" s="16" t="s">
        <v>552</v>
      </c>
      <c r="B231" s="16" t="s">
        <v>105</v>
      </c>
      <c r="C231" s="16" t="s">
        <v>105</v>
      </c>
      <c r="D231" s="16" t="n">
        <v>1</v>
      </c>
      <c r="E231" s="16" t="s">
        <v>553</v>
      </c>
      <c r="F231" s="16" t="s">
        <v>538</v>
      </c>
      <c r="G231" s="16" t="s">
        <v>554</v>
      </c>
      <c r="H231" s="16" t="s">
        <v>555</v>
      </c>
    </row>
    <row r="232" customFormat="false" ht="12.8" hidden="false" customHeight="false" outlineLevel="0" collapsed="false">
      <c r="A232" s="16" t="s">
        <v>556</v>
      </c>
      <c r="B232" s="16" t="s">
        <v>106</v>
      </c>
      <c r="C232" s="16" t="s">
        <v>557</v>
      </c>
      <c r="D232" s="16" t="n">
        <v>1</v>
      </c>
      <c r="E232" s="16" t="s">
        <v>558</v>
      </c>
      <c r="F232" s="16" t="s">
        <v>538</v>
      </c>
      <c r="G232" s="16" t="s">
        <v>332</v>
      </c>
      <c r="H232" s="16" t="s">
        <v>555</v>
      </c>
    </row>
    <row r="233" customFormat="false" ht="12.8" hidden="false" customHeight="false" outlineLevel="0" collapsed="false">
      <c r="A233" s="16" t="s">
        <v>559</v>
      </c>
      <c r="B233" s="16" t="s">
        <v>108</v>
      </c>
      <c r="C233" s="16" t="s">
        <v>108</v>
      </c>
      <c r="D233" s="16" t="n">
        <v>1</v>
      </c>
      <c r="E233" s="16" t="n">
        <v>2</v>
      </c>
      <c r="F233" s="16" t="s">
        <v>538</v>
      </c>
      <c r="G233" s="16" t="s">
        <v>284</v>
      </c>
      <c r="H233" s="16" t="s">
        <v>555</v>
      </c>
    </row>
    <row r="234" customFormat="false" ht="12.8" hidden="false" customHeight="false" outlineLevel="0" collapsed="false">
      <c r="A234" s="16" t="s">
        <v>560</v>
      </c>
      <c r="B234" s="16" t="s">
        <v>110</v>
      </c>
      <c r="C234" s="16" t="s">
        <v>110</v>
      </c>
      <c r="D234" s="16" t="n">
        <v>1</v>
      </c>
      <c r="E234" s="16" t="s">
        <v>561</v>
      </c>
      <c r="F234" s="16" t="s">
        <v>538</v>
      </c>
      <c r="G234" s="16" t="s">
        <v>337</v>
      </c>
      <c r="H234" s="16" t="s">
        <v>555</v>
      </c>
    </row>
    <row r="235" customFormat="false" ht="12.8" hidden="false" customHeight="false" outlineLevel="0" collapsed="false">
      <c r="A235" s="16" t="s">
        <v>562</v>
      </c>
      <c r="B235" s="16" t="s">
        <v>111</v>
      </c>
      <c r="C235" s="16" t="s">
        <v>563</v>
      </c>
      <c r="D235" s="16" t="n">
        <v>1</v>
      </c>
      <c r="E235" s="16" t="s">
        <v>561</v>
      </c>
      <c r="F235" s="16" t="s">
        <v>538</v>
      </c>
      <c r="G235" s="16" t="s">
        <v>306</v>
      </c>
      <c r="H235" s="16" t="s">
        <v>555</v>
      </c>
      <c r="J235" s="0" t="s">
        <v>530</v>
      </c>
    </row>
    <row r="236" customFormat="false" ht="12.8" hidden="false" customHeight="false" outlineLevel="0" collapsed="false">
      <c r="A236" s="16" t="s">
        <v>564</v>
      </c>
      <c r="B236" s="16" t="s">
        <v>115</v>
      </c>
      <c r="C236" s="16" t="s">
        <v>115</v>
      </c>
      <c r="D236" s="16" t="n">
        <v>1</v>
      </c>
      <c r="E236" s="16" t="s">
        <v>565</v>
      </c>
      <c r="F236" s="16" t="s">
        <v>538</v>
      </c>
      <c r="G236" s="16" t="s">
        <v>412</v>
      </c>
      <c r="H236" s="16" t="s">
        <v>555</v>
      </c>
    </row>
    <row r="237" customFormat="false" ht="12.8" hidden="false" customHeight="false" outlineLevel="0" collapsed="false">
      <c r="A237" s="16" t="s">
        <v>566</v>
      </c>
      <c r="B237" s="16" t="n">
        <v>10756</v>
      </c>
      <c r="C237" s="16" t="n">
        <v>10756</v>
      </c>
      <c r="D237" s="16" t="n">
        <v>1</v>
      </c>
      <c r="E237" s="16" t="s">
        <v>389</v>
      </c>
      <c r="F237" s="16" t="s">
        <v>538</v>
      </c>
      <c r="G237" s="16" t="s">
        <v>255</v>
      </c>
      <c r="H237" s="16" t="s">
        <v>444</v>
      </c>
    </row>
    <row r="238" customFormat="false" ht="12.8" hidden="false" customHeight="false" outlineLevel="0" collapsed="false">
      <c r="A238" s="16" t="s">
        <v>567</v>
      </c>
      <c r="B238" s="16" t="n">
        <v>26585</v>
      </c>
      <c r="C238" s="16" t="n">
        <v>26585</v>
      </c>
      <c r="D238" s="16" t="n">
        <v>1</v>
      </c>
      <c r="E238" s="16" t="s">
        <v>389</v>
      </c>
      <c r="F238" s="16" t="s">
        <v>538</v>
      </c>
      <c r="G238" s="16" t="s">
        <v>259</v>
      </c>
      <c r="H238" s="16" t="s">
        <v>477</v>
      </c>
    </row>
    <row r="239" customFormat="false" ht="12.8" hidden="false" customHeight="false" outlineLevel="0" collapsed="false">
      <c r="A239" s="16" t="s">
        <v>568</v>
      </c>
      <c r="B239" s="0"/>
      <c r="C239" s="0"/>
      <c r="D239" s="16" t="n">
        <v>1</v>
      </c>
      <c r="E239" s="16" t="s">
        <v>450</v>
      </c>
      <c r="F239" s="16" t="s">
        <v>569</v>
      </c>
      <c r="G239" s="16" t="s">
        <v>513</v>
      </c>
      <c r="H239" s="16" t="s">
        <v>514</v>
      </c>
    </row>
    <row r="240" customFormat="false" ht="12.8" hidden="false" customHeight="false" outlineLevel="0" collapsed="false">
      <c r="A240" s="16" t="s">
        <v>570</v>
      </c>
      <c r="B240" s="0"/>
      <c r="C240" s="0"/>
      <c r="D240" s="16" t="n">
        <v>1</v>
      </c>
      <c r="E240" s="16" t="s">
        <v>450</v>
      </c>
      <c r="F240" s="16" t="s">
        <v>569</v>
      </c>
      <c r="G240" s="16" t="s">
        <v>516</v>
      </c>
      <c r="H240" s="16" t="s">
        <v>514</v>
      </c>
    </row>
    <row r="241" customFormat="false" ht="12.8" hidden="false" customHeight="false" outlineLevel="0" collapsed="false">
      <c r="A241" s="16" t="s">
        <v>571</v>
      </c>
      <c r="B241" s="0"/>
      <c r="C241" s="0"/>
      <c r="D241" s="16" t="n">
        <v>1</v>
      </c>
      <c r="E241" s="16" t="s">
        <v>450</v>
      </c>
      <c r="F241" s="16" t="s">
        <v>569</v>
      </c>
      <c r="G241" s="16" t="s">
        <v>272</v>
      </c>
      <c r="H241" s="16" t="s">
        <v>514</v>
      </c>
    </row>
    <row r="242" customFormat="false" ht="12.8" hidden="false" customHeight="false" outlineLevel="0" collapsed="false">
      <c r="A242" s="16" t="s">
        <v>572</v>
      </c>
      <c r="B242" s="0"/>
      <c r="C242" s="0"/>
      <c r="D242" s="16" t="n">
        <v>1</v>
      </c>
      <c r="E242" s="16" t="s">
        <v>450</v>
      </c>
      <c r="F242" s="16" t="s">
        <v>569</v>
      </c>
      <c r="G242" s="16" t="s">
        <v>308</v>
      </c>
      <c r="H242" s="16" t="s">
        <v>555</v>
      </c>
    </row>
    <row r="243" customFormat="false" ht="12.8" hidden="false" customHeight="false" outlineLevel="0" collapsed="false">
      <c r="A243" s="16" t="s">
        <v>573</v>
      </c>
      <c r="B243" s="0"/>
      <c r="C243" s="0"/>
      <c r="D243" s="16" t="n">
        <v>1</v>
      </c>
      <c r="E243" s="16" t="s">
        <v>450</v>
      </c>
      <c r="F243" s="16" t="s">
        <v>569</v>
      </c>
      <c r="G243" s="16" t="s">
        <v>337</v>
      </c>
      <c r="H243" s="16" t="s">
        <v>555</v>
      </c>
    </row>
    <row r="244" customFormat="false" ht="12.8" hidden="false" customHeight="false" outlineLevel="0" collapsed="false">
      <c r="A244" s="16" t="s">
        <v>574</v>
      </c>
      <c r="B244" s="0"/>
      <c r="C244" s="0"/>
      <c r="D244" s="16" t="n">
        <v>1</v>
      </c>
      <c r="E244" s="16" t="s">
        <v>450</v>
      </c>
      <c r="F244" s="16" t="s">
        <v>569</v>
      </c>
      <c r="G244" s="16" t="s">
        <v>301</v>
      </c>
      <c r="H244" s="16" t="s">
        <v>555</v>
      </c>
    </row>
    <row r="245" customFormat="false" ht="12.8" hidden="false" customHeight="false" outlineLevel="0" collapsed="false">
      <c r="A245" s="16" t="s">
        <v>575</v>
      </c>
      <c r="B245" s="0"/>
      <c r="C245" s="0"/>
      <c r="D245" s="16" t="n">
        <v>1</v>
      </c>
      <c r="E245" s="16" t="s">
        <v>450</v>
      </c>
      <c r="F245" s="16" t="s">
        <v>569</v>
      </c>
      <c r="G245" s="16" t="s">
        <v>286</v>
      </c>
      <c r="H245" s="16" t="s">
        <v>555</v>
      </c>
    </row>
    <row r="246" customFormat="false" ht="12.8" hidden="false" customHeight="false" outlineLevel="0" collapsed="false">
      <c r="A246" s="16" t="s">
        <v>576</v>
      </c>
      <c r="B246" s="16" t="s">
        <v>112</v>
      </c>
      <c r="C246" s="0"/>
      <c r="D246" s="16" t="n">
        <v>1</v>
      </c>
      <c r="E246" s="16" t="s">
        <v>225</v>
      </c>
      <c r="F246" s="16" t="s">
        <v>569</v>
      </c>
      <c r="G246" s="16" t="s">
        <v>284</v>
      </c>
      <c r="H246" s="16" t="s">
        <v>249</v>
      </c>
    </row>
    <row r="247" customFormat="false" ht="12.8" hidden="false" customHeight="false" outlineLevel="0" collapsed="false">
      <c r="A247" s="16" t="s">
        <v>577</v>
      </c>
      <c r="B247" s="16" t="s">
        <v>114</v>
      </c>
      <c r="C247" s="0"/>
      <c r="D247" s="16" t="n">
        <v>1</v>
      </c>
      <c r="E247" s="16" t="s">
        <v>206</v>
      </c>
      <c r="F247" s="16" t="s">
        <v>569</v>
      </c>
      <c r="G247" s="16" t="s">
        <v>303</v>
      </c>
      <c r="H247" s="16" t="s">
        <v>300</v>
      </c>
    </row>
    <row r="248" customFormat="false" ht="12.8" hidden="false" customHeight="false" outlineLevel="0" collapsed="false">
      <c r="A248" s="16" t="s">
        <v>578</v>
      </c>
      <c r="B248" s="16" t="s">
        <v>124</v>
      </c>
      <c r="C248" s="0"/>
      <c r="D248" s="16" t="n">
        <v>1</v>
      </c>
      <c r="E248" s="16" t="s">
        <v>206</v>
      </c>
      <c r="F248" s="16" t="s">
        <v>569</v>
      </c>
      <c r="G248" s="16" t="s">
        <v>330</v>
      </c>
      <c r="H248" s="16" t="s">
        <v>300</v>
      </c>
    </row>
    <row r="249" customFormat="false" ht="12.8" hidden="false" customHeight="false" outlineLevel="0" collapsed="false">
      <c r="A249" s="16" t="s">
        <v>579</v>
      </c>
      <c r="B249" s="16" t="s">
        <v>118</v>
      </c>
      <c r="C249" s="0"/>
      <c r="D249" s="16" t="n">
        <v>1</v>
      </c>
      <c r="E249" s="16" t="s">
        <v>225</v>
      </c>
      <c r="F249" s="16" t="s">
        <v>569</v>
      </c>
      <c r="G249" s="16" t="s">
        <v>275</v>
      </c>
      <c r="H249" s="16" t="s">
        <v>326</v>
      </c>
      <c r="J249" s="0" t="s">
        <v>580</v>
      </c>
    </row>
    <row r="250" customFormat="false" ht="12.8" hidden="false" customHeight="false" outlineLevel="0" collapsed="false">
      <c r="A250" s="16" t="s">
        <v>581</v>
      </c>
      <c r="B250" s="16" t="n">
        <v>23058</v>
      </c>
      <c r="C250" s="0"/>
      <c r="D250" s="16" t="n">
        <v>1</v>
      </c>
      <c r="E250" s="16" t="s">
        <v>450</v>
      </c>
      <c r="F250" s="16" t="s">
        <v>569</v>
      </c>
      <c r="G250" s="16" t="s">
        <v>278</v>
      </c>
      <c r="H250" s="16" t="s">
        <v>385</v>
      </c>
    </row>
    <row r="251" customFormat="false" ht="12.8" hidden="false" customHeight="false" outlineLevel="0" collapsed="false">
      <c r="A251" s="16" t="s">
        <v>582</v>
      </c>
      <c r="B251" s="16" t="n">
        <v>12402</v>
      </c>
      <c r="C251" s="0"/>
      <c r="D251" s="16" t="n">
        <v>1</v>
      </c>
      <c r="E251" s="16" t="s">
        <v>225</v>
      </c>
      <c r="F251" s="16" t="s">
        <v>569</v>
      </c>
      <c r="G251" s="16" t="s">
        <v>323</v>
      </c>
      <c r="H251" s="16" t="s">
        <v>385</v>
      </c>
    </row>
    <row r="252" customFormat="false" ht="12.8" hidden="false" customHeight="false" outlineLevel="0" collapsed="false">
      <c r="A252" s="16" t="s">
        <v>487</v>
      </c>
      <c r="B252" s="16" t="n">
        <v>3968</v>
      </c>
      <c r="C252" s="0"/>
      <c r="D252" s="16" t="n">
        <v>1</v>
      </c>
      <c r="E252" s="16" t="s">
        <v>450</v>
      </c>
      <c r="F252" s="16" t="s">
        <v>583</v>
      </c>
      <c r="G252" s="16" t="s">
        <v>513</v>
      </c>
      <c r="H252" s="16" t="s">
        <v>584</v>
      </c>
    </row>
    <row r="253" customFormat="false" ht="12.8" hidden="false" customHeight="false" outlineLevel="0" collapsed="false">
      <c r="A253" s="16" t="s">
        <v>585</v>
      </c>
      <c r="B253" s="16" t="n">
        <v>33460</v>
      </c>
      <c r="C253" s="0"/>
      <c r="D253" s="16" t="n">
        <v>1</v>
      </c>
      <c r="E253" s="16" t="s">
        <v>565</v>
      </c>
      <c r="F253" s="16" t="s">
        <v>583</v>
      </c>
      <c r="G253" s="16" t="s">
        <v>282</v>
      </c>
      <c r="H253" s="16" t="s">
        <v>584</v>
      </c>
    </row>
    <row r="254" customFormat="false" ht="12.8" hidden="false" customHeight="false" outlineLevel="0" collapsed="false">
      <c r="A254" s="16" t="s">
        <v>586</v>
      </c>
      <c r="B254" s="16" t="s">
        <v>117</v>
      </c>
      <c r="C254" s="0"/>
      <c r="D254" s="16" t="n">
        <v>1</v>
      </c>
      <c r="E254" s="16" t="s">
        <v>587</v>
      </c>
      <c r="F254" s="16" t="s">
        <v>583</v>
      </c>
      <c r="G254" s="16" t="s">
        <v>286</v>
      </c>
      <c r="H254" s="16" t="s">
        <v>584</v>
      </c>
    </row>
    <row r="255" customFormat="false" ht="12.8" hidden="false" customHeight="false" outlineLevel="0" collapsed="false">
      <c r="A255" s="16" t="s">
        <v>588</v>
      </c>
      <c r="B255" s="16" t="s">
        <v>118</v>
      </c>
      <c r="C255" s="0"/>
      <c r="D255" s="16" t="n">
        <v>1</v>
      </c>
      <c r="E255" s="16" t="s">
        <v>589</v>
      </c>
      <c r="F255" s="16" t="s">
        <v>583</v>
      </c>
      <c r="G255" s="16" t="s">
        <v>516</v>
      </c>
      <c r="H255" s="16" t="s">
        <v>584</v>
      </c>
    </row>
    <row r="256" customFormat="false" ht="12.8" hidden="false" customHeight="false" outlineLevel="0" collapsed="false">
      <c r="A256" s="16" t="s">
        <v>590</v>
      </c>
      <c r="B256" s="16" t="n">
        <v>27717</v>
      </c>
      <c r="C256" s="0"/>
      <c r="D256" s="16" t="n">
        <v>1</v>
      </c>
      <c r="E256" s="16" t="s">
        <v>591</v>
      </c>
      <c r="F256" s="16" t="s">
        <v>583</v>
      </c>
      <c r="G256" s="16" t="s">
        <v>257</v>
      </c>
      <c r="H256" s="16" t="s">
        <v>584</v>
      </c>
    </row>
    <row r="257" customFormat="false" ht="12.8" hidden="false" customHeight="false" outlineLevel="0" collapsed="false">
      <c r="A257" s="16" t="s">
        <v>592</v>
      </c>
      <c r="B257" s="16" t="s">
        <v>133</v>
      </c>
      <c r="C257" s="0"/>
      <c r="D257" s="16" t="n">
        <v>1</v>
      </c>
      <c r="E257" s="16" t="s">
        <v>558</v>
      </c>
      <c r="F257" s="16" t="s">
        <v>583</v>
      </c>
      <c r="G257" s="16" t="s">
        <v>288</v>
      </c>
      <c r="H257" s="16" t="s">
        <v>584</v>
      </c>
    </row>
    <row r="258" customFormat="false" ht="12.8" hidden="false" customHeight="false" outlineLevel="0" collapsed="false">
      <c r="A258" s="16" t="s">
        <v>593</v>
      </c>
      <c r="B258" s="16" t="s">
        <v>141</v>
      </c>
      <c r="C258" s="0"/>
      <c r="D258" s="16" t="n">
        <v>1</v>
      </c>
      <c r="E258" s="16" t="s">
        <v>591</v>
      </c>
      <c r="F258" s="16" t="s">
        <v>583</v>
      </c>
      <c r="G258" s="16" t="s">
        <v>518</v>
      </c>
      <c r="H258" s="16" t="s">
        <v>584</v>
      </c>
    </row>
    <row r="259" customFormat="false" ht="12.8" hidden="false" customHeight="false" outlineLevel="0" collapsed="false">
      <c r="A259" s="16" t="s">
        <v>594</v>
      </c>
      <c r="B259" s="16" t="s">
        <v>143</v>
      </c>
      <c r="C259" s="0"/>
      <c r="D259" s="16" t="n">
        <v>1</v>
      </c>
      <c r="E259" s="16" t="s">
        <v>587</v>
      </c>
      <c r="F259" s="16" t="s">
        <v>583</v>
      </c>
      <c r="G259" s="16" t="s">
        <v>272</v>
      </c>
      <c r="H259" s="16" t="s">
        <v>584</v>
      </c>
    </row>
    <row r="260" customFormat="false" ht="12.8" hidden="false" customHeight="false" outlineLevel="0" collapsed="false">
      <c r="A260" s="16" t="s">
        <v>595</v>
      </c>
      <c r="B260" s="16" t="n">
        <v>14799</v>
      </c>
      <c r="C260" s="0"/>
      <c r="D260" s="16" t="n">
        <v>1</v>
      </c>
      <c r="E260" s="16" t="s">
        <v>468</v>
      </c>
      <c r="F260" s="16" t="s">
        <v>583</v>
      </c>
      <c r="G260" s="16" t="s">
        <v>251</v>
      </c>
      <c r="H260" s="16" t="s">
        <v>584</v>
      </c>
    </row>
    <row r="261" customFormat="false" ht="12.8" hidden="false" customHeight="false" outlineLevel="0" collapsed="false">
      <c r="A261" s="16" t="s">
        <v>596</v>
      </c>
      <c r="B261" s="16" t="n">
        <v>3265</v>
      </c>
      <c r="C261" s="0"/>
      <c r="D261" s="16" t="n">
        <v>1</v>
      </c>
      <c r="E261" s="16" t="s">
        <v>450</v>
      </c>
      <c r="F261" s="16" t="s">
        <v>583</v>
      </c>
      <c r="G261" s="16" t="s">
        <v>306</v>
      </c>
      <c r="H261" s="16" t="s">
        <v>584</v>
      </c>
    </row>
    <row r="262" customFormat="false" ht="12.8" hidden="false" customHeight="false" outlineLevel="0" collapsed="false">
      <c r="A262" s="16" t="s">
        <v>597</v>
      </c>
      <c r="B262" s="16" t="n">
        <v>7686</v>
      </c>
      <c r="C262" s="0"/>
      <c r="D262" s="16" t="n">
        <v>1</v>
      </c>
      <c r="E262" s="16" t="s">
        <v>587</v>
      </c>
      <c r="F262" s="16" t="s">
        <v>583</v>
      </c>
      <c r="G262" s="16" t="s">
        <v>520</v>
      </c>
      <c r="H262" s="16" t="s">
        <v>584</v>
      </c>
    </row>
    <row r="263" customFormat="false" ht="12.8" hidden="false" customHeight="false" outlineLevel="0" collapsed="false">
      <c r="A263" s="16" t="s">
        <v>598</v>
      </c>
      <c r="B263" s="16" t="n">
        <v>10264</v>
      </c>
      <c r="C263" s="0"/>
      <c r="D263" s="16" t="n">
        <v>1</v>
      </c>
      <c r="E263" s="16" t="s">
        <v>558</v>
      </c>
      <c r="F263" s="16" t="s">
        <v>583</v>
      </c>
      <c r="G263" s="16" t="s">
        <v>308</v>
      </c>
      <c r="H263" s="16" t="s">
        <v>584</v>
      </c>
    </row>
    <row r="264" customFormat="false" ht="12.8" hidden="false" customHeight="false" outlineLevel="0" collapsed="false">
      <c r="A264" s="16" t="s">
        <v>599</v>
      </c>
      <c r="B264" s="16" t="n">
        <v>12879</v>
      </c>
      <c r="C264" s="0"/>
      <c r="D264" s="16" t="n">
        <v>1</v>
      </c>
      <c r="E264" s="16" t="n">
        <v>4</v>
      </c>
      <c r="F264" s="16" t="s">
        <v>583</v>
      </c>
      <c r="G264" s="16" t="s">
        <v>253</v>
      </c>
      <c r="H264" s="16" t="s">
        <v>584</v>
      </c>
    </row>
    <row r="265" customFormat="false" ht="12.8" hidden="false" customHeight="false" outlineLevel="0" collapsed="false">
      <c r="A265" s="16" t="s">
        <v>600</v>
      </c>
      <c r="B265" s="16" t="n">
        <v>18798</v>
      </c>
      <c r="C265" s="5" t="n">
        <v>18789</v>
      </c>
      <c r="D265" s="16" t="n">
        <v>1</v>
      </c>
      <c r="E265" s="16" t="s">
        <v>601</v>
      </c>
      <c r="F265" s="16" t="s">
        <v>583</v>
      </c>
      <c r="G265" s="16" t="s">
        <v>522</v>
      </c>
      <c r="H265" s="16" t="s">
        <v>584</v>
      </c>
    </row>
    <row r="266" customFormat="false" ht="12.8" hidden="false" customHeight="false" outlineLevel="0" collapsed="false">
      <c r="A266" s="16" t="s">
        <v>602</v>
      </c>
      <c r="B266" s="16" t="n">
        <v>25268</v>
      </c>
      <c r="C266" s="0"/>
      <c r="D266" s="16" t="n">
        <v>1</v>
      </c>
      <c r="E266" s="16" t="s">
        <v>565</v>
      </c>
      <c r="F266" s="16" t="s">
        <v>583</v>
      </c>
      <c r="G266" s="16" t="s">
        <v>303</v>
      </c>
      <c r="H266" s="16" t="s">
        <v>584</v>
      </c>
    </row>
    <row r="267" customFormat="false" ht="12.8" hidden="false" customHeight="false" outlineLevel="0" collapsed="false">
      <c r="A267" s="16" t="s">
        <v>603</v>
      </c>
      <c r="B267" s="16" t="s">
        <v>119</v>
      </c>
      <c r="C267" s="0"/>
      <c r="D267" s="16" t="n">
        <v>1</v>
      </c>
      <c r="E267" s="16" t="s">
        <v>604</v>
      </c>
      <c r="F267" s="16" t="s">
        <v>583</v>
      </c>
      <c r="G267" s="16" t="s">
        <v>337</v>
      </c>
      <c r="H267" s="16" t="s">
        <v>584</v>
      </c>
    </row>
    <row r="268" customFormat="false" ht="12.8" hidden="false" customHeight="false" outlineLevel="0" collapsed="false">
      <c r="A268" s="16" t="s">
        <v>605</v>
      </c>
      <c r="B268" s="16" t="s">
        <v>121</v>
      </c>
      <c r="C268" s="16" t="s">
        <v>606</v>
      </c>
      <c r="D268" s="16" t="n">
        <v>1</v>
      </c>
      <c r="E268" s="16" t="s">
        <v>604</v>
      </c>
      <c r="F268" s="16" t="s">
        <v>583</v>
      </c>
      <c r="G268" s="16" t="s">
        <v>255</v>
      </c>
      <c r="H268" s="16" t="s">
        <v>584</v>
      </c>
    </row>
    <row r="269" customFormat="false" ht="12.8" hidden="false" customHeight="false" outlineLevel="0" collapsed="false">
      <c r="A269" s="16" t="s">
        <v>607</v>
      </c>
      <c r="B269" s="16" t="s">
        <v>122</v>
      </c>
      <c r="D269" s="16" t="n">
        <v>1</v>
      </c>
      <c r="E269" s="16" t="s">
        <v>604</v>
      </c>
      <c r="F269" s="16" t="s">
        <v>583</v>
      </c>
      <c r="G269" s="16" t="s">
        <v>554</v>
      </c>
      <c r="H269" s="16" t="s">
        <v>584</v>
      </c>
    </row>
    <row r="270" customFormat="false" ht="12.8" hidden="false" customHeight="false" outlineLevel="0" collapsed="false">
      <c r="A270" s="16" t="s">
        <v>608</v>
      </c>
      <c r="B270" s="16" t="s">
        <v>123</v>
      </c>
      <c r="D270" s="16" t="n">
        <v>1</v>
      </c>
      <c r="E270" s="16" t="s">
        <v>609</v>
      </c>
      <c r="F270" s="16" t="s">
        <v>583</v>
      </c>
      <c r="G270" s="16" t="s">
        <v>330</v>
      </c>
      <c r="H270" s="16" t="s">
        <v>584</v>
      </c>
    </row>
    <row r="271" customFormat="false" ht="12.8" hidden="false" customHeight="false" outlineLevel="0" collapsed="false">
      <c r="A271" s="16" t="s">
        <v>610</v>
      </c>
      <c r="B271" s="16" t="s">
        <v>124</v>
      </c>
      <c r="D271" s="16" t="n">
        <v>1</v>
      </c>
      <c r="E271" s="16" t="s">
        <v>565</v>
      </c>
      <c r="F271" s="16" t="s">
        <v>583</v>
      </c>
      <c r="G271" s="16" t="s">
        <v>301</v>
      </c>
      <c r="H271" s="16" t="s">
        <v>584</v>
      </c>
    </row>
    <row r="272" customFormat="false" ht="12.8" hidden="false" customHeight="false" outlineLevel="0" collapsed="false">
      <c r="A272" s="16" t="s">
        <v>611</v>
      </c>
      <c r="B272" s="16" t="n">
        <v>31440</v>
      </c>
      <c r="D272" s="16" t="n">
        <v>1</v>
      </c>
      <c r="E272" s="16" t="s">
        <v>565</v>
      </c>
      <c r="F272" s="16" t="s">
        <v>583</v>
      </c>
      <c r="G272" s="16" t="s">
        <v>259</v>
      </c>
      <c r="H272" s="16" t="s">
        <v>584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105"/>
  <sheetViews>
    <sheetView windowProtection="false" showFormulas="false" showGridLines="true" showRowColHeaders="true" showZeros="false" rightToLeft="false" tabSelected="false" showOutlineSymbols="true" defaultGridColor="true" view="normal" topLeftCell="A14" colorId="64" zoomScale="65" zoomScaleNormal="65" zoomScalePageLayoutView="100" workbookViewId="0">
      <selection pane="topLeft" activeCell="A13" activeCellId="0" sqref="A13"/>
    </sheetView>
  </sheetViews>
  <sheetFormatPr defaultRowHeight="12.8"/>
  <cols>
    <col collapsed="false" hidden="false" max="1" min="1" style="1" width="25.1741071428571"/>
    <col collapsed="false" hidden="false" max="2" min="2" style="67" width="25.1741071428571"/>
    <col collapsed="false" hidden="false" max="1025" min="3" style="0" width="8.58928571428571"/>
  </cols>
  <sheetData>
    <row r="1" customFormat="false" ht="12.8" hidden="false" customHeight="false" outlineLevel="0" collapsed="false">
      <c r="A1" s="3" t="s">
        <v>1</v>
      </c>
      <c r="B1" s="3" t="s">
        <v>612</v>
      </c>
    </row>
    <row r="2" customFormat="false" ht="12.8" hidden="false" customHeight="false" outlineLevel="0" collapsed="false">
      <c r="A2" s="1" t="s">
        <v>105</v>
      </c>
      <c r="B2" s="67" t="s">
        <v>613</v>
      </c>
    </row>
    <row r="3" customFormat="false" ht="12.8" hidden="false" customHeight="false" outlineLevel="0" collapsed="false">
      <c r="A3" s="1" t="s">
        <v>106</v>
      </c>
      <c r="B3" s="67" t="s">
        <v>614</v>
      </c>
    </row>
    <row r="4" customFormat="false" ht="12.8" hidden="false" customHeight="false" outlineLevel="0" collapsed="false">
      <c r="A4" s="1" t="s">
        <v>107</v>
      </c>
      <c r="B4" s="67" t="s">
        <v>615</v>
      </c>
    </row>
    <row r="5" customFormat="false" ht="12.8" hidden="false" customHeight="false" outlineLevel="0" collapsed="false">
      <c r="A5" s="1" t="s">
        <v>108</v>
      </c>
      <c r="B5" s="67" t="s">
        <v>616</v>
      </c>
    </row>
    <row r="6" customFormat="false" ht="12.8" hidden="false" customHeight="false" outlineLevel="0" collapsed="false">
      <c r="A6" s="1" t="s">
        <v>109</v>
      </c>
      <c r="B6" s="67" t="s">
        <v>617</v>
      </c>
    </row>
    <row r="7" customFormat="false" ht="12.8" hidden="false" customHeight="false" outlineLevel="0" collapsed="false">
      <c r="A7" s="1" t="s">
        <v>110</v>
      </c>
      <c r="B7" s="67" t="s">
        <v>618</v>
      </c>
    </row>
    <row r="8" customFormat="false" ht="12.8" hidden="false" customHeight="false" outlineLevel="0" collapsed="false">
      <c r="A8" s="1" t="s">
        <v>111</v>
      </c>
      <c r="B8" s="67" t="s">
        <v>619</v>
      </c>
    </row>
    <row r="9" customFormat="false" ht="12.8" hidden="false" customHeight="false" outlineLevel="0" collapsed="false">
      <c r="A9" s="1" t="s">
        <v>112</v>
      </c>
      <c r="B9" s="67" t="s">
        <v>620</v>
      </c>
    </row>
    <row r="10" customFormat="false" ht="12.8" hidden="false" customHeight="false" outlineLevel="0" collapsed="false">
      <c r="A10" s="1" t="s">
        <v>113</v>
      </c>
      <c r="B10" s="67" t="s">
        <v>621</v>
      </c>
    </row>
    <row r="11" customFormat="false" ht="12.8" hidden="false" customHeight="false" outlineLevel="0" collapsed="false">
      <c r="A11" s="1" t="s">
        <v>114</v>
      </c>
      <c r="B11" s="67" t="s">
        <v>622</v>
      </c>
    </row>
    <row r="12" customFormat="false" ht="12.8" hidden="false" customHeight="false" outlineLevel="0" collapsed="false">
      <c r="A12" s="1" t="s">
        <v>115</v>
      </c>
      <c r="B12" s="67" t="s">
        <v>623</v>
      </c>
    </row>
    <row r="13" customFormat="false" ht="12.8" hidden="false" customHeight="false" outlineLevel="0" collapsed="false">
      <c r="A13" s="1" t="s">
        <v>116</v>
      </c>
      <c r="B13" s="67" t="s">
        <v>624</v>
      </c>
    </row>
    <row r="14" customFormat="false" ht="12.8" hidden="false" customHeight="false" outlineLevel="0" collapsed="false">
      <c r="A14" s="1" t="n">
        <v>25304</v>
      </c>
      <c r="B14" s="67" t="s">
        <v>625</v>
      </c>
    </row>
    <row r="15" customFormat="false" ht="12.8" hidden="false" customHeight="false" outlineLevel="0" collapsed="false">
      <c r="A15" s="1" t="n">
        <v>28541</v>
      </c>
      <c r="B15" s="0"/>
    </row>
    <row r="16" customFormat="false" ht="12.8" hidden="false" customHeight="false" outlineLevel="0" collapsed="false">
      <c r="A16" s="1" t="n">
        <v>31181</v>
      </c>
      <c r="B16" s="0"/>
    </row>
    <row r="17" customFormat="false" ht="12.8" hidden="false" customHeight="false" outlineLevel="0" collapsed="false">
      <c r="A17" s="1" t="n">
        <v>33460</v>
      </c>
      <c r="B17" s="67" t="s">
        <v>626</v>
      </c>
    </row>
    <row r="18" customFormat="false" ht="12.8" hidden="false" customHeight="false" outlineLevel="0" collapsed="false">
      <c r="A18" s="1" t="s">
        <v>117</v>
      </c>
      <c r="B18" s="67" t="s">
        <v>614</v>
      </c>
    </row>
    <row r="19" customFormat="false" ht="12.8" hidden="false" customHeight="false" outlineLevel="0" collapsed="false">
      <c r="A19" s="1" t="s">
        <v>118</v>
      </c>
      <c r="B19" s="67" t="s">
        <v>627</v>
      </c>
    </row>
    <row r="20" customFormat="false" ht="12.8" hidden="false" customHeight="false" outlineLevel="0" collapsed="false">
      <c r="A20" s="1" t="n">
        <v>18601</v>
      </c>
      <c r="B20" s="67" t="s">
        <v>628</v>
      </c>
    </row>
    <row r="21" customFormat="false" ht="12.8" hidden="false" customHeight="false" outlineLevel="0" collapsed="false">
      <c r="A21" s="1" t="n">
        <v>20979</v>
      </c>
      <c r="B21" s="67" t="s">
        <v>625</v>
      </c>
    </row>
    <row r="22" customFormat="false" ht="12.8" hidden="false" customHeight="false" outlineLevel="0" collapsed="false">
      <c r="A22" s="1" t="n">
        <v>23030</v>
      </c>
      <c r="B22" s="67" t="s">
        <v>629</v>
      </c>
    </row>
    <row r="23" customFormat="false" ht="12.8" hidden="false" customHeight="false" outlineLevel="0" collapsed="false">
      <c r="A23" s="1" t="n">
        <v>25268</v>
      </c>
      <c r="B23" s="0"/>
    </row>
    <row r="24" customFormat="false" ht="12.8" hidden="false" customHeight="false" outlineLevel="0" collapsed="false">
      <c r="A24" s="1" t="n">
        <v>27548</v>
      </c>
      <c r="B24" s="67" t="s">
        <v>630</v>
      </c>
    </row>
    <row r="25" customFormat="false" ht="12.8" hidden="false" customHeight="false" outlineLevel="0" collapsed="false">
      <c r="A25" s="1" t="s">
        <v>119</v>
      </c>
      <c r="B25" s="67" t="s">
        <v>631</v>
      </c>
    </row>
    <row r="26" customFormat="false" ht="12.8" hidden="false" customHeight="false" outlineLevel="0" collapsed="false">
      <c r="A26" s="1" t="s">
        <v>121</v>
      </c>
      <c r="B26" s="67" t="s">
        <v>619</v>
      </c>
    </row>
    <row r="27" customFormat="false" ht="12.8" hidden="false" customHeight="false" outlineLevel="0" collapsed="false">
      <c r="A27" s="1" t="s">
        <v>122</v>
      </c>
      <c r="B27" s="67" t="s">
        <v>620</v>
      </c>
    </row>
    <row r="28" customFormat="false" ht="12.8" hidden="false" customHeight="false" outlineLevel="0" collapsed="false">
      <c r="A28" s="1" t="s">
        <v>123</v>
      </c>
      <c r="B28" s="67" t="s">
        <v>621</v>
      </c>
    </row>
    <row r="29" customFormat="false" ht="12.8" hidden="false" customHeight="false" outlineLevel="0" collapsed="false">
      <c r="A29" s="1" t="s">
        <v>124</v>
      </c>
      <c r="B29" s="67" t="s">
        <v>623</v>
      </c>
    </row>
    <row r="30" customFormat="false" ht="12.8" hidden="false" customHeight="false" outlineLevel="0" collapsed="false">
      <c r="A30" s="1" t="n">
        <v>20883</v>
      </c>
      <c r="B30" s="67" t="s">
        <v>628</v>
      </c>
    </row>
    <row r="31" customFormat="false" ht="12.8" hidden="false" customHeight="false" outlineLevel="0" collapsed="false">
      <c r="A31" s="1" t="n">
        <v>24060</v>
      </c>
      <c r="B31" s="0"/>
    </row>
    <row r="32" customFormat="false" ht="12.8" hidden="false" customHeight="false" outlineLevel="0" collapsed="false">
      <c r="A32" s="1" t="n">
        <v>27993</v>
      </c>
      <c r="B32" s="67" t="s">
        <v>630</v>
      </c>
    </row>
    <row r="33" customFormat="false" ht="12.8" hidden="false" customHeight="false" outlineLevel="0" collapsed="false">
      <c r="A33" s="1" t="n">
        <v>31023</v>
      </c>
      <c r="B33" s="67" t="s">
        <v>626</v>
      </c>
    </row>
    <row r="34" customFormat="false" ht="12.8" hidden="false" customHeight="false" outlineLevel="0" collapsed="false">
      <c r="A34" s="1" t="n">
        <v>33873</v>
      </c>
      <c r="B34" s="67" t="s">
        <v>629</v>
      </c>
    </row>
    <row r="35" customFormat="false" ht="12.8" hidden="false" customHeight="false" outlineLevel="0" collapsed="false">
      <c r="A35" s="1" t="s">
        <v>125</v>
      </c>
      <c r="B35" s="67" t="s">
        <v>623</v>
      </c>
    </row>
    <row r="36" customFormat="false" ht="12.8" hidden="false" customHeight="false" outlineLevel="0" collapsed="false">
      <c r="A36" s="1" t="s">
        <v>126</v>
      </c>
      <c r="B36" s="67" t="s">
        <v>632</v>
      </c>
    </row>
    <row r="37" customFormat="false" ht="12.8" hidden="false" customHeight="false" outlineLevel="0" collapsed="false">
      <c r="A37" s="1" t="s">
        <v>127</v>
      </c>
      <c r="B37" s="67" t="s">
        <v>619</v>
      </c>
    </row>
    <row r="38" customFormat="false" ht="12.8" hidden="false" customHeight="false" outlineLevel="0" collapsed="false">
      <c r="A38" s="1" t="n">
        <v>26585</v>
      </c>
      <c r="B38" s="67" t="s">
        <v>625</v>
      </c>
    </row>
    <row r="39" customFormat="false" ht="12.8" hidden="false" customHeight="false" outlineLevel="0" collapsed="false">
      <c r="A39" s="1" t="n">
        <v>27717</v>
      </c>
      <c r="B39" s="67" t="s">
        <v>629</v>
      </c>
    </row>
    <row r="40" customFormat="false" ht="12.8" hidden="false" customHeight="false" outlineLevel="0" collapsed="false">
      <c r="A40" s="1" t="n">
        <v>30562</v>
      </c>
      <c r="B40" s="0"/>
    </row>
    <row r="41" customFormat="false" ht="12.8" hidden="false" customHeight="false" outlineLevel="0" collapsed="false">
      <c r="A41" s="1" t="n">
        <v>33089</v>
      </c>
      <c r="B41" s="67" t="s">
        <v>630</v>
      </c>
    </row>
    <row r="42" customFormat="false" ht="12.8" hidden="false" customHeight="false" outlineLevel="0" collapsed="false">
      <c r="A42" s="1" t="s">
        <v>129</v>
      </c>
      <c r="B42" s="67" t="s">
        <v>633</v>
      </c>
    </row>
    <row r="43" customFormat="false" ht="12.8" hidden="false" customHeight="false" outlineLevel="0" collapsed="false">
      <c r="A43" s="1" t="s">
        <v>130</v>
      </c>
      <c r="B43" s="67" t="s">
        <v>632</v>
      </c>
    </row>
    <row r="44" customFormat="false" ht="12.8" hidden="false" customHeight="false" outlineLevel="0" collapsed="false">
      <c r="A44" s="1" t="s">
        <v>131</v>
      </c>
      <c r="B44" s="67" t="s">
        <v>622</v>
      </c>
    </row>
    <row r="45" customFormat="false" ht="12.8" hidden="false" customHeight="false" outlineLevel="0" collapsed="false">
      <c r="A45" s="1" t="s">
        <v>132</v>
      </c>
      <c r="B45" s="67" t="s">
        <v>614</v>
      </c>
    </row>
    <row r="46" customFormat="false" ht="12.8" hidden="false" customHeight="false" outlineLevel="0" collapsed="false">
      <c r="A46" s="1" t="s">
        <v>133</v>
      </c>
      <c r="B46" s="67" t="s">
        <v>621</v>
      </c>
    </row>
    <row r="47" customFormat="false" ht="12.8" hidden="false" customHeight="false" outlineLevel="0" collapsed="false">
      <c r="A47" s="1" t="s">
        <v>141</v>
      </c>
      <c r="B47" s="67" t="s">
        <v>634</v>
      </c>
    </row>
    <row r="48" customFormat="false" ht="12.8" hidden="false" customHeight="false" outlineLevel="0" collapsed="false">
      <c r="A48" s="1" t="s">
        <v>142</v>
      </c>
      <c r="B48" s="67" t="s">
        <v>631</v>
      </c>
    </row>
    <row r="49" customFormat="false" ht="12.8" hidden="false" customHeight="false" outlineLevel="0" collapsed="false">
      <c r="A49" s="1" t="s">
        <v>143</v>
      </c>
      <c r="B49" s="67" t="s">
        <v>618</v>
      </c>
    </row>
    <row r="50" customFormat="false" ht="12.8" hidden="false" customHeight="false" outlineLevel="0" collapsed="false">
      <c r="A50" s="1" t="s">
        <v>144</v>
      </c>
      <c r="B50" s="67" t="s">
        <v>632</v>
      </c>
    </row>
    <row r="51" customFormat="false" ht="12.8" hidden="false" customHeight="false" outlineLevel="0" collapsed="false">
      <c r="A51" s="1" t="s">
        <v>145</v>
      </c>
      <c r="B51" s="67" t="s">
        <v>622</v>
      </c>
    </row>
    <row r="52" customFormat="false" ht="12.8" hidden="false" customHeight="false" outlineLevel="0" collapsed="false">
      <c r="A52" s="1" t="n">
        <v>3640</v>
      </c>
      <c r="B52" s="67" t="s">
        <v>629</v>
      </c>
    </row>
    <row r="53" customFormat="false" ht="12.8" hidden="false" customHeight="false" outlineLevel="0" collapsed="false">
      <c r="A53" s="1" t="n">
        <v>4698</v>
      </c>
      <c r="B53" s="67" t="s">
        <v>626</v>
      </c>
    </row>
    <row r="54" customFormat="false" ht="12.8" hidden="false" customHeight="false" outlineLevel="0" collapsed="false">
      <c r="A54" s="1" t="n">
        <v>5651</v>
      </c>
      <c r="B54" s="0"/>
    </row>
    <row r="55" customFormat="false" ht="12.8" hidden="false" customHeight="false" outlineLevel="0" collapsed="false">
      <c r="A55" s="1" t="n">
        <v>8452</v>
      </c>
      <c r="B55" s="0"/>
    </row>
    <row r="56" customFormat="false" ht="12.8" hidden="false" customHeight="false" outlineLevel="0" collapsed="false">
      <c r="A56" s="1" t="n">
        <v>10264</v>
      </c>
      <c r="B56" s="67" t="s">
        <v>616</v>
      </c>
    </row>
    <row r="57" customFormat="false" ht="12.8" hidden="false" customHeight="false" outlineLevel="0" collapsed="false">
      <c r="A57" s="1" t="n">
        <v>10756</v>
      </c>
      <c r="B57" s="67" t="s">
        <v>635</v>
      </c>
    </row>
    <row r="58" customFormat="false" ht="12.8" hidden="false" customHeight="false" outlineLevel="0" collapsed="false">
      <c r="A58" s="1" t="n">
        <v>12879</v>
      </c>
      <c r="B58" s="67" t="s">
        <v>624</v>
      </c>
    </row>
    <row r="59" customFormat="false" ht="12.8" hidden="false" customHeight="false" outlineLevel="0" collapsed="false">
      <c r="A59" s="1" t="n">
        <v>14908</v>
      </c>
      <c r="B59" s="67" t="s">
        <v>636</v>
      </c>
    </row>
    <row r="60" customFormat="false" ht="12.8" hidden="false" customHeight="false" outlineLevel="0" collapsed="false">
      <c r="A60" s="1" t="n">
        <v>18140</v>
      </c>
      <c r="B60" s="67" t="s">
        <v>613</v>
      </c>
    </row>
    <row r="61" customFormat="false" ht="12.8" hidden="false" customHeight="false" outlineLevel="0" collapsed="false">
      <c r="A61" s="1" t="n">
        <v>21484</v>
      </c>
      <c r="B61" s="67" t="s">
        <v>633</v>
      </c>
    </row>
    <row r="62" customFormat="false" ht="12.8" hidden="false" customHeight="false" outlineLevel="0" collapsed="false">
      <c r="A62" s="1" t="n">
        <v>24890</v>
      </c>
      <c r="B62" s="67" t="s">
        <v>627</v>
      </c>
    </row>
    <row r="63" customFormat="false" ht="12.8" hidden="false" customHeight="false" outlineLevel="0" collapsed="false">
      <c r="A63" s="1" t="n">
        <v>28929</v>
      </c>
      <c r="B63" s="67" t="s">
        <v>620</v>
      </c>
    </row>
    <row r="64" customFormat="false" ht="12.8" hidden="false" customHeight="false" outlineLevel="0" collapsed="false">
      <c r="A64" s="1" t="n">
        <v>31440</v>
      </c>
      <c r="B64" s="67" t="s">
        <v>637</v>
      </c>
    </row>
    <row r="65" customFormat="false" ht="12.8" hidden="false" customHeight="false" outlineLevel="0" collapsed="false">
      <c r="A65" s="1" t="n">
        <v>34493</v>
      </c>
      <c r="B65" s="67" t="s">
        <v>638</v>
      </c>
    </row>
    <row r="66" customFormat="false" ht="12.8" hidden="false" customHeight="false" outlineLevel="0" collapsed="false">
      <c r="A66" s="1" t="n">
        <v>14799</v>
      </c>
      <c r="B66" s="67" t="s">
        <v>613</v>
      </c>
    </row>
    <row r="67" customFormat="false" ht="12.8" hidden="false" customHeight="false" outlineLevel="0" collapsed="false">
      <c r="A67" s="1" t="n">
        <v>15611</v>
      </c>
      <c r="B67" s="67" t="s">
        <v>616</v>
      </c>
    </row>
    <row r="68" customFormat="false" ht="12.8" hidden="false" customHeight="false" outlineLevel="0" collapsed="false">
      <c r="A68" s="1" t="n">
        <v>18113</v>
      </c>
      <c r="B68" s="67" t="s">
        <v>624</v>
      </c>
    </row>
    <row r="69" customFormat="false" ht="12.8" hidden="false" customHeight="false" outlineLevel="0" collapsed="false">
      <c r="A69" s="1" t="n">
        <v>21006</v>
      </c>
      <c r="B69" s="67" t="s">
        <v>627</v>
      </c>
    </row>
    <row r="70" customFormat="false" ht="12.8" hidden="false" customHeight="false" outlineLevel="0" collapsed="false">
      <c r="A70" s="1" t="n">
        <v>23919</v>
      </c>
      <c r="B70" s="67" t="s">
        <v>636</v>
      </c>
    </row>
    <row r="71" customFormat="false" ht="12.8" hidden="false" customHeight="false" outlineLevel="0" collapsed="false">
      <c r="A71" s="1" t="n">
        <v>26477</v>
      </c>
      <c r="B71" s="67" t="s">
        <v>633</v>
      </c>
    </row>
    <row r="72" customFormat="false" ht="12.8" hidden="false" customHeight="false" outlineLevel="0" collapsed="false">
      <c r="A72" s="1" t="n">
        <v>29184</v>
      </c>
      <c r="B72" s="67" t="s">
        <v>638</v>
      </c>
    </row>
    <row r="73" customFormat="false" ht="12.8" hidden="false" customHeight="false" outlineLevel="0" collapsed="false">
      <c r="A73" s="1" t="n">
        <v>32931</v>
      </c>
      <c r="B73" s="0"/>
    </row>
    <row r="74" customFormat="false" ht="12.8" hidden="false" customHeight="false" outlineLevel="0" collapsed="false">
      <c r="A74" s="1" t="n">
        <v>11686</v>
      </c>
      <c r="B74" s="67" t="s">
        <v>617</v>
      </c>
    </row>
    <row r="75" customFormat="false" ht="12.8" hidden="false" customHeight="false" outlineLevel="0" collapsed="false">
      <c r="A75" s="1" t="n">
        <v>12402</v>
      </c>
      <c r="B75" s="67" t="s">
        <v>634</v>
      </c>
    </row>
    <row r="76" customFormat="false" ht="12.8" hidden="false" customHeight="false" outlineLevel="0" collapsed="false">
      <c r="A76" s="1" t="n">
        <v>16311</v>
      </c>
      <c r="B76" s="67" t="s">
        <v>613</v>
      </c>
    </row>
    <row r="77" customFormat="false" ht="12.8" hidden="false" customHeight="false" outlineLevel="0" collapsed="false">
      <c r="A77" s="1" t="n">
        <v>18798</v>
      </c>
      <c r="B77" s="67" t="s">
        <v>636</v>
      </c>
    </row>
    <row r="78" customFormat="false" ht="12.8" hidden="false" customHeight="false" outlineLevel="0" collapsed="false">
      <c r="A78" s="1" t="n">
        <v>23058</v>
      </c>
      <c r="B78" s="67" t="s">
        <v>615</v>
      </c>
    </row>
    <row r="79" customFormat="false" ht="12.8" hidden="false" customHeight="false" outlineLevel="0" collapsed="false">
      <c r="A79" s="1" t="n">
        <v>25775</v>
      </c>
      <c r="B79" s="67" t="s">
        <v>631</v>
      </c>
    </row>
    <row r="80" customFormat="false" ht="12.8" hidden="false" customHeight="false" outlineLevel="0" collapsed="false">
      <c r="A80" s="1" t="n">
        <v>28338</v>
      </c>
      <c r="B80" s="67" t="s">
        <v>639</v>
      </c>
    </row>
    <row r="81" customFormat="false" ht="12.8" hidden="false" customHeight="false" outlineLevel="0" collapsed="false">
      <c r="A81" s="1" t="n">
        <v>30847</v>
      </c>
      <c r="B81" s="67" t="s">
        <v>638</v>
      </c>
    </row>
    <row r="82" customFormat="false" ht="12.8" hidden="false" customHeight="false" outlineLevel="0" collapsed="false">
      <c r="A82" s="1" t="n">
        <v>3174</v>
      </c>
      <c r="B82" s="67" t="s">
        <v>615</v>
      </c>
    </row>
    <row r="83" customFormat="false" ht="12.8" hidden="false" customHeight="false" outlineLevel="0" collapsed="false">
      <c r="A83" s="1" t="n">
        <v>3199</v>
      </c>
      <c r="B83" s="67" t="s">
        <v>637</v>
      </c>
    </row>
    <row r="84" customFormat="false" ht="12.8" hidden="false" customHeight="false" outlineLevel="0" collapsed="false">
      <c r="A84" s="1" t="n">
        <v>3265</v>
      </c>
      <c r="B84" s="67" t="s">
        <v>639</v>
      </c>
    </row>
    <row r="85" customFormat="false" ht="12.8" hidden="false" customHeight="false" outlineLevel="0" collapsed="false">
      <c r="A85" s="1" t="n">
        <v>3722</v>
      </c>
      <c r="B85" s="67" t="s">
        <v>625</v>
      </c>
    </row>
    <row r="86" customFormat="false" ht="12.8" hidden="false" customHeight="false" outlineLevel="0" collapsed="false">
      <c r="A86" s="1" t="n">
        <v>3968</v>
      </c>
      <c r="B86" s="67" t="s">
        <v>628</v>
      </c>
    </row>
    <row r="87" customFormat="false" ht="12.8" hidden="false" customHeight="false" outlineLevel="0" collapsed="false">
      <c r="A87" s="1" t="n">
        <v>4955</v>
      </c>
      <c r="B87" s="67" t="s">
        <v>613</v>
      </c>
    </row>
    <row r="88" customFormat="false" ht="12.8" hidden="false" customHeight="false" outlineLevel="0" collapsed="false">
      <c r="A88" s="1" t="n">
        <v>5862</v>
      </c>
      <c r="B88" s="67" t="s">
        <v>635</v>
      </c>
    </row>
    <row r="89" customFormat="false" ht="12.8" hidden="false" customHeight="false" outlineLevel="0" collapsed="false">
      <c r="A89" s="1" t="n">
        <v>6154</v>
      </c>
      <c r="B89" s="67" t="s">
        <v>636</v>
      </c>
    </row>
    <row r="90" customFormat="false" ht="12.8" hidden="false" customHeight="false" outlineLevel="0" collapsed="false">
      <c r="A90" s="1" t="n">
        <v>7686</v>
      </c>
      <c r="B90" s="67" t="s">
        <v>618</v>
      </c>
    </row>
    <row r="91" customFormat="false" ht="12.8" hidden="false" customHeight="false" outlineLevel="0" collapsed="false">
      <c r="A91" s="1" t="n">
        <v>7848</v>
      </c>
      <c r="B91" s="67" t="s">
        <v>626</v>
      </c>
    </row>
    <row r="92" customFormat="false" ht="12.8" hidden="false" customHeight="false" outlineLevel="0" collapsed="false">
      <c r="A92" s="1" t="n">
        <v>9985</v>
      </c>
      <c r="B92" s="67" t="s">
        <v>630</v>
      </c>
    </row>
    <row r="93" customFormat="false" ht="12.8" hidden="false" customHeight="false" outlineLevel="0" collapsed="false">
      <c r="A93" s="1" t="n">
        <v>10110</v>
      </c>
      <c r="B93" s="0"/>
    </row>
    <row r="94" customFormat="false" ht="12.8" hidden="false" customHeight="false" outlineLevel="0" collapsed="false">
      <c r="A94" s="1" t="n">
        <v>18375</v>
      </c>
      <c r="B94" s="0"/>
    </row>
    <row r="95" customFormat="false" ht="12.8" hidden="false" customHeight="false" outlineLevel="0" collapsed="false">
      <c r="A95" s="1" t="n">
        <v>21145</v>
      </c>
      <c r="B95" s="0"/>
    </row>
    <row r="96" customFormat="false" ht="12.8" hidden="false" customHeight="false" outlineLevel="0" collapsed="false">
      <c r="A96" s="1" t="n">
        <v>26652</v>
      </c>
      <c r="B96" s="0"/>
    </row>
    <row r="97" customFormat="false" ht="12.8" hidden="false" customHeight="false" outlineLevel="0" collapsed="false">
      <c r="A97" s="1" t="n">
        <v>31142</v>
      </c>
      <c r="B97" s="0"/>
    </row>
    <row r="98" customFormat="false" ht="12.8" hidden="false" customHeight="false" outlineLevel="0" collapsed="false">
      <c r="A98" s="1" t="n">
        <v>34173</v>
      </c>
      <c r="B98" s="0"/>
    </row>
    <row r="99" customFormat="false" ht="12.8" hidden="false" customHeight="false" outlineLevel="0" collapsed="false">
      <c r="A99" s="1" t="n">
        <v>21665</v>
      </c>
      <c r="B99" s="67" t="s">
        <v>617</v>
      </c>
    </row>
    <row r="100" customFormat="false" ht="12.8" hidden="false" customHeight="false" outlineLevel="0" collapsed="false">
      <c r="A100" s="1" t="n">
        <v>22499</v>
      </c>
      <c r="B100" s="67" t="s">
        <v>635</v>
      </c>
    </row>
    <row r="101" customFormat="false" ht="12.8" hidden="false" customHeight="false" outlineLevel="0" collapsed="false">
      <c r="A101" s="1" t="n">
        <v>24062</v>
      </c>
      <c r="B101" s="67" t="s">
        <v>613</v>
      </c>
    </row>
    <row r="102" customFormat="false" ht="12.8" hidden="false" customHeight="false" outlineLevel="0" collapsed="false">
      <c r="A102" s="1" t="n">
        <v>27134</v>
      </c>
      <c r="B102" s="67" t="s">
        <v>634</v>
      </c>
    </row>
    <row r="103" customFormat="false" ht="12.8" hidden="false" customHeight="false" outlineLevel="0" collapsed="false">
      <c r="A103" s="1" t="n">
        <v>29698</v>
      </c>
      <c r="B103" s="67" t="s">
        <v>639</v>
      </c>
    </row>
    <row r="104" customFormat="false" ht="12.8" hidden="false" customHeight="false" outlineLevel="0" collapsed="false">
      <c r="A104" s="1" t="n">
        <v>32311</v>
      </c>
      <c r="B104" s="67" t="s">
        <v>637</v>
      </c>
    </row>
    <row r="105" customFormat="false" ht="12.8" hidden="false" customHeight="false" outlineLevel="0" collapsed="false">
      <c r="A105" s="1" t="n">
        <v>34347</v>
      </c>
      <c r="B105" s="67" t="s">
        <v>628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235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65" zoomScaleNormal="65" zoomScalePageLayoutView="100" workbookViewId="0">
      <selection pane="topLeft" activeCell="E15" activeCellId="0" sqref="E15"/>
    </sheetView>
  </sheetViews>
  <sheetFormatPr defaultRowHeight="12.75"/>
  <cols>
    <col collapsed="false" hidden="false" max="1" min="1" style="5" width="10.1428571428571"/>
    <col collapsed="false" hidden="false" max="2" min="2" style="5" width="11.2857142857143"/>
    <col collapsed="false" hidden="false" max="3" min="3" style="5" width="10.1428571428571"/>
    <col collapsed="false" hidden="false" max="4" min="4" style="5" width="16.1919642857143"/>
    <col collapsed="false" hidden="false" max="5" min="5" style="5" width="53.0044642857143"/>
    <col collapsed="false" hidden="false" max="1025" min="6" style="5" width="10.1428571428571"/>
  </cols>
  <sheetData>
    <row r="1" s="3" customFormat="true" ht="12.8" hidden="false" customHeight="false" outlineLevel="0" collapsed="false">
      <c r="A1" s="3" t="s">
        <v>1</v>
      </c>
      <c r="B1" s="3" t="s">
        <v>99</v>
      </c>
      <c r="C1" s="3" t="s">
        <v>640</v>
      </c>
      <c r="D1" s="3" t="s">
        <v>641</v>
      </c>
      <c r="E1" s="3" t="s">
        <v>642</v>
      </c>
    </row>
    <row r="2" customFormat="false" ht="12.8" hidden="false" customHeight="false" outlineLevel="0" collapsed="false">
      <c r="A2" s="5" t="s">
        <v>643</v>
      </c>
      <c r="B2" s="0"/>
      <c r="C2" s="5" t="n">
        <v>6</v>
      </c>
      <c r="D2" s="5" t="s">
        <v>644</v>
      </c>
      <c r="E2" s="0"/>
    </row>
    <row r="3" customFormat="false" ht="12.75" hidden="false" customHeight="false" outlineLevel="0" collapsed="false">
      <c r="A3" s="5" t="s">
        <v>645</v>
      </c>
      <c r="B3" s="99" t="n">
        <v>41541</v>
      </c>
      <c r="C3" s="5" t="n">
        <v>9</v>
      </c>
      <c r="D3" s="5" t="s">
        <v>646</v>
      </c>
      <c r="E3" s="5" t="s">
        <v>647</v>
      </c>
    </row>
    <row r="4" customFormat="false" ht="12.8" hidden="false" customHeight="false" outlineLevel="0" collapsed="false">
      <c r="A4" s="5" t="s">
        <v>648</v>
      </c>
      <c r="B4" s="99" t="n">
        <v>41626</v>
      </c>
      <c r="C4" s="5" t="n">
        <v>6</v>
      </c>
      <c r="D4" s="5" t="s">
        <v>646</v>
      </c>
      <c r="E4" s="5" t="s">
        <v>649</v>
      </c>
    </row>
    <row r="5" customFormat="false" ht="12.75" hidden="false" customHeight="false" outlineLevel="0" collapsed="false">
      <c r="A5" s="5" t="s">
        <v>650</v>
      </c>
      <c r="B5" s="99" t="n">
        <v>41668</v>
      </c>
      <c r="C5" s="5" t="n">
        <v>4</v>
      </c>
      <c r="D5" s="5" t="s">
        <v>646</v>
      </c>
      <c r="E5" s="5" t="s">
        <v>651</v>
      </c>
    </row>
    <row r="6" customFormat="false" ht="12.75" hidden="false" customHeight="false" outlineLevel="0" collapsed="false">
      <c r="A6" s="5" t="s">
        <v>652</v>
      </c>
      <c r="B6" s="99" t="n">
        <v>41680</v>
      </c>
      <c r="C6" s="5" t="n">
        <v>6</v>
      </c>
      <c r="D6" s="5" t="s">
        <v>653</v>
      </c>
      <c r="E6" s="5" t="s">
        <v>654</v>
      </c>
    </row>
    <row r="7" customFormat="false" ht="12.75" hidden="false" customHeight="false" outlineLevel="0" collapsed="false">
      <c r="A7" s="5" t="s">
        <v>655</v>
      </c>
      <c r="B7" s="99" t="n">
        <v>41708</v>
      </c>
      <c r="C7" s="5" t="n">
        <v>12</v>
      </c>
      <c r="D7" s="5" t="s">
        <v>653</v>
      </c>
      <c r="E7" s="5" t="s">
        <v>656</v>
      </c>
    </row>
    <row r="8" customFormat="false" ht="12.75" hidden="false" customHeight="false" outlineLevel="0" collapsed="false">
      <c r="A8" s="5" t="s">
        <v>657</v>
      </c>
      <c r="B8" s="99" t="n">
        <v>41731</v>
      </c>
      <c r="C8" s="5" t="n">
        <v>4</v>
      </c>
      <c r="D8" s="5" t="s">
        <v>653</v>
      </c>
      <c r="E8" s="5" t="s">
        <v>658</v>
      </c>
    </row>
    <row r="9" customFormat="false" ht="12.75" hidden="false" customHeight="false" outlineLevel="0" collapsed="false">
      <c r="A9" s="5" t="s">
        <v>659</v>
      </c>
      <c r="B9" s="99" t="n">
        <v>41753</v>
      </c>
      <c r="C9" s="5" t="n">
        <v>12</v>
      </c>
      <c r="D9" s="5" t="s">
        <v>660</v>
      </c>
      <c r="E9" s="5" t="s">
        <v>661</v>
      </c>
    </row>
    <row r="10" customFormat="false" ht="12.75" hidden="false" customHeight="false" outlineLevel="0" collapsed="false">
      <c r="A10" s="5" t="s">
        <v>662</v>
      </c>
      <c r="B10" s="99" t="n">
        <v>41792</v>
      </c>
      <c r="C10" s="5" t="n">
        <v>27</v>
      </c>
      <c r="D10" s="5" t="s">
        <v>660</v>
      </c>
      <c r="E10" s="5" t="s">
        <v>663</v>
      </c>
    </row>
    <row r="11" customFormat="false" ht="12.75" hidden="false" customHeight="false" outlineLevel="0" collapsed="false">
      <c r="A11" s="5" t="s">
        <v>664</v>
      </c>
      <c r="B11" s="99" t="n">
        <v>41807</v>
      </c>
      <c r="C11" s="5" t="n">
        <v>4</v>
      </c>
      <c r="D11" s="5" t="s">
        <v>664</v>
      </c>
      <c r="E11" s="5" t="s">
        <v>665</v>
      </c>
    </row>
    <row r="12" customFormat="false" ht="12.75" hidden="false" customHeight="false" outlineLevel="0" collapsed="false">
      <c r="A12" s="5" t="s">
        <v>666</v>
      </c>
      <c r="B12" s="99" t="n">
        <v>41876</v>
      </c>
      <c r="C12" s="5" t="n">
        <v>29</v>
      </c>
      <c r="D12" s="5" t="s">
        <v>666</v>
      </c>
      <c r="E12" s="5" t="s">
        <v>667</v>
      </c>
    </row>
    <row r="13" customFormat="false" ht="12.75" hidden="false" customHeight="false" outlineLevel="0" collapsed="false">
      <c r="A13" s="5" t="s">
        <v>668</v>
      </c>
      <c r="B13" s="100" t="n">
        <v>41887</v>
      </c>
      <c r="C13" s="5" t="n">
        <v>6</v>
      </c>
      <c r="D13" s="5" t="s">
        <v>669</v>
      </c>
      <c r="E13" s="0"/>
    </row>
    <row r="14" customFormat="false" ht="12.8" hidden="false" customHeight="false" outlineLevel="0" collapsed="false">
      <c r="A14" s="5" t="s">
        <v>670</v>
      </c>
      <c r="B14" s="100" t="n">
        <v>41906</v>
      </c>
      <c r="C14" s="5" t="n">
        <v>14</v>
      </c>
      <c r="D14" s="5" t="s">
        <v>669</v>
      </c>
      <c r="E14" s="0"/>
    </row>
    <row r="15" customFormat="false" ht="12.8" hidden="false" customHeight="false" outlineLevel="0" collapsed="false">
      <c r="A15" s="5" t="s">
        <v>671</v>
      </c>
      <c r="B15" s="100" t="n">
        <v>41926</v>
      </c>
      <c r="C15" s="5" t="n">
        <v>13</v>
      </c>
      <c r="D15" s="5" t="s">
        <v>669</v>
      </c>
      <c r="E15" s="5" t="s">
        <v>672</v>
      </c>
    </row>
    <row r="21" customFormat="false" ht="12.8" hidden="false" customHeight="false" outlineLevel="0" collapsed="false"/>
    <row r="51" customFormat="false" ht="12.8" hidden="false" customHeight="false" outlineLevel="0" collapsed="false"/>
    <row r="63" customFormat="false" ht="12.8" hidden="false" customHeight="false" outlineLevel="0" collapsed="false"/>
    <row r="75" customFormat="false" ht="12.8" hidden="false" customHeight="false" outlineLevel="0" collapsed="false"/>
    <row r="232" customFormat="false" ht="12.8" hidden="false" customHeight="false" outlineLevel="0" collapsed="false"/>
    <row r="235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208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65" zoomScaleNormal="65" zoomScalePageLayoutView="100" workbookViewId="0">
      <selection pane="topLeft" activeCell="H24" activeCellId="0" sqref="H24"/>
    </sheetView>
  </sheetViews>
  <sheetFormatPr defaultRowHeight="12.75"/>
  <cols>
    <col collapsed="false" hidden="false" max="1" min="1" style="5" width="15.4241071428571"/>
    <col collapsed="false" hidden="false" max="2" min="2" style="5" width="11.2857142857143"/>
    <col collapsed="false" hidden="false" max="3" min="3" style="5" width="10.1428571428571"/>
    <col collapsed="false" hidden="false" max="4" min="4" style="5" width="11.7098214285714"/>
    <col collapsed="false" hidden="false" max="5" min="5" style="5" width="8.28571428571429"/>
    <col collapsed="false" hidden="false" max="6" min="6" style="5" width="41.7098214285714"/>
    <col collapsed="false" hidden="false" max="7" min="7" style="5" width="42.0044642857143"/>
    <col collapsed="false" hidden="false" max="8" min="8" style="5" width="57.7142857142857"/>
    <col collapsed="false" hidden="false" max="1025" min="9" style="5" width="10.1428571428571"/>
  </cols>
  <sheetData>
    <row r="1" s="3" customFormat="true" ht="12.8" hidden="false" customHeight="false" outlineLevel="0" collapsed="false">
      <c r="A1" s="3" t="s">
        <v>1</v>
      </c>
      <c r="B1" s="3" t="s">
        <v>99</v>
      </c>
      <c r="C1" s="3" t="s">
        <v>673</v>
      </c>
      <c r="D1" s="3" t="s">
        <v>674</v>
      </c>
      <c r="E1" s="3" t="s">
        <v>675</v>
      </c>
      <c r="F1" s="3" t="s">
        <v>203</v>
      </c>
      <c r="G1" s="3" t="s">
        <v>103</v>
      </c>
      <c r="H1" s="3" t="s">
        <v>676</v>
      </c>
    </row>
    <row r="2" customFormat="false" ht="12.8" hidden="false" customHeight="false" outlineLevel="0" collapsed="false">
      <c r="A2" s="5" t="s">
        <v>207</v>
      </c>
      <c r="B2" s="99" t="n">
        <v>41485</v>
      </c>
      <c r="C2" s="5" t="n">
        <v>500</v>
      </c>
      <c r="D2" s="5" t="s">
        <v>677</v>
      </c>
      <c r="E2" s="5" t="n">
        <v>6</v>
      </c>
      <c r="F2" s="5" t="s">
        <v>678</v>
      </c>
      <c r="G2" s="0"/>
      <c r="H2" s="5" t="s">
        <v>679</v>
      </c>
    </row>
    <row r="3" customFormat="false" ht="12.8" hidden="false" customHeight="false" outlineLevel="0" collapsed="false">
      <c r="A3" s="5" t="s">
        <v>230</v>
      </c>
      <c r="B3" s="99" t="n">
        <v>41547</v>
      </c>
      <c r="C3" s="5" t="n">
        <v>500</v>
      </c>
      <c r="D3" s="5" t="s">
        <v>677</v>
      </c>
      <c r="E3" s="5" t="n">
        <v>9</v>
      </c>
      <c r="F3" s="5" t="s">
        <v>680</v>
      </c>
      <c r="G3" s="0"/>
      <c r="H3" s="5" t="s">
        <v>679</v>
      </c>
    </row>
    <row r="4" customFormat="false" ht="12.8" hidden="false" customHeight="false" outlineLevel="0" collapsed="false">
      <c r="A4" s="16" t="s">
        <v>226</v>
      </c>
      <c r="B4" s="99" t="n">
        <v>41567</v>
      </c>
      <c r="C4" s="5" t="n">
        <v>600</v>
      </c>
      <c r="D4" s="5" t="s">
        <v>681</v>
      </c>
      <c r="E4" s="5" t="n">
        <v>2</v>
      </c>
      <c r="F4" s="5" t="s">
        <v>682</v>
      </c>
      <c r="G4" s="0"/>
      <c r="H4" s="5" t="s">
        <v>683</v>
      </c>
    </row>
    <row r="5" customFormat="false" ht="12.8" hidden="false" customHeight="false" outlineLevel="0" collapsed="false">
      <c r="A5" s="5" t="s">
        <v>247</v>
      </c>
      <c r="B5" s="99" t="n">
        <v>41649</v>
      </c>
      <c r="C5" s="5" t="n">
        <v>602</v>
      </c>
      <c r="D5" s="5" t="s">
        <v>681</v>
      </c>
      <c r="E5" s="5" t="n">
        <v>6</v>
      </c>
      <c r="F5" s="5" t="s">
        <v>684</v>
      </c>
      <c r="G5" s="0"/>
      <c r="H5" s="5" t="s">
        <v>685</v>
      </c>
    </row>
    <row r="6" customFormat="false" ht="12.8" hidden="false" customHeight="false" outlineLevel="0" collapsed="false">
      <c r="A6" s="5" t="s">
        <v>261</v>
      </c>
      <c r="B6" s="99" t="n">
        <v>41663</v>
      </c>
      <c r="C6" s="5" t="n">
        <v>602</v>
      </c>
      <c r="D6" s="5" t="s">
        <v>677</v>
      </c>
      <c r="E6" s="5" t="n">
        <v>8</v>
      </c>
      <c r="F6" s="5" t="s">
        <v>686</v>
      </c>
      <c r="G6" s="0"/>
      <c r="H6" s="5" t="s">
        <v>679</v>
      </c>
    </row>
    <row r="7" customFormat="false" ht="12.8" hidden="false" customHeight="false" outlineLevel="0" collapsed="false">
      <c r="A7" s="5" t="s">
        <v>270</v>
      </c>
      <c r="B7" s="99" t="n">
        <v>41670</v>
      </c>
      <c r="C7" s="5" t="n">
        <v>600</v>
      </c>
      <c r="D7" s="5" t="s">
        <v>681</v>
      </c>
      <c r="E7" s="5" t="n">
        <v>9</v>
      </c>
      <c r="F7" s="5" t="s">
        <v>687</v>
      </c>
      <c r="G7" s="0"/>
      <c r="H7" s="5" t="s">
        <v>688</v>
      </c>
    </row>
    <row r="8" customFormat="false" ht="12.8" hidden="false" customHeight="false" outlineLevel="0" collapsed="false">
      <c r="A8" s="5" t="s">
        <v>290</v>
      </c>
      <c r="B8" s="99" t="n">
        <v>41688</v>
      </c>
      <c r="C8" s="5" t="n">
        <v>600</v>
      </c>
      <c r="D8" s="5" t="s">
        <v>677</v>
      </c>
      <c r="E8" s="5" t="n">
        <v>4</v>
      </c>
      <c r="F8" s="5" t="s">
        <v>689</v>
      </c>
      <c r="G8" s="5" t="s">
        <v>690</v>
      </c>
      <c r="H8" s="5" t="s">
        <v>679</v>
      </c>
    </row>
    <row r="9" customFormat="false" ht="12.8" hidden="false" customHeight="false" outlineLevel="0" collapsed="false">
      <c r="A9" s="5" t="s">
        <v>691</v>
      </c>
      <c r="B9" s="99" t="n">
        <v>41710</v>
      </c>
      <c r="C9" s="5" t="n">
        <v>600</v>
      </c>
      <c r="D9" s="5" t="s">
        <v>681</v>
      </c>
      <c r="E9" s="5" t="n">
        <v>7</v>
      </c>
      <c r="F9" s="5" t="s">
        <v>692</v>
      </c>
      <c r="G9" s="5" t="s">
        <v>690</v>
      </c>
      <c r="H9" s="0"/>
    </row>
    <row r="10" customFormat="false" ht="12.8" hidden="false" customHeight="false" outlineLevel="0" collapsed="false">
      <c r="A10" s="5" t="s">
        <v>299</v>
      </c>
      <c r="B10" s="99" t="n">
        <v>41716</v>
      </c>
      <c r="C10" s="5" t="n">
        <v>600</v>
      </c>
      <c r="D10" s="5" t="s">
        <v>681</v>
      </c>
      <c r="E10" s="5" t="n">
        <v>7</v>
      </c>
      <c r="F10" s="5" t="s">
        <v>692</v>
      </c>
      <c r="G10" s="5" t="s">
        <v>693</v>
      </c>
      <c r="H10" s="5" t="s">
        <v>688</v>
      </c>
    </row>
    <row r="11" customFormat="false" ht="12.8" hidden="false" customHeight="false" outlineLevel="0" collapsed="false">
      <c r="A11" s="5" t="s">
        <v>311</v>
      </c>
      <c r="B11" s="99" t="n">
        <v>41738</v>
      </c>
      <c r="C11" s="5" t="n">
        <v>600</v>
      </c>
      <c r="D11" s="5" t="s">
        <v>677</v>
      </c>
      <c r="E11" s="5" t="n">
        <v>4</v>
      </c>
      <c r="F11" s="5" t="s">
        <v>694</v>
      </c>
      <c r="G11" s="0"/>
      <c r="H11" s="5" t="s">
        <v>695</v>
      </c>
    </row>
    <row r="12" customFormat="false" ht="12.8" hidden="false" customHeight="false" outlineLevel="0" collapsed="false">
      <c r="A12" s="5" t="s">
        <v>320</v>
      </c>
      <c r="B12" s="99" t="n">
        <v>41759</v>
      </c>
      <c r="C12" s="5" t="n">
        <v>600</v>
      </c>
      <c r="D12" s="5" t="s">
        <v>681</v>
      </c>
      <c r="E12" s="5" t="n">
        <v>14</v>
      </c>
      <c r="F12" s="5" t="s">
        <v>696</v>
      </c>
      <c r="G12" s="0"/>
      <c r="H12" s="5" t="s">
        <v>697</v>
      </c>
    </row>
    <row r="13" customFormat="false" ht="12.8" hidden="false" customHeight="false" outlineLevel="0" collapsed="false">
      <c r="A13" s="5" t="s">
        <v>342</v>
      </c>
      <c r="B13" s="99" t="n">
        <v>41771</v>
      </c>
      <c r="C13" s="5" t="n">
        <v>600</v>
      </c>
      <c r="D13" s="5" t="s">
        <v>677</v>
      </c>
      <c r="E13" s="5" t="n">
        <v>7</v>
      </c>
      <c r="F13" s="5" t="s">
        <v>698</v>
      </c>
      <c r="G13" s="0"/>
      <c r="H13" s="5" t="s">
        <v>699</v>
      </c>
    </row>
    <row r="14" customFormat="false" ht="12.75" hidden="false" customHeight="false" outlineLevel="0" collapsed="false">
      <c r="A14" s="5" t="s">
        <v>354</v>
      </c>
      <c r="B14" s="99" t="n">
        <v>41779</v>
      </c>
      <c r="C14" s="5" t="n">
        <v>500</v>
      </c>
      <c r="D14" s="5" t="s">
        <v>681</v>
      </c>
      <c r="E14" s="5" t="n">
        <v>14</v>
      </c>
      <c r="F14" s="5" t="s">
        <v>696</v>
      </c>
      <c r="G14" s="5" t="s">
        <v>700</v>
      </c>
      <c r="H14" s="5" t="s">
        <v>701</v>
      </c>
    </row>
    <row r="15" customFormat="false" ht="12.75" hidden="false" customHeight="false" outlineLevel="0" collapsed="false">
      <c r="A15" s="5" t="s">
        <v>369</v>
      </c>
      <c r="B15" s="99" t="n">
        <v>41784</v>
      </c>
      <c r="C15" s="5" t="n">
        <v>600</v>
      </c>
      <c r="D15" s="5" t="s">
        <v>681</v>
      </c>
      <c r="E15" s="5" t="n">
        <v>14</v>
      </c>
      <c r="F15" s="5" t="s">
        <v>696</v>
      </c>
      <c r="G15" s="5" t="s">
        <v>702</v>
      </c>
      <c r="H15" s="5" t="s">
        <v>703</v>
      </c>
    </row>
    <row r="16" customFormat="false" ht="12.75" hidden="false" customHeight="false" outlineLevel="0" collapsed="false">
      <c r="A16" s="5" t="s">
        <v>384</v>
      </c>
      <c r="B16" s="99" t="n">
        <v>41801</v>
      </c>
      <c r="C16" s="5" t="n">
        <v>600</v>
      </c>
      <c r="D16" s="5" t="s">
        <v>681</v>
      </c>
      <c r="E16" s="5" t="n">
        <v>24</v>
      </c>
      <c r="F16" s="5" t="s">
        <v>704</v>
      </c>
      <c r="G16" s="5" t="s">
        <v>705</v>
      </c>
      <c r="H16" s="5" t="s">
        <v>706</v>
      </c>
    </row>
    <row r="17" customFormat="false" ht="12.75" hidden="false" customHeight="false" outlineLevel="0" collapsed="false">
      <c r="A17" s="5" t="s">
        <v>418</v>
      </c>
      <c r="B17" s="99" t="n">
        <v>41807</v>
      </c>
      <c r="C17" s="5" t="n">
        <v>500</v>
      </c>
      <c r="D17" s="5" t="s">
        <v>681</v>
      </c>
      <c r="E17" s="5" t="n">
        <v>24</v>
      </c>
      <c r="F17" s="5" t="s">
        <v>704</v>
      </c>
      <c r="G17" s="5" t="s">
        <v>707</v>
      </c>
      <c r="H17" s="5" t="s">
        <v>708</v>
      </c>
    </row>
    <row r="18" customFormat="false" ht="12.8" hidden="false" customHeight="false" outlineLevel="0" collapsed="false">
      <c r="A18" s="5" t="s">
        <v>443</v>
      </c>
      <c r="B18" s="99" t="n">
        <v>41829</v>
      </c>
      <c r="C18" s="5" t="n">
        <v>500</v>
      </c>
      <c r="D18" s="5" t="s">
        <v>681</v>
      </c>
      <c r="E18" s="5" t="n">
        <v>17</v>
      </c>
      <c r="F18" s="5" t="s">
        <v>709</v>
      </c>
      <c r="G18" s="5" t="s">
        <v>710</v>
      </c>
      <c r="H18" s="5" t="s">
        <v>711</v>
      </c>
    </row>
    <row r="19" customFormat="false" ht="12.75" hidden="false" customHeight="false" outlineLevel="0" collapsed="false">
      <c r="A19" s="5" t="s">
        <v>476</v>
      </c>
      <c r="B19" s="99" t="n">
        <v>41880</v>
      </c>
      <c r="C19" s="5" t="n">
        <v>500</v>
      </c>
      <c r="D19" s="5" t="s">
        <v>681</v>
      </c>
      <c r="E19" s="5" t="n">
        <v>24</v>
      </c>
      <c r="F19" s="5" t="s">
        <v>712</v>
      </c>
      <c r="G19" s="5" t="s">
        <v>710</v>
      </c>
      <c r="H19" s="5" t="s">
        <v>713</v>
      </c>
    </row>
    <row r="20" customFormat="false" ht="12.75" hidden="false" customHeight="false" outlineLevel="0" collapsed="false">
      <c r="A20" s="5" t="s">
        <v>506</v>
      </c>
      <c r="B20" s="99" t="n">
        <v>41887</v>
      </c>
      <c r="C20" s="5" t="n">
        <v>500</v>
      </c>
      <c r="D20" s="5" t="s">
        <v>681</v>
      </c>
      <c r="E20" s="5" t="n">
        <v>6</v>
      </c>
      <c r="F20" s="5" t="s">
        <v>714</v>
      </c>
      <c r="G20" s="5" t="s">
        <v>710</v>
      </c>
      <c r="H20" s="5" t="s">
        <v>715</v>
      </c>
    </row>
    <row r="21" customFormat="false" ht="12.75" hidden="false" customHeight="false" outlineLevel="0" collapsed="false">
      <c r="A21" s="5" t="s">
        <v>512</v>
      </c>
      <c r="B21" s="100" t="n">
        <v>41909</v>
      </c>
      <c r="C21" s="5" t="n">
        <v>500</v>
      </c>
      <c r="D21" s="5" t="s">
        <v>681</v>
      </c>
      <c r="E21" s="5" t="n">
        <v>17</v>
      </c>
      <c r="F21" s="5" t="s">
        <v>716</v>
      </c>
      <c r="G21" s="5" t="s">
        <v>710</v>
      </c>
      <c r="H21" s="5" t="s">
        <v>717</v>
      </c>
    </row>
    <row r="22" customFormat="false" ht="12.8" hidden="false" customHeight="false" outlineLevel="0" collapsed="false">
      <c r="A22" s="5" t="s">
        <v>538</v>
      </c>
      <c r="B22" s="100" t="n">
        <v>41929</v>
      </c>
      <c r="C22" s="5" t="n">
        <v>500</v>
      </c>
      <c r="D22" s="5" t="s">
        <v>681</v>
      </c>
      <c r="E22" s="5" t="n">
        <v>22</v>
      </c>
      <c r="F22" s="5" t="s">
        <v>718</v>
      </c>
      <c r="G22" s="5" t="s">
        <v>710</v>
      </c>
      <c r="H22" s="5" t="s">
        <v>719</v>
      </c>
    </row>
    <row r="23" customFormat="false" ht="12.8" hidden="false" customHeight="false" outlineLevel="0" collapsed="false">
      <c r="A23" s="5" t="s">
        <v>569</v>
      </c>
      <c r="B23" s="100" t="n">
        <v>41943</v>
      </c>
      <c r="C23" s="5" t="n">
        <v>500</v>
      </c>
      <c r="D23" s="5" t="s">
        <v>681</v>
      </c>
      <c r="E23" s="5" t="n">
        <v>13</v>
      </c>
      <c r="F23" s="5" t="s">
        <v>720</v>
      </c>
      <c r="G23" s="5" t="s">
        <v>710</v>
      </c>
      <c r="H23" s="5" t="s">
        <v>721</v>
      </c>
    </row>
    <row r="24" customFormat="false" ht="12.8" hidden="false" customHeight="false" outlineLevel="0" collapsed="false">
      <c r="A24" s="5" t="s">
        <v>583</v>
      </c>
      <c r="B24" s="100" t="n">
        <v>41963</v>
      </c>
      <c r="C24" s="5" t="n">
        <v>500</v>
      </c>
      <c r="D24" s="5" t="s">
        <v>681</v>
      </c>
      <c r="E24" s="5" t="n">
        <v>24</v>
      </c>
      <c r="F24" s="5" t="s">
        <v>722</v>
      </c>
      <c r="G24" s="5" t="s">
        <v>710</v>
      </c>
      <c r="H24" s="5" t="s">
        <v>723</v>
      </c>
    </row>
    <row r="52" customFormat="false" ht="12.8" hidden="false" customHeight="false" outlineLevel="0" collapsed="false"/>
    <row r="157" customFormat="false" ht="12.8" hidden="false" customHeight="false" outlineLevel="0" collapsed="false"/>
    <row r="208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2014-06-06T14:45:54Z</dcterms:created>
  <dc:creator>Fabio Zanini</dc:creator>
  <dc:language>en-US</dc:language>
  <cp:lastModifiedBy>Jan Albert</cp:lastModifiedBy>
  <dcterms:modified xsi:type="dcterms:W3CDTF">2014-10-02T08:56:32Z</dcterms:modified>
  <cp:revision>0</cp:revision>
</cp:coreProperties>
</file>