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amazan/Desktop/İŞLER/RİSK/CENK/"/>
    </mc:Choice>
  </mc:AlternateContent>
  <xr:revisionPtr revIDLastSave="0" documentId="13_ncr:1_{15220B62-5793-BB4E-8140-4E03B938CC8E}" xr6:coauthVersionLast="36" xr6:coauthVersionMax="36" xr10:uidLastSave="{00000000-0000-0000-0000-000000000000}"/>
  <bookViews>
    <workbookView xWindow="0" yWindow="440" windowWidth="28800" windowHeight="17560" xr2:uid="{00000000-000D-0000-FFFF-FFFF00000000}"/>
  </bookViews>
  <sheets>
    <sheet name="1" sheetId="1" r:id="rId1"/>
    <sheet name="Methodlar" sheetId="4" r:id="rId2"/>
  </sheets>
  <calcPr calcId="162913"/>
</workbook>
</file>

<file path=xl/calcChain.xml><?xml version="1.0" encoding="utf-8"?>
<calcChain xmlns="http://schemas.openxmlformats.org/spreadsheetml/2006/main">
  <c r="A8" i="1" l="1"/>
  <c r="A13" i="1"/>
  <c r="A12" i="1"/>
  <c r="B12" i="1" s="1"/>
  <c r="J12" i="1" s="1"/>
  <c r="A11" i="1"/>
  <c r="A10" i="1"/>
  <c r="A9" i="1"/>
  <c r="A7" i="1"/>
  <c r="B6" i="1"/>
  <c r="H6" i="1" s="1"/>
  <c r="A6" i="1"/>
  <c r="A5" i="1"/>
  <c r="A4" i="1"/>
  <c r="A3" i="1"/>
  <c r="I12" i="1" l="1"/>
  <c r="B4" i="1"/>
  <c r="K6" i="1"/>
  <c r="B8" i="1"/>
  <c r="I8" i="1" s="1"/>
  <c r="B10" i="1"/>
  <c r="H10" i="1" s="1"/>
  <c r="E12" i="1"/>
  <c r="H12" i="1"/>
  <c r="J6" i="1"/>
  <c r="J10" i="1"/>
  <c r="E6" i="1"/>
  <c r="B3" i="1"/>
  <c r="D3" i="1" s="1"/>
  <c r="G4" i="1"/>
  <c r="D6" i="1"/>
  <c r="I6" i="1"/>
  <c r="B7" i="1"/>
  <c r="J7" i="1" s="1"/>
  <c r="D10" i="1"/>
  <c r="I10" i="1"/>
  <c r="B11" i="1"/>
  <c r="K11" i="1" s="1"/>
  <c r="G12" i="1"/>
  <c r="K12" i="1"/>
  <c r="G11" i="1"/>
  <c r="G3" i="1"/>
  <c r="E3" i="1"/>
  <c r="D4" i="1"/>
  <c r="B5" i="1"/>
  <c r="I5" i="1" s="1"/>
  <c r="G6" i="1"/>
  <c r="B9" i="1"/>
  <c r="K9" i="1" s="1"/>
  <c r="G10" i="1"/>
  <c r="E11" i="1"/>
  <c r="D12" i="1"/>
  <c r="B13" i="1"/>
  <c r="G13" i="1" s="1"/>
  <c r="H8" i="1" l="1"/>
  <c r="D8" i="1"/>
  <c r="K8" i="1"/>
  <c r="G8" i="1"/>
  <c r="H4" i="1"/>
  <c r="J4" i="1"/>
  <c r="E4" i="1"/>
  <c r="E7" i="1"/>
  <c r="G7" i="1"/>
  <c r="E10" i="1"/>
  <c r="J8" i="1"/>
  <c r="E8" i="1"/>
  <c r="I4" i="1"/>
  <c r="K4" i="1"/>
  <c r="K10" i="1"/>
  <c r="D13" i="1"/>
  <c r="D9" i="1"/>
  <c r="E13" i="1"/>
  <c r="E9" i="1"/>
  <c r="E5" i="1"/>
  <c r="D7" i="1"/>
  <c r="K13" i="1"/>
  <c r="G5" i="1"/>
  <c r="H9" i="1"/>
  <c r="K7" i="1"/>
  <c r="I13" i="1"/>
  <c r="I9" i="1"/>
  <c r="J13" i="1"/>
  <c r="H11" i="1"/>
  <c r="J9" i="1"/>
  <c r="H7" i="1"/>
  <c r="J5" i="1"/>
  <c r="H3" i="1"/>
  <c r="I3" i="1"/>
  <c r="D11" i="1"/>
  <c r="H13" i="1"/>
  <c r="H5" i="1"/>
  <c r="D5" i="1"/>
  <c r="G9" i="1"/>
  <c r="K5" i="1"/>
  <c r="I11" i="1"/>
  <c r="I7" i="1"/>
  <c r="J11" i="1"/>
  <c r="J3" i="1"/>
  <c r="K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Kullanıcısı</author>
  </authors>
  <commentList>
    <comment ref="A1" authorId="0" shapeId="0" xr:uid="{1AF8E5E3-4CE8-DB40-888A-D21D52063350}">
      <text>
        <r>
          <rPr>
            <sz val="10"/>
            <color rgb="FF000000"/>
            <rFont val="Tahoma"/>
            <family val="2"/>
            <charset val="162"/>
          </rPr>
          <t>Bu K-L nedir hiç anlaşılamadı????</t>
        </r>
      </text>
    </comment>
    <comment ref="D1" authorId="0" shapeId="0" xr:uid="{8508CBA8-FD91-414D-BCB9-089F1B61DA22}">
      <text>
        <r>
          <rPr>
            <sz val="10"/>
            <color rgb="FF000000"/>
            <rFont val="Tahoma"/>
            <family val="2"/>
            <charset val="162"/>
          </rPr>
          <t xml:space="preserve">Puan aralığımız hep 0,20-0,80 mi olacak?
</t>
        </r>
        <r>
          <rPr>
            <sz val="10"/>
            <color rgb="FF000000"/>
            <rFont val="Tahoma"/>
            <family val="2"/>
            <charset val="162"/>
          </rPr>
          <t xml:space="preserve">
</t>
        </r>
      </text>
    </comment>
    <comment ref="D16" authorId="0" shapeId="0" xr:uid="{203A99E1-75D3-DB4F-A511-4DFFD18E0C64}">
      <text>
        <r>
          <rPr>
            <sz val="10"/>
            <color rgb="FF000000"/>
            <rFont val="Tahoma"/>
            <family val="2"/>
            <charset val="162"/>
          </rPr>
          <t xml:space="preserve">Her risk senaryomuz için buraya alt-üst limit değerleri giriyoruz heralde - Bu limitler arasındaki değer aralıklarını. da sağdaki tabloya gireceğiz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Kullanıcısı</author>
  </authors>
  <commentList>
    <comment ref="C2" authorId="0" shapeId="0" xr:uid="{AAC937CE-B517-074D-BE2E-8E1F9DF0E9EB}">
      <text>
        <r>
          <rPr>
            <sz val="10"/>
            <color rgb="FF000000"/>
            <rFont val="Tahoma"/>
            <family val="2"/>
            <charset val="162"/>
          </rPr>
          <t xml:space="preserve">Bu formül neyi ifade ediyor anlaşılamadı?
</t>
        </r>
        <r>
          <rPr>
            <sz val="10"/>
            <color rgb="FF000000"/>
            <rFont val="Tahoma"/>
            <family val="2"/>
            <charset val="162"/>
          </rPr>
          <t>Biz tüm kriterlerimize bu şekilde formül mü yazacağız??</t>
        </r>
      </text>
    </comment>
  </commentList>
</comments>
</file>

<file path=xl/sharedStrings.xml><?xml version="1.0" encoding="utf-8"?>
<sst xmlns="http://schemas.openxmlformats.org/spreadsheetml/2006/main" count="28" uniqueCount="26">
  <si>
    <t>Katsayılar</t>
  </si>
  <si>
    <t>Limit Puanları</t>
  </si>
  <si>
    <t>Değerler =&gt; Puanlar</t>
  </si>
  <si>
    <t>K</t>
  </si>
  <si>
    <t>L</t>
  </si>
  <si>
    <t>Alt Limit</t>
  </si>
  <si>
    <t>Üst Limit</t>
  </si>
  <si>
    <t>Puan 1</t>
  </si>
  <si>
    <t>Puan 2</t>
  </si>
  <si>
    <t>Puan 3</t>
  </si>
  <si>
    <t>Puan 4</t>
  </si>
  <si>
    <t>Puan 5</t>
  </si>
  <si>
    <t>&lt;=</t>
  </si>
  <si>
    <t>Aşağıda değer girdiğinizde sol taraf kendiliğinden dolacak</t>
  </si>
  <si>
    <t>Değer 1</t>
  </si>
  <si>
    <t>Değer 2</t>
  </si>
  <si>
    <t>Değer 3</t>
  </si>
  <si>
    <t>Değer 4</t>
  </si>
  <si>
    <t>Değer 5</t>
  </si>
  <si>
    <t>Sağ tarafı doldurarak endeksin oluşturduğu puanları görebilirsiniz</t>
  </si>
  <si>
    <t>=&gt;</t>
  </si>
  <si>
    <t>Formül</t>
  </si>
  <si>
    <t>Method Adı</t>
  </si>
  <si>
    <t>Method K-L</t>
  </si>
  <si>
    <t>(X*K)/(X+(5*K-1)*min)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</si>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</sst>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₺_-;\-* #,##0.00\ _₺_-;_-* &quot;-&quot;??\ _₺_-;_-@_-"/>
    <numFmt numFmtId="165" formatCode="0.000000000000000"/>
    <numFmt numFmtId="166" formatCode="0.000000"/>
  </numFmts>
  <fonts count="7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0"/>
      <color rgb="FF000000"/>
      <name val="Tahoma"/>
      <family val="2"/>
      <charset val="162"/>
    </font>
    <font>
      <sz val="11"/>
      <color rgb="FFFF000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3">
    <xf numFmtId="0" fontId="0" fillId="0" borderId="0" xfId="0"/>
    <xf numFmtId="16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5" xfId="0" applyNumberFormat="1" applyFont="1" applyBorder="1" applyAlignment="1">
      <alignment horizontal="center"/>
    </xf>
    <xf numFmtId="166" fontId="2" fillId="0" borderId="4" xfId="0" applyNumberFormat="1" applyFont="1" applyBorder="1" applyAlignment="1">
      <alignment horizontal="center"/>
    </xf>
    <xf numFmtId="166" fontId="2" fillId="0" borderId="5" xfId="0" applyNumberFormat="1" applyFont="1" applyBorder="1" applyAlignment="1">
      <alignment horizontal="center"/>
    </xf>
    <xf numFmtId="166" fontId="2" fillId="0" borderId="0" xfId="0" applyNumberFormat="1" applyFont="1" applyBorder="1" applyAlignment="1">
      <alignment horizontal="center"/>
    </xf>
    <xf numFmtId="166" fontId="1" fillId="0" borderId="4" xfId="0" applyNumberFormat="1" applyFont="1" applyBorder="1" applyAlignment="1">
      <alignment horizontal="center"/>
    </xf>
    <xf numFmtId="165" fontId="3" fillId="0" borderId="5" xfId="1" applyNumberFormat="1" applyFont="1" applyBorder="1" applyAlignment="1">
      <alignment horizontal="center" wrapText="1"/>
    </xf>
    <xf numFmtId="166" fontId="1" fillId="0" borderId="5" xfId="0" applyNumberFormat="1" applyFont="1" applyBorder="1" applyAlignment="1">
      <alignment horizontal="center"/>
    </xf>
    <xf numFmtId="166" fontId="1" fillId="0" borderId="0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6" fontId="1" fillId="0" borderId="6" xfId="0" applyNumberFormat="1" applyFont="1" applyBorder="1" applyAlignment="1">
      <alignment horizontal="center"/>
    </xf>
    <xf numFmtId="165" fontId="3" fillId="0" borderId="7" xfId="1" applyNumberFormat="1" applyFont="1" applyBorder="1" applyAlignment="1">
      <alignment horizontal="center" wrapText="1"/>
    </xf>
    <xf numFmtId="166" fontId="1" fillId="0" borderId="7" xfId="0" applyNumberFormat="1" applyFont="1" applyBorder="1" applyAlignment="1">
      <alignment horizontal="center"/>
    </xf>
    <xf numFmtId="166" fontId="1" fillId="0" borderId="8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2" fillId="0" borderId="2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3" fillId="0" borderId="4" xfId="1" applyNumberFormat="1" applyFont="1" applyBorder="1" applyAlignment="1">
      <alignment horizontal="center" wrapText="1"/>
    </xf>
    <xf numFmtId="2" fontId="3" fillId="0" borderId="5" xfId="1" applyNumberFormat="1" applyFont="1" applyBorder="1" applyAlignment="1">
      <alignment horizontal="center" wrapText="1"/>
    </xf>
    <xf numFmtId="2" fontId="3" fillId="0" borderId="0" xfId="1" applyNumberFormat="1" applyFont="1" applyBorder="1" applyAlignment="1">
      <alignment horizontal="center" wrapText="1"/>
    </xf>
    <xf numFmtId="166" fontId="1" fillId="0" borderId="0" xfId="0" applyNumberFormat="1" applyFont="1" applyAlignment="1">
      <alignment horizontal="center"/>
    </xf>
    <xf numFmtId="2" fontId="3" fillId="0" borderId="4" xfId="0" applyNumberFormat="1" applyFont="1" applyBorder="1" applyAlignment="1">
      <alignment horizontal="center" wrapText="1"/>
    </xf>
    <xf numFmtId="2" fontId="3" fillId="0" borderId="5" xfId="0" applyNumberFormat="1" applyFont="1" applyBorder="1" applyAlignment="1">
      <alignment horizontal="center" wrapText="1"/>
    </xf>
    <xf numFmtId="2" fontId="3" fillId="0" borderId="0" xfId="0" applyNumberFormat="1" applyFont="1" applyBorder="1" applyAlignment="1">
      <alignment horizontal="center" wrapText="1"/>
    </xf>
    <xf numFmtId="2" fontId="3" fillId="0" borderId="4" xfId="1" applyNumberFormat="1" applyFont="1" applyBorder="1" applyAlignment="1">
      <alignment horizontal="center"/>
    </xf>
    <xf numFmtId="2" fontId="3" fillId="0" borderId="5" xfId="1" applyNumberFormat="1" applyFont="1" applyBorder="1" applyAlignment="1">
      <alignment horizontal="center"/>
    </xf>
    <xf numFmtId="2" fontId="3" fillId="0" borderId="0" xfId="1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2" fontId="3" fillId="0" borderId="7" xfId="0" applyNumberFormat="1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" fontId="3" fillId="0" borderId="4" xfId="1" applyNumberFormat="1" applyFont="1" applyBorder="1" applyAlignment="1">
      <alignment horizontal="center" wrapText="1"/>
    </xf>
    <xf numFmtId="4" fontId="3" fillId="0" borderId="5" xfId="1" applyNumberFormat="1" applyFont="1" applyBorder="1" applyAlignment="1">
      <alignment horizontal="center" wrapText="1"/>
    </xf>
    <xf numFmtId="4" fontId="3" fillId="0" borderId="4" xfId="0" applyNumberFormat="1" applyFont="1" applyBorder="1" applyAlignment="1">
      <alignment horizontal="center" wrapText="1"/>
    </xf>
    <xf numFmtId="4" fontId="3" fillId="0" borderId="5" xfId="0" applyNumberFormat="1" applyFont="1" applyBorder="1" applyAlignment="1">
      <alignment horizontal="center" wrapText="1"/>
    </xf>
    <xf numFmtId="4" fontId="3" fillId="0" borderId="4" xfId="1" applyNumberFormat="1" applyFont="1" applyBorder="1" applyAlignment="1">
      <alignment horizontal="center"/>
    </xf>
    <xf numFmtId="4" fontId="3" fillId="0" borderId="5" xfId="1" applyNumberFormat="1" applyFont="1" applyBorder="1" applyAlignment="1">
      <alignment horizontal="center"/>
    </xf>
    <xf numFmtId="4" fontId="6" fillId="0" borderId="4" xfId="0" applyNumberFormat="1" applyFont="1" applyBorder="1" applyAlignment="1">
      <alignment horizontal="center"/>
    </xf>
    <xf numFmtId="4" fontId="6" fillId="0" borderId="5" xfId="0" applyNumberFormat="1" applyFont="1" applyBorder="1" applyAlignment="1">
      <alignment horizontal="center"/>
    </xf>
    <xf numFmtId="4" fontId="6" fillId="0" borderId="0" xfId="0" applyNumberFormat="1" applyFont="1" applyBorder="1" applyAlignment="1">
      <alignment horizontal="center"/>
    </xf>
    <xf numFmtId="4" fontId="6" fillId="0" borderId="1" xfId="0" applyNumberFormat="1" applyFont="1" applyBorder="1" applyAlignment="1">
      <alignment horizontal="center"/>
    </xf>
    <xf numFmtId="4" fontId="6" fillId="0" borderId="3" xfId="0" applyNumberFormat="1" applyFont="1" applyBorder="1" applyAlignment="1">
      <alignment horizontal="center"/>
    </xf>
    <xf numFmtId="4" fontId="6" fillId="0" borderId="2" xfId="0" applyNumberFormat="1" applyFont="1" applyBorder="1" applyAlignment="1">
      <alignment horizontal="center"/>
    </xf>
    <xf numFmtId="4" fontId="6" fillId="0" borderId="6" xfId="0" applyNumberFormat="1" applyFont="1" applyBorder="1" applyAlignment="1">
      <alignment horizontal="center"/>
    </xf>
    <xf numFmtId="4" fontId="6" fillId="0" borderId="8" xfId="0" applyNumberFormat="1" applyFont="1" applyBorder="1" applyAlignment="1">
      <alignment horizontal="center"/>
    </xf>
    <xf numFmtId="4" fontId="6" fillId="0" borderId="7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2" fillId="0" borderId="2" xfId="0" applyNumberFormat="1" applyFont="1" applyBorder="1" applyAlignment="1">
      <alignment horizontal="center"/>
    </xf>
    <xf numFmtId="166" fontId="2" fillId="0" borderId="0" xfId="0" applyNumberFormat="1" applyFont="1" applyAlignment="1">
      <alignment horizontal="center"/>
    </xf>
    <xf numFmtId="166" fontId="2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66" fontId="1" fillId="0" borderId="0" xfId="0" applyNumberFormat="1" applyFont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3" xfId="0" applyNumberFormat="1" applyFont="1" applyBorder="1" applyAlignment="1">
      <alignment horizontal="center" vertical="center" wrapText="1"/>
    </xf>
    <xf numFmtId="0" fontId="3" fillId="0" borderId="4" xfId="0" applyNumberFormat="1" applyFont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center" vertical="center" wrapText="1"/>
    </xf>
    <xf numFmtId="0" fontId="3" fillId="0" borderId="6" xfId="0" applyNumberFormat="1" applyFont="1" applyBorder="1" applyAlignment="1">
      <alignment horizontal="center" vertical="center" wrapText="1"/>
    </xf>
    <xf numFmtId="0" fontId="3" fillId="0" borderId="8" xfId="0" applyNumberFormat="1" applyFont="1" applyBorder="1" applyAlignment="1">
      <alignment horizontal="center" vertical="center" wrapText="1"/>
    </xf>
    <xf numFmtId="0" fontId="3" fillId="0" borderId="2" xfId="0" quotePrefix="1" applyNumberFormat="1" applyFont="1" applyBorder="1" applyAlignment="1">
      <alignment horizontal="center" vertical="center" wrapText="1"/>
    </xf>
    <xf numFmtId="0" fontId="3" fillId="0" borderId="5" xfId="0" applyNumberFormat="1" applyFont="1" applyBorder="1" applyAlignment="1">
      <alignment horizontal="center" vertical="center" wrapText="1"/>
    </xf>
    <xf numFmtId="0" fontId="3" fillId="0" borderId="7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2">
    <cellStyle name="Normal" xfId="0" builtinId="0"/>
    <cellStyle name="Virgül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showGridLines="0" tabSelected="1" zoomScale="173" workbookViewId="0">
      <selection activeCell="I16" sqref="I16"/>
    </sheetView>
  </sheetViews>
  <sheetFormatPr baseColWidth="10" defaultColWidth="9.1640625" defaultRowHeight="15" x14ac:dyDescent="0.2"/>
  <cols>
    <col min="1" max="1" width="8.5" style="38" bestFit="1" customWidth="1"/>
    <col min="2" max="2" width="17.6640625" style="38" bestFit="1" customWidth="1"/>
    <col min="3" max="3" width="3" style="38" bestFit="1" customWidth="1"/>
    <col min="4" max="4" width="10.1640625" style="25" bestFit="1" customWidth="1"/>
    <col min="5" max="5" width="12.6640625" style="25" bestFit="1" customWidth="1"/>
    <col min="6" max="6" width="11.83203125" style="25" customWidth="1"/>
    <col min="7" max="8" width="9.5" style="25" bestFit="1" customWidth="1"/>
    <col min="9" max="11" width="10.5" style="25" bestFit="1" customWidth="1"/>
    <col min="12" max="12" width="3" style="25" bestFit="1" customWidth="1"/>
    <col min="13" max="13" width="9.5" style="25" bestFit="1" customWidth="1"/>
    <col min="14" max="16384" width="9.1640625" style="12"/>
  </cols>
  <sheetData>
    <row r="1" spans="1:15" s="2" customFormat="1" x14ac:dyDescent="0.2">
      <c r="A1" s="55" t="s">
        <v>0</v>
      </c>
      <c r="B1" s="56"/>
      <c r="C1" s="57"/>
      <c r="D1" s="58" t="s">
        <v>1</v>
      </c>
      <c r="E1" s="59"/>
      <c r="F1" s="60"/>
      <c r="G1" s="58" t="s">
        <v>2</v>
      </c>
      <c r="H1" s="61"/>
      <c r="I1" s="61"/>
      <c r="J1" s="61"/>
      <c r="K1" s="59"/>
      <c r="L1" s="1"/>
      <c r="M1" s="1"/>
    </row>
    <row r="2" spans="1:15" s="2" customFormat="1" x14ac:dyDescent="0.2">
      <c r="A2" s="3" t="s">
        <v>3</v>
      </c>
      <c r="B2" s="4" t="s">
        <v>4</v>
      </c>
      <c r="C2" s="57"/>
      <c r="D2" s="5" t="s">
        <v>5</v>
      </c>
      <c r="E2" s="6" t="s">
        <v>6</v>
      </c>
      <c r="F2" s="60"/>
      <c r="G2" s="5" t="s">
        <v>7</v>
      </c>
      <c r="H2" s="7" t="s">
        <v>8</v>
      </c>
      <c r="I2" s="7" t="s">
        <v>9</v>
      </c>
      <c r="J2" s="7" t="s">
        <v>10</v>
      </c>
      <c r="K2" s="6" t="s">
        <v>11</v>
      </c>
    </row>
    <row r="3" spans="1:15" x14ac:dyDescent="0.2">
      <c r="A3" s="8">
        <f t="shared" ref="A3:A8" si="0">(0.8*($D17-$E17))/((4*$D17)-$E17)</f>
        <v>0.83380281690140845</v>
      </c>
      <c r="B3" s="9">
        <f>5*A3-1</f>
        <v>3.169014084507042</v>
      </c>
      <c r="C3" s="57"/>
      <c r="D3" s="8">
        <f>($A3*D17)/(D17+($B3*$D17))</f>
        <v>0.20000000000000004</v>
      </c>
      <c r="E3" s="10">
        <f t="shared" ref="E3" si="1">($A3*E17)/(E17+($B3*$D17))</f>
        <v>0.8</v>
      </c>
      <c r="F3" s="60"/>
      <c r="G3" s="8">
        <f>($A3*G17)/(G17+($B3*$D17))</f>
        <v>0.20000000000000004</v>
      </c>
      <c r="H3" s="11">
        <f>($A3*H17)/(H17+($B3*$D17))</f>
        <v>0.51034482758620692</v>
      </c>
      <c r="I3" s="11">
        <f>($A3*I17)/(I17+($B3*$D17))</f>
        <v>0.68837209302325586</v>
      </c>
      <c r="J3" s="11">
        <f>($A3*J17)/(J17+($B3*$D17))</f>
        <v>0.76457564575645753</v>
      </c>
      <c r="K3" s="10">
        <f t="shared" ref="K3:K6" si="2">($A3*K17)/(K17+($B3*$D17))</f>
        <v>0.8</v>
      </c>
      <c r="L3" s="12"/>
      <c r="M3" s="12"/>
    </row>
    <row r="4" spans="1:15" x14ac:dyDescent="0.2">
      <c r="A4" s="8">
        <f t="shared" si="0"/>
        <v>1</v>
      </c>
      <c r="B4" s="9">
        <f t="shared" ref="B4:B13" si="3">5*A4-1</f>
        <v>4</v>
      </c>
      <c r="C4" s="57"/>
      <c r="D4" s="8">
        <f t="shared" ref="D4:E6" si="4">($A4*D18)/(D18+($B4*$D18))</f>
        <v>0.2</v>
      </c>
      <c r="E4" s="10">
        <f t="shared" si="4"/>
        <v>0.8</v>
      </c>
      <c r="F4" s="60"/>
      <c r="G4" s="8">
        <f t="shared" ref="G4:G6" si="5">($A4*G18)/(G18+($B4*$D18))</f>
        <v>0.2</v>
      </c>
      <c r="H4" s="11">
        <f t="shared" ref="H4:J11" si="6">($A4*H18)/(H18+($B4*$D18))</f>
        <v>0.33333333333333331</v>
      </c>
      <c r="I4" s="11">
        <f t="shared" si="6"/>
        <v>0.5</v>
      </c>
      <c r="J4" s="11">
        <f t="shared" si="6"/>
        <v>0.66666666666666663</v>
      </c>
      <c r="K4" s="10">
        <f t="shared" si="2"/>
        <v>0.8</v>
      </c>
      <c r="L4" s="12"/>
      <c r="M4" s="12"/>
    </row>
    <row r="5" spans="1:15" x14ac:dyDescent="0.2">
      <c r="A5" s="8">
        <f t="shared" si="0"/>
        <v>0.88571428571428568</v>
      </c>
      <c r="B5" s="9">
        <f t="shared" si="3"/>
        <v>3.4285714285714288</v>
      </c>
      <c r="C5" s="57"/>
      <c r="D5" s="8">
        <f t="shared" si="4"/>
        <v>0.19999999999999998</v>
      </c>
      <c r="E5" s="10">
        <f t="shared" si="4"/>
        <v>0.79999999999999993</v>
      </c>
      <c r="F5" s="60"/>
      <c r="G5" s="8">
        <f t="shared" si="5"/>
        <v>0.19999999999999998</v>
      </c>
      <c r="H5" s="11">
        <f t="shared" si="6"/>
        <v>0.47692307692307689</v>
      </c>
      <c r="I5" s="11">
        <f t="shared" si="6"/>
        <v>0.61999999999999988</v>
      </c>
      <c r="J5" s="11">
        <f t="shared" si="6"/>
        <v>0.72941176470588232</v>
      </c>
      <c r="K5" s="10">
        <f t="shared" si="2"/>
        <v>0.79999999999999993</v>
      </c>
      <c r="L5" s="12"/>
      <c r="M5" s="12"/>
    </row>
    <row r="6" spans="1:15" x14ac:dyDescent="0.2">
      <c r="A6" s="8">
        <f t="shared" si="0"/>
        <v>0.83380281690140845</v>
      </c>
      <c r="B6" s="9">
        <f t="shared" si="3"/>
        <v>3.169014084507042</v>
      </c>
      <c r="C6" s="57"/>
      <c r="D6" s="8">
        <f t="shared" si="4"/>
        <v>0.20000000000000004</v>
      </c>
      <c r="E6" s="10">
        <f t="shared" si="4"/>
        <v>0.8</v>
      </c>
      <c r="F6" s="60"/>
      <c r="G6" s="8">
        <f t="shared" si="5"/>
        <v>0.20000000000000004</v>
      </c>
      <c r="H6" s="11">
        <f t="shared" si="6"/>
        <v>0.51034482758620692</v>
      </c>
      <c r="I6" s="11">
        <f t="shared" si="6"/>
        <v>0.68837209302325586</v>
      </c>
      <c r="J6" s="11">
        <f t="shared" si="6"/>
        <v>0.76457564575645753</v>
      </c>
      <c r="K6" s="10">
        <f t="shared" si="2"/>
        <v>0.8</v>
      </c>
      <c r="L6" s="12"/>
      <c r="M6" s="12"/>
    </row>
    <row r="7" spans="1:15" x14ac:dyDescent="0.2">
      <c r="A7" s="8">
        <f t="shared" si="0"/>
        <v>1</v>
      </c>
      <c r="B7" s="9">
        <f t="shared" si="3"/>
        <v>4</v>
      </c>
      <c r="C7" s="57"/>
      <c r="D7" s="8">
        <f>($A7*D21)/(D21+($B7*$D21))</f>
        <v>0.2</v>
      </c>
      <c r="E7" s="10">
        <f>($A7*E21)/(E21+($B7*$D21))</f>
        <v>0.8</v>
      </c>
      <c r="F7" s="60"/>
      <c r="G7" s="8">
        <f>($A7*G21)/(G21+($B7*$D21))</f>
        <v>0.2</v>
      </c>
      <c r="H7" s="11">
        <f t="shared" si="6"/>
        <v>0.33333333333333331</v>
      </c>
      <c r="I7" s="11">
        <f t="shared" si="6"/>
        <v>0.5</v>
      </c>
      <c r="J7" s="11">
        <f t="shared" si="6"/>
        <v>0.66666666666666663</v>
      </c>
      <c r="K7" s="10">
        <f t="shared" ref="K7:K13" si="7">($A7*K21)/(K21+($B7*$D21))</f>
        <v>0.8</v>
      </c>
      <c r="L7" s="12"/>
      <c r="M7" s="12"/>
    </row>
    <row r="8" spans="1:15" x14ac:dyDescent="0.2">
      <c r="A8" s="8">
        <f t="shared" si="0"/>
        <v>1.1428571428571428</v>
      </c>
      <c r="B8" s="9">
        <f t="shared" si="3"/>
        <v>4.7142857142857135</v>
      </c>
      <c r="C8" s="57"/>
      <c r="D8" s="8">
        <f t="shared" ref="D8:E13" si="8">($A8*D22)/(D22+($B8*$D22))</f>
        <v>0.2</v>
      </c>
      <c r="E8" s="10">
        <f>($A8*E22)/(E22+($B8*$D22))</f>
        <v>0.8</v>
      </c>
      <c r="F8" s="60"/>
      <c r="G8" s="8">
        <f>($A8*G22)/(G22+($B8*$D22))</f>
        <v>0.2</v>
      </c>
      <c r="H8" s="11">
        <f t="shared" si="6"/>
        <v>0.34042553191489366</v>
      </c>
      <c r="I8" s="11">
        <f t="shared" si="6"/>
        <v>0.52459016393442626</v>
      </c>
      <c r="J8" s="11">
        <f t="shared" si="6"/>
        <v>0.7191011235955056</v>
      </c>
      <c r="K8" s="10">
        <f t="shared" si="7"/>
        <v>0.8</v>
      </c>
      <c r="L8" s="80" t="s">
        <v>12</v>
      </c>
      <c r="M8" s="62" t="s">
        <v>13</v>
      </c>
      <c r="N8" s="62"/>
      <c r="O8" s="63"/>
    </row>
    <row r="9" spans="1:15" x14ac:dyDescent="0.2">
      <c r="A9" s="8" t="e">
        <f t="shared" ref="A9:A13" si="9">(0.8*($D23-$E23))/((4*$D23)-$E23)</f>
        <v>#DIV/0!</v>
      </c>
      <c r="B9" s="9" t="e">
        <f t="shared" si="3"/>
        <v>#DIV/0!</v>
      </c>
      <c r="C9" s="57"/>
      <c r="D9" s="8" t="e">
        <f t="shared" si="8"/>
        <v>#DIV/0!</v>
      </c>
      <c r="E9" s="10" t="e">
        <f t="shared" si="8"/>
        <v>#DIV/0!</v>
      </c>
      <c r="F9" s="60"/>
      <c r="G9" s="8" t="e">
        <f>($A9*G23)/(G23+($B9*$D23))</f>
        <v>#DIV/0!</v>
      </c>
      <c r="H9" s="11" t="e">
        <f t="shared" si="6"/>
        <v>#DIV/0!</v>
      </c>
      <c r="I9" s="11" t="e">
        <f t="shared" si="6"/>
        <v>#DIV/0!</v>
      </c>
      <c r="J9" s="11" t="e">
        <f t="shared" si="6"/>
        <v>#DIV/0!</v>
      </c>
      <c r="K9" s="10" t="e">
        <f t="shared" si="7"/>
        <v>#DIV/0!</v>
      </c>
      <c r="L9" s="81"/>
      <c r="M9" s="64"/>
      <c r="N9" s="64"/>
      <c r="O9" s="65"/>
    </row>
    <row r="10" spans="1:15" x14ac:dyDescent="0.2">
      <c r="A10" s="8" t="e">
        <f t="shared" si="9"/>
        <v>#DIV/0!</v>
      </c>
      <c r="B10" s="9" t="e">
        <f t="shared" si="3"/>
        <v>#DIV/0!</v>
      </c>
      <c r="C10" s="57"/>
      <c r="D10" s="8" t="e">
        <f t="shared" si="8"/>
        <v>#DIV/0!</v>
      </c>
      <c r="E10" s="10" t="e">
        <f t="shared" si="8"/>
        <v>#DIV/0!</v>
      </c>
      <c r="F10" s="60"/>
      <c r="G10" s="8" t="e">
        <f>($A10*G24)/(G24+($B10*$D24))</f>
        <v>#DIV/0!</v>
      </c>
      <c r="H10" s="11" t="e">
        <f t="shared" si="6"/>
        <v>#DIV/0!</v>
      </c>
      <c r="I10" s="11" t="e">
        <f t="shared" si="6"/>
        <v>#DIV/0!</v>
      </c>
      <c r="J10" s="11" t="e">
        <f t="shared" si="6"/>
        <v>#DIV/0!</v>
      </c>
      <c r="K10" s="10" t="e">
        <f t="shared" si="7"/>
        <v>#DIV/0!</v>
      </c>
      <c r="L10" s="81"/>
      <c r="M10" s="64"/>
      <c r="N10" s="64"/>
      <c r="O10" s="65"/>
    </row>
    <row r="11" spans="1:15" x14ac:dyDescent="0.2">
      <c r="A11" s="8" t="e">
        <f t="shared" si="9"/>
        <v>#DIV/0!</v>
      </c>
      <c r="B11" s="9" t="e">
        <f t="shared" si="3"/>
        <v>#DIV/0!</v>
      </c>
      <c r="C11" s="57"/>
      <c r="D11" s="8" t="e">
        <f t="shared" si="8"/>
        <v>#DIV/0!</v>
      </c>
      <c r="E11" s="10" t="e">
        <f t="shared" si="8"/>
        <v>#DIV/0!</v>
      </c>
      <c r="F11" s="60"/>
      <c r="G11" s="8" t="e">
        <f>($A11*G25)/(G25+($B11*$D25))</f>
        <v>#DIV/0!</v>
      </c>
      <c r="H11" s="11" t="e">
        <f t="shared" si="6"/>
        <v>#DIV/0!</v>
      </c>
      <c r="I11" s="11" t="e">
        <f t="shared" si="6"/>
        <v>#DIV/0!</v>
      </c>
      <c r="J11" s="11" t="e">
        <f t="shared" si="6"/>
        <v>#DIV/0!</v>
      </c>
      <c r="K11" s="10" t="e">
        <f t="shared" si="7"/>
        <v>#DIV/0!</v>
      </c>
      <c r="L11" s="81"/>
      <c r="M11" s="64"/>
      <c r="N11" s="64"/>
      <c r="O11" s="65"/>
    </row>
    <row r="12" spans="1:15" x14ac:dyDescent="0.2">
      <c r="A12" s="8" t="e">
        <f t="shared" si="9"/>
        <v>#DIV/0!</v>
      </c>
      <c r="B12" s="9" t="e">
        <f t="shared" si="3"/>
        <v>#DIV/0!</v>
      </c>
      <c r="C12" s="57"/>
      <c r="D12" s="8" t="e">
        <f t="shared" si="8"/>
        <v>#DIV/0!</v>
      </c>
      <c r="E12" s="10" t="e">
        <f t="shared" si="8"/>
        <v>#DIV/0!</v>
      </c>
      <c r="F12" s="60"/>
      <c r="G12" s="8" t="e">
        <f t="shared" ref="G12:J13" si="10">($A12*G26)/(G26+($B12*$D26))</f>
        <v>#DIV/0!</v>
      </c>
      <c r="H12" s="11" t="e">
        <f t="shared" si="10"/>
        <v>#DIV/0!</v>
      </c>
      <c r="I12" s="11" t="e">
        <f t="shared" si="10"/>
        <v>#DIV/0!</v>
      </c>
      <c r="J12" s="11" t="e">
        <f t="shared" si="10"/>
        <v>#DIV/0!</v>
      </c>
      <c r="K12" s="10" t="e">
        <f t="shared" si="7"/>
        <v>#DIV/0!</v>
      </c>
      <c r="L12" s="81"/>
      <c r="M12" s="64"/>
      <c r="N12" s="64"/>
      <c r="O12" s="65"/>
    </row>
    <row r="13" spans="1:15" x14ac:dyDescent="0.2">
      <c r="A13" s="13" t="e">
        <f t="shared" si="9"/>
        <v>#DIV/0!</v>
      </c>
      <c r="B13" s="14" t="e">
        <f t="shared" si="3"/>
        <v>#DIV/0!</v>
      </c>
      <c r="C13" s="57"/>
      <c r="D13" s="13" t="e">
        <f t="shared" si="8"/>
        <v>#DIV/0!</v>
      </c>
      <c r="E13" s="15" t="e">
        <f>($A13*E27)/(E27+($B13*$D27))</f>
        <v>#DIV/0!</v>
      </c>
      <c r="F13" s="60"/>
      <c r="G13" s="13" t="e">
        <f t="shared" si="10"/>
        <v>#DIV/0!</v>
      </c>
      <c r="H13" s="16" t="e">
        <f t="shared" si="10"/>
        <v>#DIV/0!</v>
      </c>
      <c r="I13" s="16" t="e">
        <f t="shared" si="10"/>
        <v>#DIV/0!</v>
      </c>
      <c r="J13" s="16" t="e">
        <f t="shared" si="10"/>
        <v>#DIV/0!</v>
      </c>
      <c r="K13" s="15" t="e">
        <f t="shared" si="7"/>
        <v>#DIV/0!</v>
      </c>
      <c r="L13" s="82"/>
      <c r="M13" s="66"/>
      <c r="N13" s="66"/>
      <c r="O13" s="67"/>
    </row>
    <row r="14" spans="1:15" s="68" customFormat="1" ht="15" customHeight="1" x14ac:dyDescent="0.2"/>
    <row r="15" spans="1:15" s="68" customFormat="1" ht="15" customHeight="1" x14ac:dyDescent="0.2"/>
    <row r="16" spans="1:15" s="2" customFormat="1" x14ac:dyDescent="0.2">
      <c r="A16" s="69"/>
      <c r="B16" s="69"/>
      <c r="C16" s="69"/>
      <c r="D16" s="17" t="s">
        <v>5</v>
      </c>
      <c r="E16" s="18" t="s">
        <v>6</v>
      </c>
      <c r="F16" s="70"/>
      <c r="G16" s="19" t="s">
        <v>14</v>
      </c>
      <c r="H16" s="20" t="s">
        <v>15</v>
      </c>
      <c r="I16" s="20" t="s">
        <v>16</v>
      </c>
      <c r="J16" s="20" t="s">
        <v>17</v>
      </c>
      <c r="K16" s="21" t="s">
        <v>18</v>
      </c>
      <c r="L16" s="1"/>
      <c r="M16" s="1"/>
    </row>
    <row r="17" spans="1:11" x14ac:dyDescent="0.2">
      <c r="A17" s="69"/>
      <c r="B17" s="69"/>
      <c r="C17" s="69"/>
      <c r="D17" s="40">
        <v>100000</v>
      </c>
      <c r="E17" s="41">
        <v>7500000</v>
      </c>
      <c r="F17" s="70"/>
      <c r="G17" s="22">
        <v>100000</v>
      </c>
      <c r="H17" s="24">
        <v>500000</v>
      </c>
      <c r="I17" s="24">
        <v>1500000</v>
      </c>
      <c r="J17" s="24">
        <v>3500000</v>
      </c>
      <c r="K17" s="23">
        <v>7500000</v>
      </c>
    </row>
    <row r="18" spans="1:11" x14ac:dyDescent="0.2">
      <c r="A18" s="69"/>
      <c r="B18" s="69"/>
      <c r="C18" s="69"/>
      <c r="D18" s="42">
        <v>0.05</v>
      </c>
      <c r="E18" s="43">
        <v>0.8</v>
      </c>
      <c r="F18" s="70"/>
      <c r="G18" s="26">
        <v>0.05</v>
      </c>
      <c r="H18" s="28">
        <v>0.1</v>
      </c>
      <c r="I18" s="28">
        <v>0.2</v>
      </c>
      <c r="J18" s="28">
        <v>0.4</v>
      </c>
      <c r="K18" s="27">
        <v>0.8</v>
      </c>
    </row>
    <row r="19" spans="1:11" x14ac:dyDescent="0.2">
      <c r="A19" s="69"/>
      <c r="B19" s="69"/>
      <c r="C19" s="69"/>
      <c r="D19" s="44">
        <v>5.0000000000000001E-3</v>
      </c>
      <c r="E19" s="45">
        <v>0.16</v>
      </c>
      <c r="F19" s="70"/>
      <c r="G19" s="29">
        <v>5.0000000000000001E-3</v>
      </c>
      <c r="H19" s="31">
        <v>0.02</v>
      </c>
      <c r="I19" s="31">
        <v>0.04</v>
      </c>
      <c r="J19" s="31">
        <v>0.08</v>
      </c>
      <c r="K19" s="30">
        <v>0.16</v>
      </c>
    </row>
    <row r="20" spans="1:11" x14ac:dyDescent="0.2">
      <c r="A20" s="69"/>
      <c r="B20" s="69"/>
      <c r="C20" s="69"/>
      <c r="D20" s="40">
        <v>100000</v>
      </c>
      <c r="E20" s="41">
        <v>7500000</v>
      </c>
      <c r="F20" s="70"/>
      <c r="G20" s="22">
        <v>100000</v>
      </c>
      <c r="H20" s="24">
        <v>500000</v>
      </c>
      <c r="I20" s="24">
        <v>1500000</v>
      </c>
      <c r="J20" s="24">
        <v>3500000</v>
      </c>
      <c r="K20" s="23">
        <v>7500000</v>
      </c>
    </row>
    <row r="21" spans="1:11" x14ac:dyDescent="0.2">
      <c r="A21" s="69"/>
      <c r="B21" s="69"/>
      <c r="C21" s="69"/>
      <c r="D21" s="42">
        <v>0.05</v>
      </c>
      <c r="E21" s="43">
        <v>0.8</v>
      </c>
      <c r="F21" s="70"/>
      <c r="G21" s="26">
        <v>0.05</v>
      </c>
      <c r="H21" s="28">
        <v>0.1</v>
      </c>
      <c r="I21" s="28">
        <v>0.2</v>
      </c>
      <c r="J21" s="28">
        <v>0.4</v>
      </c>
      <c r="K21" s="27">
        <v>0.8</v>
      </c>
    </row>
    <row r="22" spans="1:11" ht="15" customHeight="1" x14ac:dyDescent="0.2">
      <c r="A22" s="71" t="s">
        <v>19</v>
      </c>
      <c r="B22" s="72"/>
      <c r="C22" s="77" t="s">
        <v>20</v>
      </c>
      <c r="D22" s="46">
        <v>5000</v>
      </c>
      <c r="E22" s="47">
        <v>55000</v>
      </c>
      <c r="F22" s="70"/>
      <c r="G22" s="49">
        <v>5000</v>
      </c>
      <c r="H22" s="50">
        <v>10000</v>
      </c>
      <c r="I22" s="50">
        <v>20000</v>
      </c>
      <c r="J22" s="50">
        <v>40000</v>
      </c>
      <c r="K22" s="51">
        <v>55000</v>
      </c>
    </row>
    <row r="23" spans="1:11" x14ac:dyDescent="0.2">
      <c r="A23" s="73"/>
      <c r="B23" s="74"/>
      <c r="C23" s="78"/>
      <c r="D23" s="32"/>
      <c r="E23" s="33"/>
      <c r="F23" s="70"/>
      <c r="G23" s="46"/>
      <c r="H23" s="48"/>
      <c r="I23" s="48"/>
      <c r="J23" s="48"/>
      <c r="K23" s="47"/>
    </row>
    <row r="24" spans="1:11" x14ac:dyDescent="0.2">
      <c r="A24" s="73"/>
      <c r="B24" s="74"/>
      <c r="C24" s="78"/>
      <c r="D24" s="32"/>
      <c r="E24" s="33"/>
      <c r="F24" s="70"/>
      <c r="G24" s="46"/>
      <c r="H24" s="48"/>
      <c r="I24" s="48"/>
      <c r="J24" s="48"/>
      <c r="K24" s="47"/>
    </row>
    <row r="25" spans="1:11" x14ac:dyDescent="0.2">
      <c r="A25" s="73"/>
      <c r="B25" s="74"/>
      <c r="C25" s="78"/>
      <c r="D25" s="32"/>
      <c r="E25" s="33"/>
      <c r="F25" s="70"/>
      <c r="G25" s="46"/>
      <c r="H25" s="48"/>
      <c r="I25" s="48"/>
      <c r="J25" s="48"/>
      <c r="K25" s="47"/>
    </row>
    <row r="26" spans="1:11" x14ac:dyDescent="0.2">
      <c r="A26" s="73"/>
      <c r="B26" s="74"/>
      <c r="C26" s="78"/>
      <c r="D26" s="32"/>
      <c r="E26" s="33"/>
      <c r="F26" s="70"/>
      <c r="G26" s="46"/>
      <c r="H26" s="48"/>
      <c r="I26" s="48"/>
      <c r="J26" s="48"/>
      <c r="K26" s="47"/>
    </row>
    <row r="27" spans="1:11" x14ac:dyDescent="0.2">
      <c r="A27" s="75"/>
      <c r="B27" s="76"/>
      <c r="C27" s="79"/>
      <c r="D27" s="35"/>
      <c r="E27" s="36"/>
      <c r="F27" s="70"/>
      <c r="G27" s="52"/>
      <c r="H27" s="53"/>
      <c r="I27" s="53"/>
      <c r="J27" s="53"/>
      <c r="K27" s="54"/>
    </row>
    <row r="28" spans="1:11" x14ac:dyDescent="0.2">
      <c r="A28" s="37"/>
      <c r="B28" s="37"/>
      <c r="C28" s="37"/>
      <c r="D28" s="34"/>
      <c r="E28" s="34"/>
      <c r="F28" s="34"/>
      <c r="G28" s="34"/>
      <c r="H28" s="34"/>
      <c r="I28" s="34"/>
      <c r="J28" s="34"/>
      <c r="K28" s="34"/>
    </row>
    <row r="29" spans="1:11" x14ac:dyDescent="0.2">
      <c r="A29" s="37"/>
      <c r="B29" s="37"/>
      <c r="C29" s="37"/>
      <c r="D29" s="34"/>
      <c r="E29" s="34"/>
      <c r="F29" s="34"/>
      <c r="G29" s="34"/>
      <c r="H29" s="34"/>
      <c r="I29" s="34"/>
      <c r="J29" s="34"/>
      <c r="K29" s="34"/>
    </row>
    <row r="30" spans="1:11" x14ac:dyDescent="0.2">
      <c r="A30" s="37"/>
      <c r="B30" s="37"/>
      <c r="C30" s="37"/>
      <c r="D30" s="34"/>
      <c r="E30" s="34"/>
      <c r="G30" s="34"/>
      <c r="H30" s="34"/>
      <c r="I30" s="34"/>
      <c r="J30" s="34"/>
      <c r="K30" s="34"/>
    </row>
    <row r="31" spans="1:11" x14ac:dyDescent="0.2">
      <c r="A31" s="37"/>
      <c r="B31" s="37"/>
      <c r="C31" s="37"/>
      <c r="D31" s="34"/>
      <c r="E31" s="34"/>
      <c r="G31" s="34"/>
      <c r="H31" s="34"/>
      <c r="I31" s="34"/>
      <c r="J31" s="34"/>
      <c r="K31" s="34"/>
    </row>
  </sheetData>
  <mergeCells count="12">
    <mergeCell ref="M8:O13"/>
    <mergeCell ref="A14:XFD15"/>
    <mergeCell ref="A16:C21"/>
    <mergeCell ref="F16:F27"/>
    <mergeCell ref="A22:B27"/>
    <mergeCell ref="C22:C27"/>
    <mergeCell ref="L8:L13"/>
    <mergeCell ref="A1:B1"/>
    <mergeCell ref="C1:C13"/>
    <mergeCell ref="D1:E1"/>
    <mergeCell ref="F1:F13"/>
    <mergeCell ref="G1:K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zoomScale="210" workbookViewId="0">
      <selection activeCell="C7" sqref="C7"/>
    </sheetView>
  </sheetViews>
  <sheetFormatPr baseColWidth="10" defaultColWidth="9.1640625" defaultRowHeight="15" x14ac:dyDescent="0.2"/>
  <cols>
    <col min="1" max="1" width="9.1640625" style="39"/>
    <col min="2" max="2" width="11.33203125" style="39" bestFit="1" customWidth="1"/>
    <col min="3" max="3" width="21.1640625" style="39" bestFit="1" customWidth="1"/>
    <col min="4" max="16384" width="9.1640625" style="39"/>
  </cols>
  <sheetData>
    <row r="1" spans="1:3" x14ac:dyDescent="0.2">
      <c r="A1" s="39" t="s">
        <v>25</v>
      </c>
      <c r="B1" s="39" t="s">
        <v>22</v>
      </c>
      <c r="C1" s="39" t="s">
        <v>21</v>
      </c>
    </row>
    <row r="2" spans="1:3" x14ac:dyDescent="0.2">
      <c r="A2" s="39">
        <v>1</v>
      </c>
      <c r="B2" s="39" t="s">
        <v>23</v>
      </c>
      <c r="C2" s="39" t="s">
        <v>24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1</vt:lpstr>
      <vt:lpstr>Methodlar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riskactive</dc:creator>
  <cp:lastModifiedBy>Microsoft Office Kullanıcısı</cp:lastModifiedBy>
  <dcterms:created xsi:type="dcterms:W3CDTF">2018-08-15T13:36:56Z</dcterms:created>
  <dcterms:modified xsi:type="dcterms:W3CDTF">2018-08-16T08:13:20Z</dcterms:modified>
</cp:coreProperties>
</file>