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2"/>
  </bookViews>
  <sheets>
    <sheet name="k ile" sheetId="1" r:id="rId1"/>
    <sheet name="Sheet2" sheetId="2" r:id="rId2"/>
    <sheet name="basit" sheetId="3" r:id="rId3"/>
  </sheets>
  <calcPr calcId="12451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5" i="3"/>
  <c r="B36"/>
  <c r="B25"/>
  <c r="B26"/>
  <c r="B27"/>
  <c r="B28"/>
  <c r="B29"/>
  <c r="B30"/>
  <c r="B31"/>
  <c r="B32"/>
  <c r="B33"/>
  <c r="B34"/>
  <c r="B24"/>
  <c r="B9"/>
  <c r="B10"/>
  <c r="B11"/>
  <c r="B12"/>
  <c r="B13"/>
  <c r="B14"/>
  <c r="B15"/>
  <c r="B16"/>
  <c r="B17"/>
  <c r="B18"/>
  <c r="B19"/>
  <c r="B20"/>
  <c r="B21"/>
  <c r="H4"/>
  <c r="G4"/>
  <c r="K4" i="1"/>
  <c r="J4"/>
  <c r="H4"/>
  <c r="B9"/>
  <c r="B62" i="3" l="1"/>
  <c r="B66"/>
  <c r="B78"/>
  <c r="B94"/>
  <c r="B98"/>
  <c r="B106"/>
  <c r="B110"/>
  <c r="B114"/>
  <c r="B122"/>
  <c r="B126"/>
  <c r="B130"/>
  <c r="B138"/>
  <c r="B142"/>
  <c r="B146"/>
  <c r="B53"/>
  <c r="B57"/>
  <c r="B61"/>
  <c r="B65"/>
  <c r="B69"/>
  <c r="B73"/>
  <c r="B77"/>
  <c r="B81"/>
  <c r="B85"/>
  <c r="B89"/>
  <c r="B93"/>
  <c r="B97"/>
  <c r="B101"/>
  <c r="B105"/>
  <c r="B109"/>
  <c r="B113"/>
  <c r="B117"/>
  <c r="B121"/>
  <c r="B125"/>
  <c r="B129"/>
  <c r="B133"/>
  <c r="B137"/>
  <c r="B141"/>
  <c r="B145"/>
  <c r="B24" i="1"/>
  <c r="G4"/>
  <c r="B82" i="3" l="1"/>
  <c r="B90"/>
  <c r="B74"/>
  <c r="B58"/>
  <c r="B147"/>
  <c r="B131"/>
  <c r="B115"/>
  <c r="B99"/>
  <c r="B83"/>
  <c r="B67"/>
  <c r="B148"/>
  <c r="B132"/>
  <c r="B116"/>
  <c r="B100"/>
  <c r="B84"/>
  <c r="B68"/>
  <c r="B52"/>
  <c r="B149"/>
  <c r="B151"/>
  <c r="B135"/>
  <c r="B119"/>
  <c r="B103"/>
  <c r="B87"/>
  <c r="B71"/>
  <c r="B55"/>
  <c r="B152"/>
  <c r="B136"/>
  <c r="B120"/>
  <c r="B104"/>
  <c r="B88"/>
  <c r="B72"/>
  <c r="B56"/>
  <c r="B139"/>
  <c r="B123"/>
  <c r="B107"/>
  <c r="B91"/>
  <c r="B75"/>
  <c r="B59"/>
  <c r="B140"/>
  <c r="B124"/>
  <c r="B108"/>
  <c r="B92"/>
  <c r="B76"/>
  <c r="B60"/>
  <c r="B150"/>
  <c r="B134"/>
  <c r="B118"/>
  <c r="B102"/>
  <c r="B86"/>
  <c r="B70"/>
  <c r="B54"/>
  <c r="B143"/>
  <c r="B127"/>
  <c r="B111"/>
  <c r="B95"/>
  <c r="B79"/>
  <c r="B63"/>
  <c r="B144"/>
  <c r="B128"/>
  <c r="B112"/>
  <c r="B96"/>
  <c r="B80"/>
  <c r="B64"/>
  <c r="B54" i="1"/>
  <c r="I4" i="3" l="1"/>
  <c r="B73" i="1"/>
  <c r="B12"/>
  <c r="B85"/>
  <c r="B101"/>
  <c r="B117"/>
  <c r="B133"/>
  <c r="B149"/>
  <c r="B65"/>
  <c r="B17"/>
  <c r="B80"/>
  <c r="B96"/>
  <c r="B112"/>
  <c r="B128"/>
  <c r="B144"/>
  <c r="B60"/>
  <c r="B134"/>
  <c r="B66"/>
  <c r="B75"/>
  <c r="B91"/>
  <c r="B107"/>
  <c r="B123"/>
  <c r="B139"/>
  <c r="B55"/>
  <c r="B71"/>
  <c r="B74"/>
  <c r="B90"/>
  <c r="B106"/>
  <c r="B122"/>
  <c r="B146"/>
  <c r="B20"/>
  <c r="B109"/>
  <c r="B16"/>
  <c r="B81"/>
  <c r="B97"/>
  <c r="B113"/>
  <c r="B129"/>
  <c r="B145"/>
  <c r="B61"/>
  <c r="B21"/>
  <c r="B76"/>
  <c r="B92"/>
  <c r="B108"/>
  <c r="B124"/>
  <c r="B140"/>
  <c r="B56"/>
  <c r="B72"/>
  <c r="B58"/>
  <c r="B10"/>
  <c r="B87"/>
  <c r="B103"/>
  <c r="B119"/>
  <c r="B135"/>
  <c r="B151"/>
  <c r="B67"/>
  <c r="B11"/>
  <c r="B86"/>
  <c r="B102"/>
  <c r="B118"/>
  <c r="B138"/>
  <c r="B70"/>
  <c r="B93"/>
  <c r="B125"/>
  <c r="B141"/>
  <c r="B57"/>
  <c r="B52"/>
  <c r="B88"/>
  <c r="B104"/>
  <c r="B120"/>
  <c r="B136"/>
  <c r="B152"/>
  <c r="B68"/>
  <c r="B150"/>
  <c r="B14"/>
  <c r="B83"/>
  <c r="B99"/>
  <c r="B115"/>
  <c r="B131"/>
  <c r="B147"/>
  <c r="B63"/>
  <c r="B15"/>
  <c r="B82"/>
  <c r="B98"/>
  <c r="B114"/>
  <c r="B130"/>
  <c r="B62"/>
  <c r="B77"/>
  <c r="B89"/>
  <c r="B105"/>
  <c r="B121"/>
  <c r="B137"/>
  <c r="B53"/>
  <c r="B69"/>
  <c r="B13"/>
  <c r="B84"/>
  <c r="B100"/>
  <c r="B116"/>
  <c r="B132"/>
  <c r="B148"/>
  <c r="B64"/>
  <c r="B142"/>
  <c r="B18"/>
  <c r="B79"/>
  <c r="B95"/>
  <c r="B111"/>
  <c r="B127"/>
  <c r="B143"/>
  <c r="B59"/>
  <c r="B19"/>
  <c r="B78"/>
  <c r="B94"/>
  <c r="B110"/>
  <c r="B126"/>
  <c r="I4" l="1"/>
</calcChain>
</file>

<file path=xl/sharedStrings.xml><?xml version="1.0" encoding="utf-8"?>
<sst xmlns="http://schemas.openxmlformats.org/spreadsheetml/2006/main" count="33" uniqueCount="14">
  <si>
    <t>HESAP</t>
  </si>
  <si>
    <t>a</t>
  </si>
  <si>
    <t>b</t>
  </si>
  <si>
    <t>GRAFİK</t>
  </si>
  <si>
    <t>x</t>
  </si>
  <si>
    <t>y</t>
  </si>
  <si>
    <t>convexity</t>
  </si>
  <si>
    <t>alt limit</t>
  </si>
  <si>
    <t>üst limit</t>
  </si>
  <si>
    <t>bu alanlara istediğiniz değerleri girin</t>
  </si>
  <si>
    <t>bu alanlara dokunmayın</t>
  </si>
  <si>
    <t>min puan (0-1 arası)</t>
  </si>
  <si>
    <t>max puan(0-1 arası)</t>
  </si>
  <si>
    <t>k (konveksliğini ayarlar)</t>
  </si>
</sst>
</file>

<file path=xl/styles.xml><?xml version="1.0" encoding="utf-8"?>
<styleSheet xmlns="http://schemas.openxmlformats.org/spreadsheetml/2006/main">
  <numFmts count="1">
    <numFmt numFmtId="164" formatCode="0.0000"/>
  </numFmts>
  <fonts count="4">
    <font>
      <sz val="10"/>
      <name val="Arial"/>
      <family val="2"/>
    </font>
    <font>
      <sz val="12"/>
      <name val="Arial"/>
      <family val="2"/>
    </font>
    <font>
      <sz val="14"/>
      <name val="Fira Sans SemiBold"/>
      <family val="2"/>
      <charset val="1"/>
    </font>
    <font>
      <sz val="12"/>
      <name val="Fira Sans SemiBold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EE3D3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164" fontId="1" fillId="2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horizontal="center"/>
    </xf>
    <xf numFmtId="3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plotArea>
      <c:layout/>
      <c:lineChart>
        <c:grouping val="standard"/>
        <c:ser>
          <c:idx val="0"/>
          <c:order val="0"/>
          <c:cat>
            <c:numRef>
              <c:f>'k ile'!$A$53:$A$151</c:f>
              <c:numCache>
                <c:formatCode>0.0000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'k ile'!$B$53:$B$151</c:f>
              <c:numCache>
                <c:formatCode>0.0000</c:formatCode>
                <c:ptCount val="99"/>
                <c:pt idx="0">
                  <c:v>-373400.67340067355</c:v>
                </c:pt>
                <c:pt idx="1">
                  <c:v>-353061.22448979598</c:v>
                </c:pt>
                <c:pt idx="2">
                  <c:v>-332302.40549828205</c:v>
                </c:pt>
                <c:pt idx="3">
                  <c:v>-311111.11111111101</c:v>
                </c:pt>
                <c:pt idx="4">
                  <c:v>-289473.68421052629</c:v>
                </c:pt>
                <c:pt idx="5">
                  <c:v>-267375.88652482256</c:v>
                </c:pt>
                <c:pt idx="6">
                  <c:v>-244802.86738351267</c:v>
                </c:pt>
                <c:pt idx="7">
                  <c:v>-221739.13043478318</c:v>
                </c:pt>
                <c:pt idx="8">
                  <c:v>-198168.49816849828</c:v>
                </c:pt>
                <c:pt idx="9">
                  <c:v>-174074.07407407463</c:v>
                </c:pt>
                <c:pt idx="10">
                  <c:v>-149438.20224719122</c:v>
                </c:pt>
                <c:pt idx="11">
                  <c:v>-124242.42424242478</c:v>
                </c:pt>
                <c:pt idx="12">
                  <c:v>-98467.432950192131</c:v>
                </c:pt>
                <c:pt idx="13">
                  <c:v>-72093.023255813867</c:v>
                </c:pt>
                <c:pt idx="14">
                  <c:v>-45098.039215686731</c:v>
                </c:pt>
                <c:pt idx="15">
                  <c:v>-17460.317460318096</c:v>
                </c:pt>
                <c:pt idx="16">
                  <c:v>10843.37349397596</c:v>
                </c:pt>
                <c:pt idx="17">
                  <c:v>39837.398373982869</c:v>
                </c:pt>
                <c:pt idx="18">
                  <c:v>69547.325102880597</c:v>
                </c:pt>
                <c:pt idx="19">
                  <c:v>100000</c:v>
                </c:pt>
                <c:pt idx="20">
                  <c:v>131223.62869198248</c:v>
                </c:pt>
                <c:pt idx="21">
                  <c:v>163247.86324786302</c:v>
                </c:pt>
                <c:pt idx="22">
                  <c:v>196103.89610389527</c:v>
                </c:pt>
                <c:pt idx="23">
                  <c:v>229824.5614035083</c:v>
                </c:pt>
                <c:pt idx="24">
                  <c:v>264444.44444444403</c:v>
                </c:pt>
                <c:pt idx="25">
                  <c:v>300000</c:v>
                </c:pt>
                <c:pt idx="26">
                  <c:v>336529.68036529608</c:v>
                </c:pt>
                <c:pt idx="27">
                  <c:v>374074.07407407369</c:v>
                </c:pt>
                <c:pt idx="28">
                  <c:v>412676.05633802805</c:v>
                </c:pt>
                <c:pt idx="29">
                  <c:v>452380.95238095243</c:v>
                </c:pt>
                <c:pt idx="30">
                  <c:v>493236.71497584507</c:v>
                </c:pt>
                <c:pt idx="31">
                  <c:v>535294.11764705833</c:v>
                </c:pt>
                <c:pt idx="32">
                  <c:v>578606.96517412923</c:v>
                </c:pt>
                <c:pt idx="33">
                  <c:v>623232.32323232293</c:v>
                </c:pt>
                <c:pt idx="34">
                  <c:v>669230.76923076902</c:v>
                </c:pt>
                <c:pt idx="35">
                  <c:v>716666.66666666605</c:v>
                </c:pt>
                <c:pt idx="36">
                  <c:v>765608.46560846549</c:v>
                </c:pt>
                <c:pt idx="37">
                  <c:v>816129.03225806449</c:v>
                </c:pt>
                <c:pt idx="38">
                  <c:v>868306.01092896145</c:v>
                </c:pt>
                <c:pt idx="39">
                  <c:v>922222.22222222202</c:v>
                </c:pt>
                <c:pt idx="40">
                  <c:v>977966.10169491451</c:v>
                </c:pt>
                <c:pt idx="41">
                  <c:v>1035632.1839080453</c:v>
                </c:pt>
                <c:pt idx="42">
                  <c:v>1095321.6374268997</c:v>
                </c:pt>
                <c:pt idx="43">
                  <c:v>1157142.8571428563</c:v>
                </c:pt>
                <c:pt idx="44">
                  <c:v>1221212.1212121202</c:v>
                </c:pt>
                <c:pt idx="45">
                  <c:v>1287654.3209876539</c:v>
                </c:pt>
                <c:pt idx="46">
                  <c:v>1356603.7735849051</c:v>
                </c:pt>
                <c:pt idx="47">
                  <c:v>1428205.1282051271</c:v>
                </c:pt>
                <c:pt idx="48">
                  <c:v>1502614.3790849661</c:v>
                </c:pt>
                <c:pt idx="49">
                  <c:v>1579999.9999999991</c:v>
                </c:pt>
                <c:pt idx="50">
                  <c:v>1660544.2176870741</c:v>
                </c:pt>
                <c:pt idx="51">
                  <c:v>1744444.444444444</c:v>
                </c:pt>
                <c:pt idx="52">
                  <c:v>1831914.8936170209</c:v>
                </c:pt>
                <c:pt idx="53">
                  <c:v>1923188.4057971016</c:v>
                </c:pt>
                <c:pt idx="54">
                  <c:v>2018518.5185185187</c:v>
                </c:pt>
                <c:pt idx="55">
                  <c:v>2118181.8181818184</c:v>
                </c:pt>
                <c:pt idx="56">
                  <c:v>2222480.6201550374</c:v>
                </c:pt>
                <c:pt idx="57">
                  <c:v>2331746.0317460308</c:v>
                </c:pt>
                <c:pt idx="58">
                  <c:v>2446341.4634146327</c:v>
                </c:pt>
                <c:pt idx="59">
                  <c:v>2566666.666666666</c:v>
                </c:pt>
                <c:pt idx="60">
                  <c:v>2693162.3931623921</c:v>
                </c:pt>
                <c:pt idx="61">
                  <c:v>2826315.7894736836</c:v>
                </c:pt>
                <c:pt idx="62">
                  <c:v>2966666.666666666</c:v>
                </c:pt>
                <c:pt idx="63">
                  <c:v>3114814.8148148144</c:v>
                </c:pt>
                <c:pt idx="64">
                  <c:v>3271428.5714285709</c:v>
                </c:pt>
                <c:pt idx="65">
                  <c:v>3437254.9019607836</c:v>
                </c:pt>
                <c:pt idx="66">
                  <c:v>3613131.3131313128</c:v>
                </c:pt>
                <c:pt idx="67">
                  <c:v>3800000</c:v>
                </c:pt>
                <c:pt idx="68">
                  <c:v>3998924.7311827932</c:v>
                </c:pt>
                <c:pt idx="69">
                  <c:v>4211111.1111111091</c:v>
                </c:pt>
                <c:pt idx="70">
                  <c:v>4437931.0344827557</c:v>
                </c:pt>
                <c:pt idx="71">
                  <c:v>4680952.3809523778</c:v>
                </c:pt>
                <c:pt idx="72">
                  <c:v>4941975.308641973</c:v>
                </c:pt>
                <c:pt idx="73">
                  <c:v>5223076.9230769211</c:v>
                </c:pt>
                <c:pt idx="74">
                  <c:v>5526666.6666666651</c:v>
                </c:pt>
                <c:pt idx="75">
                  <c:v>5855555.5555555532</c:v>
                </c:pt>
                <c:pt idx="76">
                  <c:v>6213043.4782608682</c:v>
                </c:pt>
                <c:pt idx="77">
                  <c:v>6603030.3030303018</c:v>
                </c:pt>
                <c:pt idx="78">
                  <c:v>7030158.7301587285</c:v>
                </c:pt>
                <c:pt idx="79">
                  <c:v>7499999.9999999991</c:v>
                </c:pt>
                <c:pt idx="80">
                  <c:v>8019298.2456140341</c:v>
                </c:pt>
                <c:pt idx="81">
                  <c:v>8596296.2962962911</c:v>
                </c:pt>
                <c:pt idx="82">
                  <c:v>9241176.4705882296</c:v>
                </c:pt>
                <c:pt idx="83">
                  <c:v>9966666.6666666605</c:v>
                </c:pt>
                <c:pt idx="84">
                  <c:v>10788888.888888884</c:v>
                </c:pt>
                <c:pt idx="85">
                  <c:v>11728571.428571422</c:v>
                </c:pt>
                <c:pt idx="86">
                  <c:v>12812820.512820508</c:v>
                </c:pt>
                <c:pt idx="87">
                  <c:v>14077777.777777772</c:v>
                </c:pt>
                <c:pt idx="88">
                  <c:v>15572727.27272727</c:v>
                </c:pt>
                <c:pt idx="89">
                  <c:v>17366666.666666664</c:v>
                </c:pt>
                <c:pt idx="90">
                  <c:v>19559259.259259261</c:v>
                </c:pt>
                <c:pt idx="91">
                  <c:v>22300000.000000004</c:v>
                </c:pt>
                <c:pt idx="92">
                  <c:v>25823809.523809534</c:v>
                </c:pt>
                <c:pt idx="93">
                  <c:v>30522222.222222187</c:v>
                </c:pt>
                <c:pt idx="94">
                  <c:v>37099999.999999955</c:v>
                </c:pt>
                <c:pt idx="95">
                  <c:v>46966666.666666612</c:v>
                </c:pt>
                <c:pt idx="96">
                  <c:v>63411111.11111103</c:v>
                </c:pt>
                <c:pt idx="97">
                  <c:v>96299999.999999881</c:v>
                </c:pt>
                <c:pt idx="98">
                  <c:v>194966666.66666645</c:v>
                </c:pt>
              </c:numCache>
            </c:numRef>
          </c:val>
        </c:ser>
        <c:hiLowLines>
          <c:spPr>
            <a:ln>
              <a:noFill/>
            </a:ln>
          </c:spPr>
        </c:hiLowLines>
        <c:marker val="1"/>
        <c:axId val="117307264"/>
        <c:axId val="117308800"/>
      </c:lineChart>
      <c:catAx>
        <c:axId val="117307264"/>
        <c:scaling>
          <c:orientation val="minMax"/>
        </c:scaling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strike="noStrike" spc="-1">
                <a:latin typeface="Arial"/>
              </a:defRPr>
            </a:pPr>
            <a:endParaRPr lang="tr-TR"/>
          </a:p>
        </c:txPr>
        <c:crossAx val="117308800"/>
        <c:crosses val="autoZero"/>
        <c:auto val="1"/>
        <c:lblAlgn val="ctr"/>
        <c:lblOffset val="100"/>
      </c:catAx>
      <c:valAx>
        <c:axId val="11730880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strike="noStrike" spc="-1">
                <a:latin typeface="Arial"/>
              </a:defRPr>
            </a:pPr>
            <a:endParaRPr lang="tr-TR"/>
          </a:p>
        </c:txPr>
        <c:crossAx val="1173072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plotArea>
      <c:layout>
        <c:manualLayout>
          <c:layoutTarget val="inner"/>
          <c:xMode val="edge"/>
          <c:yMode val="edge"/>
          <c:x val="0.150279802694223"/>
          <c:y val="2.8237517544225401E-2"/>
          <c:w val="0.79013312016176307"/>
          <c:h val="0.92496171537360561"/>
        </c:manualLayout>
      </c:layout>
      <c:lineChart>
        <c:grouping val="standard"/>
        <c:ser>
          <c:idx val="0"/>
          <c:order val="0"/>
          <c:cat>
            <c:numRef>
              <c:f>'k ile'!$A$9:$A$21</c:f>
              <c:numCache>
                <c:formatCode>0.0000</c:formatCode>
                <c:ptCount val="13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</c:numCache>
            </c:numRef>
          </c:cat>
          <c:val>
            <c:numRef>
              <c:f>'k ile'!$B$9:$B$21</c:f>
              <c:numCache>
                <c:formatCode>0.0000</c:formatCode>
                <c:ptCount val="13"/>
                <c:pt idx="0">
                  <c:v>100000</c:v>
                </c:pt>
                <c:pt idx="1">
                  <c:v>264444.44444444403</c:v>
                </c:pt>
                <c:pt idx="2">
                  <c:v>452380.95238095243</c:v>
                </c:pt>
                <c:pt idx="3">
                  <c:v>669230.76923076902</c:v>
                </c:pt>
                <c:pt idx="4">
                  <c:v>922222.22222222202</c:v>
                </c:pt>
                <c:pt idx="5">
                  <c:v>1221212.1212121202</c:v>
                </c:pt>
                <c:pt idx="6">
                  <c:v>1579999.9999999991</c:v>
                </c:pt>
                <c:pt idx="7">
                  <c:v>2018518.5185185187</c:v>
                </c:pt>
                <c:pt idx="8">
                  <c:v>2566666.666666666</c:v>
                </c:pt>
                <c:pt idx="9">
                  <c:v>3271428.5714285709</c:v>
                </c:pt>
                <c:pt idx="10">
                  <c:v>4211111.1111111091</c:v>
                </c:pt>
                <c:pt idx="11">
                  <c:v>5526666.6666666651</c:v>
                </c:pt>
                <c:pt idx="12">
                  <c:v>7499999.9999999991</c:v>
                </c:pt>
              </c:numCache>
            </c:numRef>
          </c:val>
        </c:ser>
        <c:hiLowLines>
          <c:spPr>
            <a:ln>
              <a:noFill/>
            </a:ln>
          </c:spPr>
        </c:hiLowLines>
        <c:marker val="1"/>
        <c:axId val="117209728"/>
        <c:axId val="117227904"/>
      </c:lineChart>
      <c:catAx>
        <c:axId val="117209728"/>
        <c:scaling>
          <c:orientation val="minMax"/>
        </c:scaling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strike="noStrike" spc="-1">
                <a:latin typeface="Arial"/>
              </a:defRPr>
            </a:pPr>
            <a:endParaRPr lang="tr-TR"/>
          </a:p>
        </c:txPr>
        <c:crossAx val="117227904"/>
        <c:crosses val="autoZero"/>
        <c:auto val="1"/>
        <c:lblAlgn val="ctr"/>
        <c:lblOffset val="100"/>
      </c:catAx>
      <c:valAx>
        <c:axId val="11722790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strike="noStrike" spc="-1">
                <a:latin typeface="Arial"/>
              </a:defRPr>
            </a:pPr>
            <a:endParaRPr lang="tr-TR"/>
          </a:p>
        </c:txPr>
        <c:crossAx val="1172097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plotArea>
      <c:layout/>
      <c:lineChart>
        <c:grouping val="standard"/>
        <c:ser>
          <c:idx val="0"/>
          <c:order val="0"/>
          <c:cat>
            <c:numRef>
              <c:f>'k ile'!$A$53:$A$151</c:f>
              <c:numCache>
                <c:formatCode>0.0000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'k ile'!$B$53:$B$151</c:f>
              <c:numCache>
                <c:formatCode>0.0000</c:formatCode>
                <c:ptCount val="99"/>
                <c:pt idx="0">
                  <c:v>-373400.67340067355</c:v>
                </c:pt>
                <c:pt idx="1">
                  <c:v>-353061.22448979598</c:v>
                </c:pt>
                <c:pt idx="2">
                  <c:v>-332302.40549828205</c:v>
                </c:pt>
                <c:pt idx="3">
                  <c:v>-311111.11111111101</c:v>
                </c:pt>
                <c:pt idx="4">
                  <c:v>-289473.68421052629</c:v>
                </c:pt>
                <c:pt idx="5">
                  <c:v>-267375.88652482256</c:v>
                </c:pt>
                <c:pt idx="6">
                  <c:v>-244802.86738351267</c:v>
                </c:pt>
                <c:pt idx="7">
                  <c:v>-221739.13043478318</c:v>
                </c:pt>
                <c:pt idx="8">
                  <c:v>-198168.49816849828</c:v>
                </c:pt>
                <c:pt idx="9">
                  <c:v>-174074.07407407463</c:v>
                </c:pt>
                <c:pt idx="10">
                  <c:v>-149438.20224719122</c:v>
                </c:pt>
                <c:pt idx="11">
                  <c:v>-124242.42424242478</c:v>
                </c:pt>
                <c:pt idx="12">
                  <c:v>-98467.432950192131</c:v>
                </c:pt>
                <c:pt idx="13">
                  <c:v>-72093.023255813867</c:v>
                </c:pt>
                <c:pt idx="14">
                  <c:v>-45098.039215686731</c:v>
                </c:pt>
                <c:pt idx="15">
                  <c:v>-17460.317460318096</c:v>
                </c:pt>
                <c:pt idx="16">
                  <c:v>10843.37349397596</c:v>
                </c:pt>
                <c:pt idx="17">
                  <c:v>39837.398373982869</c:v>
                </c:pt>
                <c:pt idx="18">
                  <c:v>69547.325102880597</c:v>
                </c:pt>
                <c:pt idx="19">
                  <c:v>100000</c:v>
                </c:pt>
                <c:pt idx="20">
                  <c:v>131223.62869198248</c:v>
                </c:pt>
                <c:pt idx="21">
                  <c:v>163247.86324786302</c:v>
                </c:pt>
                <c:pt idx="22">
                  <c:v>196103.89610389527</c:v>
                </c:pt>
                <c:pt idx="23">
                  <c:v>229824.5614035083</c:v>
                </c:pt>
                <c:pt idx="24">
                  <c:v>264444.44444444403</c:v>
                </c:pt>
                <c:pt idx="25">
                  <c:v>300000</c:v>
                </c:pt>
                <c:pt idx="26">
                  <c:v>336529.68036529608</c:v>
                </c:pt>
                <c:pt idx="27">
                  <c:v>374074.07407407369</c:v>
                </c:pt>
                <c:pt idx="28">
                  <c:v>412676.05633802805</c:v>
                </c:pt>
                <c:pt idx="29">
                  <c:v>452380.95238095243</c:v>
                </c:pt>
                <c:pt idx="30">
                  <c:v>493236.71497584507</c:v>
                </c:pt>
                <c:pt idx="31">
                  <c:v>535294.11764705833</c:v>
                </c:pt>
                <c:pt idx="32">
                  <c:v>578606.96517412923</c:v>
                </c:pt>
                <c:pt idx="33">
                  <c:v>623232.32323232293</c:v>
                </c:pt>
                <c:pt idx="34">
                  <c:v>669230.76923076902</c:v>
                </c:pt>
                <c:pt idx="35">
                  <c:v>716666.66666666605</c:v>
                </c:pt>
                <c:pt idx="36">
                  <c:v>765608.46560846549</c:v>
                </c:pt>
                <c:pt idx="37">
                  <c:v>816129.03225806449</c:v>
                </c:pt>
                <c:pt idx="38">
                  <c:v>868306.01092896145</c:v>
                </c:pt>
                <c:pt idx="39">
                  <c:v>922222.22222222202</c:v>
                </c:pt>
                <c:pt idx="40">
                  <c:v>977966.10169491451</c:v>
                </c:pt>
                <c:pt idx="41">
                  <c:v>1035632.1839080453</c:v>
                </c:pt>
                <c:pt idx="42">
                  <c:v>1095321.6374268997</c:v>
                </c:pt>
                <c:pt idx="43">
                  <c:v>1157142.8571428563</c:v>
                </c:pt>
                <c:pt idx="44">
                  <c:v>1221212.1212121202</c:v>
                </c:pt>
                <c:pt idx="45">
                  <c:v>1287654.3209876539</c:v>
                </c:pt>
                <c:pt idx="46">
                  <c:v>1356603.7735849051</c:v>
                </c:pt>
                <c:pt idx="47">
                  <c:v>1428205.1282051271</c:v>
                </c:pt>
                <c:pt idx="48">
                  <c:v>1502614.3790849661</c:v>
                </c:pt>
                <c:pt idx="49">
                  <c:v>1579999.9999999991</c:v>
                </c:pt>
                <c:pt idx="50">
                  <c:v>1660544.2176870741</c:v>
                </c:pt>
                <c:pt idx="51">
                  <c:v>1744444.444444444</c:v>
                </c:pt>
                <c:pt idx="52">
                  <c:v>1831914.8936170209</c:v>
                </c:pt>
                <c:pt idx="53">
                  <c:v>1923188.4057971016</c:v>
                </c:pt>
                <c:pt idx="54">
                  <c:v>2018518.5185185187</c:v>
                </c:pt>
                <c:pt idx="55">
                  <c:v>2118181.8181818184</c:v>
                </c:pt>
                <c:pt idx="56">
                  <c:v>2222480.6201550374</c:v>
                </c:pt>
                <c:pt idx="57">
                  <c:v>2331746.0317460308</c:v>
                </c:pt>
                <c:pt idx="58">
                  <c:v>2446341.4634146327</c:v>
                </c:pt>
                <c:pt idx="59">
                  <c:v>2566666.666666666</c:v>
                </c:pt>
                <c:pt idx="60">
                  <c:v>2693162.3931623921</c:v>
                </c:pt>
                <c:pt idx="61">
                  <c:v>2826315.7894736836</c:v>
                </c:pt>
                <c:pt idx="62">
                  <c:v>2966666.666666666</c:v>
                </c:pt>
                <c:pt idx="63">
                  <c:v>3114814.8148148144</c:v>
                </c:pt>
                <c:pt idx="64">
                  <c:v>3271428.5714285709</c:v>
                </c:pt>
                <c:pt idx="65">
                  <c:v>3437254.9019607836</c:v>
                </c:pt>
                <c:pt idx="66">
                  <c:v>3613131.3131313128</c:v>
                </c:pt>
                <c:pt idx="67">
                  <c:v>3800000</c:v>
                </c:pt>
                <c:pt idx="68">
                  <c:v>3998924.7311827932</c:v>
                </c:pt>
                <c:pt idx="69">
                  <c:v>4211111.1111111091</c:v>
                </c:pt>
                <c:pt idx="70">
                  <c:v>4437931.0344827557</c:v>
                </c:pt>
                <c:pt idx="71">
                  <c:v>4680952.3809523778</c:v>
                </c:pt>
                <c:pt idx="72">
                  <c:v>4941975.308641973</c:v>
                </c:pt>
                <c:pt idx="73">
                  <c:v>5223076.9230769211</c:v>
                </c:pt>
                <c:pt idx="74">
                  <c:v>5526666.6666666651</c:v>
                </c:pt>
                <c:pt idx="75">
                  <c:v>5855555.5555555532</c:v>
                </c:pt>
                <c:pt idx="76">
                  <c:v>6213043.4782608682</c:v>
                </c:pt>
                <c:pt idx="77">
                  <c:v>6603030.3030303018</c:v>
                </c:pt>
                <c:pt idx="78">
                  <c:v>7030158.7301587285</c:v>
                </c:pt>
                <c:pt idx="79">
                  <c:v>7499999.9999999991</c:v>
                </c:pt>
                <c:pt idx="80">
                  <c:v>8019298.2456140341</c:v>
                </c:pt>
                <c:pt idx="81">
                  <c:v>8596296.2962962911</c:v>
                </c:pt>
                <c:pt idx="82">
                  <c:v>9241176.4705882296</c:v>
                </c:pt>
                <c:pt idx="83">
                  <c:v>9966666.6666666605</c:v>
                </c:pt>
                <c:pt idx="84">
                  <c:v>10788888.888888884</c:v>
                </c:pt>
                <c:pt idx="85">
                  <c:v>11728571.428571422</c:v>
                </c:pt>
                <c:pt idx="86">
                  <c:v>12812820.512820508</c:v>
                </c:pt>
                <c:pt idx="87">
                  <c:v>14077777.777777772</c:v>
                </c:pt>
                <c:pt idx="88">
                  <c:v>15572727.27272727</c:v>
                </c:pt>
                <c:pt idx="89">
                  <c:v>17366666.666666664</c:v>
                </c:pt>
                <c:pt idx="90">
                  <c:v>19559259.259259261</c:v>
                </c:pt>
                <c:pt idx="91">
                  <c:v>22300000.000000004</c:v>
                </c:pt>
                <c:pt idx="92">
                  <c:v>25823809.523809534</c:v>
                </c:pt>
                <c:pt idx="93">
                  <c:v>30522222.222222187</c:v>
                </c:pt>
                <c:pt idx="94">
                  <c:v>37099999.999999955</c:v>
                </c:pt>
                <c:pt idx="95">
                  <c:v>46966666.666666612</c:v>
                </c:pt>
                <c:pt idx="96">
                  <c:v>63411111.11111103</c:v>
                </c:pt>
                <c:pt idx="97">
                  <c:v>96299999.999999881</c:v>
                </c:pt>
                <c:pt idx="98">
                  <c:v>194966666.66666645</c:v>
                </c:pt>
              </c:numCache>
            </c:numRef>
          </c:val>
        </c:ser>
        <c:hiLowLines>
          <c:spPr>
            <a:ln>
              <a:noFill/>
            </a:ln>
          </c:spPr>
        </c:hiLowLines>
        <c:marker val="1"/>
        <c:axId val="49060864"/>
        <c:axId val="49091328"/>
      </c:lineChart>
      <c:catAx>
        <c:axId val="49060864"/>
        <c:scaling>
          <c:orientation val="minMax"/>
        </c:scaling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strike="noStrike" spc="-1">
                <a:latin typeface="Arial"/>
              </a:defRPr>
            </a:pPr>
            <a:endParaRPr lang="tr-TR"/>
          </a:p>
        </c:txPr>
        <c:crossAx val="49091328"/>
        <c:crosses val="autoZero"/>
        <c:auto val="1"/>
        <c:lblAlgn val="ctr"/>
        <c:lblOffset val="100"/>
      </c:catAx>
      <c:valAx>
        <c:axId val="4909132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strike="noStrike" spc="-1">
                <a:latin typeface="Arial"/>
              </a:defRPr>
            </a:pPr>
            <a:endParaRPr lang="tr-TR"/>
          </a:p>
        </c:txPr>
        <c:crossAx val="490608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plotArea>
      <c:layout>
        <c:manualLayout>
          <c:layoutTarget val="inner"/>
          <c:xMode val="edge"/>
          <c:yMode val="edge"/>
          <c:x val="0.15027980269422306"/>
          <c:y val="2.8237517544225418E-2"/>
          <c:w val="0.79013312016176285"/>
          <c:h val="0.92496171537360561"/>
        </c:manualLayout>
      </c:layout>
      <c:lineChart>
        <c:grouping val="standard"/>
        <c:ser>
          <c:idx val="0"/>
          <c:order val="0"/>
          <c:cat>
            <c:numRef>
              <c:f>'k ile'!$A$9:$A$21</c:f>
              <c:numCache>
                <c:formatCode>0.0000</c:formatCode>
                <c:ptCount val="13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</c:numCache>
            </c:numRef>
          </c:cat>
          <c:val>
            <c:numRef>
              <c:f>'k ile'!$B$9:$B$21</c:f>
              <c:numCache>
                <c:formatCode>0.0000</c:formatCode>
                <c:ptCount val="13"/>
                <c:pt idx="0">
                  <c:v>100000</c:v>
                </c:pt>
                <c:pt idx="1">
                  <c:v>264444.44444444403</c:v>
                </c:pt>
                <c:pt idx="2">
                  <c:v>452380.95238095243</c:v>
                </c:pt>
                <c:pt idx="3">
                  <c:v>669230.76923076902</c:v>
                </c:pt>
                <c:pt idx="4">
                  <c:v>922222.22222222202</c:v>
                </c:pt>
                <c:pt idx="5">
                  <c:v>1221212.1212121202</c:v>
                </c:pt>
                <c:pt idx="6">
                  <c:v>1579999.9999999991</c:v>
                </c:pt>
                <c:pt idx="7">
                  <c:v>2018518.5185185187</c:v>
                </c:pt>
                <c:pt idx="8">
                  <c:v>2566666.666666666</c:v>
                </c:pt>
                <c:pt idx="9">
                  <c:v>3271428.5714285709</c:v>
                </c:pt>
                <c:pt idx="10">
                  <c:v>4211111.1111111091</c:v>
                </c:pt>
                <c:pt idx="11">
                  <c:v>5526666.6666666651</c:v>
                </c:pt>
                <c:pt idx="12">
                  <c:v>7499999.9999999991</c:v>
                </c:pt>
              </c:numCache>
            </c:numRef>
          </c:val>
        </c:ser>
        <c:hiLowLines>
          <c:spPr>
            <a:ln>
              <a:noFill/>
            </a:ln>
          </c:spPr>
        </c:hiLowLines>
        <c:marker val="1"/>
        <c:axId val="49102848"/>
        <c:axId val="49104384"/>
      </c:lineChart>
      <c:catAx>
        <c:axId val="49102848"/>
        <c:scaling>
          <c:orientation val="minMax"/>
        </c:scaling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strike="noStrike" spc="-1">
                <a:latin typeface="Arial"/>
              </a:defRPr>
            </a:pPr>
            <a:endParaRPr lang="tr-TR"/>
          </a:p>
        </c:txPr>
        <c:crossAx val="49104384"/>
        <c:crosses val="autoZero"/>
        <c:auto val="1"/>
        <c:lblAlgn val="ctr"/>
        <c:lblOffset val="100"/>
      </c:catAx>
      <c:valAx>
        <c:axId val="4910438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strike="noStrike" spc="-1">
                <a:latin typeface="Arial"/>
              </a:defRPr>
            </a:pPr>
            <a:endParaRPr lang="tr-TR"/>
          </a:p>
        </c:txPr>
        <c:crossAx val="491028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plotArea>
      <c:layout/>
      <c:lineChart>
        <c:grouping val="standard"/>
        <c:ser>
          <c:idx val="0"/>
          <c:order val="0"/>
          <c:cat>
            <c:numRef>
              <c:f>'k ile'!$A$53:$A$151</c:f>
              <c:numCache>
                <c:formatCode>0.0000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'k ile'!$B$53:$B$151</c:f>
              <c:numCache>
                <c:formatCode>0.0000</c:formatCode>
                <c:ptCount val="99"/>
                <c:pt idx="0">
                  <c:v>-373400.67340067355</c:v>
                </c:pt>
                <c:pt idx="1">
                  <c:v>-353061.22448979598</c:v>
                </c:pt>
                <c:pt idx="2">
                  <c:v>-332302.40549828205</c:v>
                </c:pt>
                <c:pt idx="3">
                  <c:v>-311111.11111111101</c:v>
                </c:pt>
                <c:pt idx="4">
                  <c:v>-289473.68421052629</c:v>
                </c:pt>
                <c:pt idx="5">
                  <c:v>-267375.88652482256</c:v>
                </c:pt>
                <c:pt idx="6">
                  <c:v>-244802.86738351267</c:v>
                </c:pt>
                <c:pt idx="7">
                  <c:v>-221739.13043478318</c:v>
                </c:pt>
                <c:pt idx="8">
                  <c:v>-198168.49816849828</c:v>
                </c:pt>
                <c:pt idx="9">
                  <c:v>-174074.07407407463</c:v>
                </c:pt>
                <c:pt idx="10">
                  <c:v>-149438.20224719122</c:v>
                </c:pt>
                <c:pt idx="11">
                  <c:v>-124242.42424242478</c:v>
                </c:pt>
                <c:pt idx="12">
                  <c:v>-98467.432950192131</c:v>
                </c:pt>
                <c:pt idx="13">
                  <c:v>-72093.023255813867</c:v>
                </c:pt>
                <c:pt idx="14">
                  <c:v>-45098.039215686731</c:v>
                </c:pt>
                <c:pt idx="15">
                  <c:v>-17460.317460318096</c:v>
                </c:pt>
                <c:pt idx="16">
                  <c:v>10843.37349397596</c:v>
                </c:pt>
                <c:pt idx="17">
                  <c:v>39837.398373982869</c:v>
                </c:pt>
                <c:pt idx="18">
                  <c:v>69547.325102880597</c:v>
                </c:pt>
                <c:pt idx="19">
                  <c:v>100000</c:v>
                </c:pt>
                <c:pt idx="20">
                  <c:v>131223.62869198248</c:v>
                </c:pt>
                <c:pt idx="21">
                  <c:v>163247.86324786302</c:v>
                </c:pt>
                <c:pt idx="22">
                  <c:v>196103.89610389527</c:v>
                </c:pt>
                <c:pt idx="23">
                  <c:v>229824.5614035083</c:v>
                </c:pt>
                <c:pt idx="24">
                  <c:v>264444.44444444403</c:v>
                </c:pt>
                <c:pt idx="25">
                  <c:v>300000</c:v>
                </c:pt>
                <c:pt idx="26">
                  <c:v>336529.68036529608</c:v>
                </c:pt>
                <c:pt idx="27">
                  <c:v>374074.07407407369</c:v>
                </c:pt>
                <c:pt idx="28">
                  <c:v>412676.05633802805</c:v>
                </c:pt>
                <c:pt idx="29">
                  <c:v>452380.95238095243</c:v>
                </c:pt>
                <c:pt idx="30">
                  <c:v>493236.71497584507</c:v>
                </c:pt>
                <c:pt idx="31">
                  <c:v>535294.11764705833</c:v>
                </c:pt>
                <c:pt idx="32">
                  <c:v>578606.96517412923</c:v>
                </c:pt>
                <c:pt idx="33">
                  <c:v>623232.32323232293</c:v>
                </c:pt>
                <c:pt idx="34">
                  <c:v>669230.76923076902</c:v>
                </c:pt>
                <c:pt idx="35">
                  <c:v>716666.66666666605</c:v>
                </c:pt>
                <c:pt idx="36">
                  <c:v>765608.46560846549</c:v>
                </c:pt>
                <c:pt idx="37">
                  <c:v>816129.03225806449</c:v>
                </c:pt>
                <c:pt idx="38">
                  <c:v>868306.01092896145</c:v>
                </c:pt>
                <c:pt idx="39">
                  <c:v>922222.22222222202</c:v>
                </c:pt>
                <c:pt idx="40">
                  <c:v>977966.10169491451</c:v>
                </c:pt>
                <c:pt idx="41">
                  <c:v>1035632.1839080453</c:v>
                </c:pt>
                <c:pt idx="42">
                  <c:v>1095321.6374268997</c:v>
                </c:pt>
                <c:pt idx="43">
                  <c:v>1157142.8571428563</c:v>
                </c:pt>
                <c:pt idx="44">
                  <c:v>1221212.1212121202</c:v>
                </c:pt>
                <c:pt idx="45">
                  <c:v>1287654.3209876539</c:v>
                </c:pt>
                <c:pt idx="46">
                  <c:v>1356603.7735849051</c:v>
                </c:pt>
                <c:pt idx="47">
                  <c:v>1428205.1282051271</c:v>
                </c:pt>
                <c:pt idx="48">
                  <c:v>1502614.3790849661</c:v>
                </c:pt>
                <c:pt idx="49">
                  <c:v>1579999.9999999991</c:v>
                </c:pt>
                <c:pt idx="50">
                  <c:v>1660544.2176870741</c:v>
                </c:pt>
                <c:pt idx="51">
                  <c:v>1744444.444444444</c:v>
                </c:pt>
                <c:pt idx="52">
                  <c:v>1831914.8936170209</c:v>
                </c:pt>
                <c:pt idx="53">
                  <c:v>1923188.4057971016</c:v>
                </c:pt>
                <c:pt idx="54">
                  <c:v>2018518.5185185187</c:v>
                </c:pt>
                <c:pt idx="55">
                  <c:v>2118181.8181818184</c:v>
                </c:pt>
                <c:pt idx="56">
                  <c:v>2222480.6201550374</c:v>
                </c:pt>
                <c:pt idx="57">
                  <c:v>2331746.0317460308</c:v>
                </c:pt>
                <c:pt idx="58">
                  <c:v>2446341.4634146327</c:v>
                </c:pt>
                <c:pt idx="59">
                  <c:v>2566666.666666666</c:v>
                </c:pt>
                <c:pt idx="60">
                  <c:v>2693162.3931623921</c:v>
                </c:pt>
                <c:pt idx="61">
                  <c:v>2826315.7894736836</c:v>
                </c:pt>
                <c:pt idx="62">
                  <c:v>2966666.666666666</c:v>
                </c:pt>
                <c:pt idx="63">
                  <c:v>3114814.8148148144</c:v>
                </c:pt>
                <c:pt idx="64">
                  <c:v>3271428.5714285709</c:v>
                </c:pt>
                <c:pt idx="65">
                  <c:v>3437254.9019607836</c:v>
                </c:pt>
                <c:pt idx="66">
                  <c:v>3613131.3131313128</c:v>
                </c:pt>
                <c:pt idx="67">
                  <c:v>3800000</c:v>
                </c:pt>
                <c:pt idx="68">
                  <c:v>3998924.7311827932</c:v>
                </c:pt>
                <c:pt idx="69">
                  <c:v>4211111.1111111091</c:v>
                </c:pt>
                <c:pt idx="70">
                  <c:v>4437931.0344827557</c:v>
                </c:pt>
                <c:pt idx="71">
                  <c:v>4680952.3809523778</c:v>
                </c:pt>
                <c:pt idx="72">
                  <c:v>4941975.308641973</c:v>
                </c:pt>
                <c:pt idx="73">
                  <c:v>5223076.9230769211</c:v>
                </c:pt>
                <c:pt idx="74">
                  <c:v>5526666.6666666651</c:v>
                </c:pt>
                <c:pt idx="75">
                  <c:v>5855555.5555555532</c:v>
                </c:pt>
                <c:pt idx="76">
                  <c:v>6213043.4782608682</c:v>
                </c:pt>
                <c:pt idx="77">
                  <c:v>6603030.3030303018</c:v>
                </c:pt>
                <c:pt idx="78">
                  <c:v>7030158.7301587285</c:v>
                </c:pt>
                <c:pt idx="79">
                  <c:v>7499999.9999999991</c:v>
                </c:pt>
                <c:pt idx="80">
                  <c:v>8019298.2456140341</c:v>
                </c:pt>
                <c:pt idx="81">
                  <c:v>8596296.2962962911</c:v>
                </c:pt>
                <c:pt idx="82">
                  <c:v>9241176.4705882296</c:v>
                </c:pt>
                <c:pt idx="83">
                  <c:v>9966666.6666666605</c:v>
                </c:pt>
                <c:pt idx="84">
                  <c:v>10788888.888888884</c:v>
                </c:pt>
                <c:pt idx="85">
                  <c:v>11728571.428571422</c:v>
                </c:pt>
                <c:pt idx="86">
                  <c:v>12812820.512820508</c:v>
                </c:pt>
                <c:pt idx="87">
                  <c:v>14077777.777777772</c:v>
                </c:pt>
                <c:pt idx="88">
                  <c:v>15572727.27272727</c:v>
                </c:pt>
                <c:pt idx="89">
                  <c:v>17366666.666666664</c:v>
                </c:pt>
                <c:pt idx="90">
                  <c:v>19559259.259259261</c:v>
                </c:pt>
                <c:pt idx="91">
                  <c:v>22300000.000000004</c:v>
                </c:pt>
                <c:pt idx="92">
                  <c:v>25823809.523809534</c:v>
                </c:pt>
                <c:pt idx="93">
                  <c:v>30522222.222222187</c:v>
                </c:pt>
                <c:pt idx="94">
                  <c:v>37099999.999999955</c:v>
                </c:pt>
                <c:pt idx="95">
                  <c:v>46966666.666666612</c:v>
                </c:pt>
                <c:pt idx="96">
                  <c:v>63411111.11111103</c:v>
                </c:pt>
                <c:pt idx="97">
                  <c:v>96299999.999999881</c:v>
                </c:pt>
                <c:pt idx="98">
                  <c:v>194966666.66666645</c:v>
                </c:pt>
              </c:numCache>
            </c:numRef>
          </c:val>
        </c:ser>
        <c:hiLowLines>
          <c:spPr>
            <a:ln>
              <a:noFill/>
            </a:ln>
          </c:spPr>
        </c:hiLowLines>
        <c:marker val="1"/>
        <c:axId val="118218752"/>
        <c:axId val="118225152"/>
      </c:lineChart>
      <c:catAx>
        <c:axId val="118218752"/>
        <c:scaling>
          <c:orientation val="minMax"/>
        </c:scaling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strike="noStrike" spc="-1">
                <a:latin typeface="Arial"/>
              </a:defRPr>
            </a:pPr>
            <a:endParaRPr lang="tr-TR"/>
          </a:p>
        </c:txPr>
        <c:crossAx val="118225152"/>
        <c:crosses val="autoZero"/>
        <c:auto val="1"/>
        <c:lblAlgn val="ctr"/>
        <c:lblOffset val="100"/>
      </c:catAx>
      <c:valAx>
        <c:axId val="11822515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strike="noStrike" spc="-1">
                <a:latin typeface="Arial"/>
              </a:defRPr>
            </a:pPr>
            <a:endParaRPr lang="tr-TR"/>
          </a:p>
        </c:txPr>
        <c:crossAx val="1182187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plotArea>
      <c:layout>
        <c:manualLayout>
          <c:layoutTarget val="inner"/>
          <c:xMode val="edge"/>
          <c:yMode val="edge"/>
          <c:x val="0.15027980269422306"/>
          <c:y val="2.8237517544225418E-2"/>
          <c:w val="0.79013312016176285"/>
          <c:h val="0.92496171537360561"/>
        </c:manualLayout>
      </c:layout>
      <c:lineChart>
        <c:grouping val="standard"/>
        <c:ser>
          <c:idx val="0"/>
          <c:order val="0"/>
          <c:cat>
            <c:numRef>
              <c:f>'k ile'!$A$9:$A$21</c:f>
              <c:numCache>
                <c:formatCode>0.0000</c:formatCode>
                <c:ptCount val="13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</c:numCache>
            </c:numRef>
          </c:cat>
          <c:val>
            <c:numRef>
              <c:f>'k ile'!$B$9:$B$21</c:f>
              <c:numCache>
                <c:formatCode>0.0000</c:formatCode>
                <c:ptCount val="13"/>
                <c:pt idx="0">
                  <c:v>100000</c:v>
                </c:pt>
                <c:pt idx="1">
                  <c:v>264444.44444444403</c:v>
                </c:pt>
                <c:pt idx="2">
                  <c:v>452380.95238095243</c:v>
                </c:pt>
                <c:pt idx="3">
                  <c:v>669230.76923076902</c:v>
                </c:pt>
                <c:pt idx="4">
                  <c:v>922222.22222222202</c:v>
                </c:pt>
                <c:pt idx="5">
                  <c:v>1221212.1212121202</c:v>
                </c:pt>
                <c:pt idx="6">
                  <c:v>1579999.9999999991</c:v>
                </c:pt>
                <c:pt idx="7">
                  <c:v>2018518.5185185187</c:v>
                </c:pt>
                <c:pt idx="8">
                  <c:v>2566666.666666666</c:v>
                </c:pt>
                <c:pt idx="9">
                  <c:v>3271428.5714285709</c:v>
                </c:pt>
                <c:pt idx="10">
                  <c:v>4211111.1111111091</c:v>
                </c:pt>
                <c:pt idx="11">
                  <c:v>5526666.6666666651</c:v>
                </c:pt>
                <c:pt idx="12">
                  <c:v>7499999.9999999991</c:v>
                </c:pt>
              </c:numCache>
            </c:numRef>
          </c:val>
        </c:ser>
        <c:hiLowLines>
          <c:spPr>
            <a:ln>
              <a:noFill/>
            </a:ln>
          </c:spPr>
        </c:hiLowLines>
        <c:marker val="1"/>
        <c:axId val="150503808"/>
        <c:axId val="47912064"/>
      </c:lineChart>
      <c:catAx>
        <c:axId val="150503808"/>
        <c:scaling>
          <c:orientation val="minMax"/>
        </c:scaling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strike="noStrike" spc="-1">
                <a:latin typeface="Arial"/>
              </a:defRPr>
            </a:pPr>
            <a:endParaRPr lang="tr-TR"/>
          </a:p>
        </c:txPr>
        <c:crossAx val="47912064"/>
        <c:crosses val="autoZero"/>
        <c:auto val="1"/>
        <c:lblAlgn val="ctr"/>
        <c:lblOffset val="100"/>
      </c:catAx>
      <c:valAx>
        <c:axId val="4791206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strike="noStrike" spc="-1">
                <a:latin typeface="Arial"/>
              </a:defRPr>
            </a:pPr>
            <a:endParaRPr lang="tr-TR"/>
          </a:p>
        </c:txPr>
        <c:crossAx val="1505038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158750</xdr:colOff>
      <xdr:row>51</xdr:row>
      <xdr:rowOff>4679</xdr:rowOff>
    </xdr:from>
    <xdr:to>
      <xdr:col>18</xdr:col>
      <xdr:colOff>158750</xdr:colOff>
      <xdr:row>95</xdr:row>
      <xdr:rowOff>105832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656167</xdr:colOff>
      <xdr:row>5</xdr:row>
      <xdr:rowOff>105836</xdr:rowOff>
    </xdr:from>
    <xdr:to>
      <xdr:col>17</xdr:col>
      <xdr:colOff>539751</xdr:colOff>
      <xdr:row>43</xdr:row>
      <xdr:rowOff>62936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158750</xdr:colOff>
      <xdr:row>51</xdr:row>
      <xdr:rowOff>4679</xdr:rowOff>
    </xdr:from>
    <xdr:to>
      <xdr:col>12</xdr:col>
      <xdr:colOff>463550</xdr:colOff>
      <xdr:row>95</xdr:row>
      <xdr:rowOff>105832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703792</xdr:colOff>
      <xdr:row>5</xdr:row>
      <xdr:rowOff>86786</xdr:rowOff>
    </xdr:from>
    <xdr:to>
      <xdr:col>12</xdr:col>
      <xdr:colOff>130176</xdr:colOff>
      <xdr:row>43</xdr:row>
      <xdr:rowOff>43886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158750</xdr:colOff>
      <xdr:row>51</xdr:row>
      <xdr:rowOff>4679</xdr:rowOff>
    </xdr:from>
    <xdr:to>
      <xdr:col>18</xdr:col>
      <xdr:colOff>206375</xdr:colOff>
      <xdr:row>95</xdr:row>
      <xdr:rowOff>105832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656167</xdr:colOff>
      <xdr:row>5</xdr:row>
      <xdr:rowOff>105836</xdr:rowOff>
    </xdr:from>
    <xdr:to>
      <xdr:col>17</xdr:col>
      <xdr:colOff>587376</xdr:colOff>
      <xdr:row>43</xdr:row>
      <xdr:rowOff>62936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152"/>
  <sheetViews>
    <sheetView zoomScale="90" zoomScaleNormal="90" workbookViewId="0">
      <selection activeCell="B9" sqref="B9"/>
    </sheetView>
  </sheetViews>
  <sheetFormatPr defaultColWidth="11.42578125" defaultRowHeight="15"/>
  <cols>
    <col min="1" max="1" width="21.7109375" style="1" bestFit="1" customWidth="1"/>
    <col min="2" max="2" width="19.5703125" style="1" bestFit="1" customWidth="1"/>
    <col min="3" max="3" width="21.5703125" style="1" bestFit="1" customWidth="1"/>
    <col min="4" max="4" width="10.28515625" style="1" bestFit="1" customWidth="1"/>
    <col min="5" max="5" width="25.28515625" style="1" bestFit="1" customWidth="1"/>
    <col min="6" max="6" width="40.28515625" style="1" customWidth="1"/>
    <col min="7" max="7" width="16.85546875" style="1" bestFit="1" customWidth="1"/>
    <col min="8" max="8" width="17.5703125" style="1" bestFit="1" customWidth="1"/>
    <col min="9" max="9" width="12.140625" style="1" bestFit="1" customWidth="1"/>
    <col min="10" max="1025" width="11.42578125" style="1"/>
  </cols>
  <sheetData>
    <row r="1" spans="1:1025" ht="18">
      <c r="A1" s="9" t="s">
        <v>0</v>
      </c>
      <c r="B1" s="9"/>
      <c r="C1" s="9"/>
      <c r="D1" s="9"/>
      <c r="E1" s="9"/>
      <c r="F1" s="9"/>
      <c r="G1" s="9"/>
      <c r="H1" s="9"/>
    </row>
    <row r="2" spans="1:1025">
      <c r="A2" s="10" t="s">
        <v>9</v>
      </c>
      <c r="B2" s="10"/>
      <c r="C2" s="10"/>
      <c r="D2" s="10"/>
      <c r="E2" s="10"/>
      <c r="F2" s="6"/>
      <c r="G2" s="10" t="s">
        <v>10</v>
      </c>
      <c r="H2" s="10"/>
      <c r="I2" s="10"/>
      <c r="J2"/>
      <c r="K2"/>
      <c r="L2"/>
      <c r="M2"/>
      <c r="N2"/>
      <c r="O2"/>
    </row>
    <row r="3" spans="1:1025">
      <c r="A3" s="2" t="s">
        <v>11</v>
      </c>
      <c r="B3" s="2" t="s">
        <v>7</v>
      </c>
      <c r="C3" s="2" t="s">
        <v>12</v>
      </c>
      <c r="D3" s="2" t="s">
        <v>8</v>
      </c>
      <c r="E3" s="2" t="s">
        <v>13</v>
      </c>
      <c r="F3" s="2"/>
      <c r="G3" s="2" t="s">
        <v>1</v>
      </c>
      <c r="H3" s="2" t="s">
        <v>2</v>
      </c>
      <c r="I3" t="s">
        <v>6</v>
      </c>
      <c r="J3" s="2" t="s">
        <v>1</v>
      </c>
      <c r="K3" s="2" t="s">
        <v>2</v>
      </c>
      <c r="L3"/>
      <c r="M3"/>
      <c r="N3"/>
      <c r="O3"/>
    </row>
    <row r="4" spans="1:1025">
      <c r="A4" s="1">
        <v>0.2</v>
      </c>
      <c r="B4" s="1">
        <v>100000</v>
      </c>
      <c r="C4" s="1">
        <v>0.8</v>
      </c>
      <c r="D4" s="1">
        <v>7500000</v>
      </c>
      <c r="E4" s="1">
        <v>0</v>
      </c>
      <c r="G4" s="3">
        <f>(D4*POWER(C4,(-1*E4))-B4*POWER(A4,(-1*E4)))/((POWER(C4,(-1*E4))*(2-C4)/(1-C4))-(POWER(A4,(-1*E4))*(2-A4)/(1-A4)))</f>
        <v>1973333.3333333328</v>
      </c>
      <c r="H4" s="3">
        <f>(B4-(G4/(1-A4))-G4)*POWER(A4,(-1*E4))</f>
        <v>-4339999.9999999991</v>
      </c>
      <c r="I4">
        <f>SQRT(B9*B21)/B15</f>
        <v>0.54811734416736657</v>
      </c>
      <c r="J4">
        <f>(D4-B4)/((2-C4)/(1-C4)-(2-A4)/(1-A4))</f>
        <v>1973333.3333333328</v>
      </c>
      <c r="K4">
        <f>B4-(G4/(1-A4))-G4</f>
        <v>-4339999.9999999991</v>
      </c>
      <c r="L4"/>
      <c r="M4"/>
      <c r="N4"/>
      <c r="O4"/>
    </row>
    <row r="5" spans="1:1025">
      <c r="A5"/>
      <c r="B5"/>
      <c r="C5"/>
      <c r="D5"/>
      <c r="E5"/>
      <c r="F5"/>
      <c r="G5"/>
      <c r="H5"/>
      <c r="I5"/>
      <c r="J5"/>
      <c r="K5"/>
      <c r="L5"/>
      <c r="M5"/>
      <c r="N5"/>
      <c r="O5"/>
    </row>
    <row r="6" spans="1:1025">
      <c r="A6"/>
      <c r="B6"/>
      <c r="C6"/>
      <c r="D6"/>
      <c r="E6"/>
      <c r="F6"/>
      <c r="G6"/>
      <c r="H6"/>
      <c r="I6"/>
      <c r="J6" s="2"/>
      <c r="K6" s="2"/>
      <c r="L6"/>
      <c r="M6"/>
      <c r="N6"/>
      <c r="O6"/>
    </row>
    <row r="7" spans="1:1025">
      <c r="J7" s="4"/>
      <c r="K7" s="5"/>
      <c r="L7"/>
      <c r="M7" s="2"/>
      <c r="N7" s="2"/>
      <c r="O7" s="2"/>
    </row>
    <row r="8" spans="1:1025">
      <c r="A8" s="2" t="s">
        <v>4</v>
      </c>
      <c r="B8" s="2" t="s">
        <v>5</v>
      </c>
      <c r="C8"/>
      <c r="D8"/>
      <c r="E8"/>
      <c r="F8"/>
      <c r="G8"/>
      <c r="J8" s="4"/>
      <c r="K8" s="5"/>
      <c r="N8" s="3"/>
      <c r="O8" s="3"/>
      <c r="AMC8"/>
      <c r="AMD8"/>
      <c r="AME8"/>
      <c r="AMF8"/>
      <c r="AMG8"/>
      <c r="AMH8"/>
      <c r="AMI8"/>
      <c r="AMJ8"/>
      <c r="AMK8"/>
    </row>
    <row r="9" spans="1:1025">
      <c r="A9" s="4">
        <v>0.2</v>
      </c>
      <c r="B9" s="5">
        <f>($G$4/(1-A9))+$G$4+$H$4*POWER(A9,$E$4)</f>
        <v>100000</v>
      </c>
      <c r="C9"/>
      <c r="D9"/>
      <c r="E9"/>
      <c r="F9"/>
      <c r="G9"/>
      <c r="J9" s="4"/>
      <c r="K9" s="5"/>
      <c r="AMC9"/>
      <c r="AMD9"/>
      <c r="AME9"/>
      <c r="AMF9"/>
      <c r="AMG9"/>
      <c r="AMH9"/>
      <c r="AMI9"/>
      <c r="AMJ9"/>
      <c r="AMK9"/>
    </row>
    <row r="10" spans="1:1025">
      <c r="A10" s="4">
        <v>0.25</v>
      </c>
      <c r="B10" s="5">
        <f t="shared" ref="B10:B21" si="0">($G$4/(1-A10))+$G$4+$H$4*POWER(A10,$E$4)</f>
        <v>264444.44444444403</v>
      </c>
      <c r="C10"/>
      <c r="D10"/>
      <c r="E10"/>
      <c r="F10"/>
      <c r="G10"/>
      <c r="J10" s="4"/>
      <c r="K10" s="5"/>
      <c r="AMC10"/>
      <c r="AMD10"/>
      <c r="AME10"/>
      <c r="AMF10"/>
      <c r="AMG10"/>
      <c r="AMH10"/>
      <c r="AMI10"/>
      <c r="AMJ10"/>
      <c r="AMK10"/>
    </row>
    <row r="11" spans="1:1025">
      <c r="A11" s="4">
        <v>0.3</v>
      </c>
      <c r="B11" s="5">
        <f t="shared" si="0"/>
        <v>452380.95238095243</v>
      </c>
      <c r="C11"/>
      <c r="D11"/>
      <c r="E11"/>
      <c r="F11"/>
      <c r="G11"/>
      <c r="J11" s="4"/>
      <c r="K11" s="5"/>
      <c r="AMC11"/>
      <c r="AMD11"/>
      <c r="AME11"/>
      <c r="AMF11"/>
      <c r="AMG11"/>
      <c r="AMH11"/>
      <c r="AMI11"/>
      <c r="AMJ11"/>
      <c r="AMK11"/>
    </row>
    <row r="12" spans="1:1025">
      <c r="A12" s="4">
        <v>0.35</v>
      </c>
      <c r="B12" s="5">
        <f t="shared" si="0"/>
        <v>669230.76923076902</v>
      </c>
      <c r="C12"/>
      <c r="D12"/>
      <c r="E12"/>
      <c r="F12"/>
      <c r="G12"/>
      <c r="J12" s="4"/>
      <c r="K12" s="5"/>
      <c r="AMC12"/>
      <c r="AMD12"/>
      <c r="AME12"/>
      <c r="AMF12"/>
      <c r="AMG12"/>
      <c r="AMH12"/>
      <c r="AMI12"/>
      <c r="AMJ12"/>
      <c r="AMK12"/>
    </row>
    <row r="13" spans="1:1025">
      <c r="A13" s="4">
        <v>0.4</v>
      </c>
      <c r="B13" s="5">
        <f t="shared" si="0"/>
        <v>922222.22222222202</v>
      </c>
      <c r="C13"/>
      <c r="D13"/>
      <c r="E13"/>
      <c r="F13"/>
      <c r="G13"/>
      <c r="J13" s="4"/>
      <c r="K13" s="5"/>
      <c r="AMC13"/>
      <c r="AMD13"/>
      <c r="AME13"/>
      <c r="AMF13"/>
      <c r="AMG13"/>
      <c r="AMH13"/>
      <c r="AMI13"/>
      <c r="AMJ13"/>
      <c r="AMK13"/>
    </row>
    <row r="14" spans="1:1025">
      <c r="A14" s="4">
        <v>0.45</v>
      </c>
      <c r="B14" s="5">
        <f t="shared" si="0"/>
        <v>1221212.1212121202</v>
      </c>
      <c r="C14"/>
      <c r="D14"/>
      <c r="E14"/>
      <c r="F14"/>
      <c r="G14"/>
      <c r="J14" s="4"/>
      <c r="K14" s="5"/>
      <c r="AMC14"/>
      <c r="AMD14"/>
      <c r="AME14"/>
      <c r="AMF14"/>
      <c r="AMG14"/>
      <c r="AMH14"/>
      <c r="AMI14"/>
      <c r="AMJ14"/>
      <c r="AMK14"/>
    </row>
    <row r="15" spans="1:1025">
      <c r="A15" s="4">
        <v>0.5</v>
      </c>
      <c r="B15" s="5">
        <f t="shared" si="0"/>
        <v>1579999.9999999991</v>
      </c>
      <c r="C15"/>
      <c r="D15"/>
      <c r="E15"/>
      <c r="F15"/>
      <c r="G15"/>
      <c r="J15" s="4"/>
      <c r="K15" s="5"/>
      <c r="AMC15"/>
      <c r="AMD15"/>
      <c r="AME15"/>
      <c r="AMF15"/>
      <c r="AMG15"/>
      <c r="AMH15"/>
      <c r="AMI15"/>
      <c r="AMJ15"/>
      <c r="AMK15"/>
    </row>
    <row r="16" spans="1:1025">
      <c r="A16" s="4">
        <v>0.55000000000000004</v>
      </c>
      <c r="B16" s="5">
        <f t="shared" si="0"/>
        <v>2018518.5185185187</v>
      </c>
      <c r="C16"/>
      <c r="D16"/>
      <c r="E16"/>
      <c r="F16"/>
      <c r="G16"/>
      <c r="J16" s="4"/>
      <c r="K16" s="5"/>
      <c r="AMC16"/>
      <c r="AMD16"/>
      <c r="AME16"/>
      <c r="AMF16"/>
      <c r="AMG16"/>
      <c r="AMH16"/>
      <c r="AMI16"/>
      <c r="AMJ16"/>
      <c r="AMK16"/>
    </row>
    <row r="17" spans="1:1025">
      <c r="A17" s="4">
        <v>0.6</v>
      </c>
      <c r="B17" s="5">
        <f t="shared" si="0"/>
        <v>2566666.666666666</v>
      </c>
      <c r="C17"/>
      <c r="D17"/>
      <c r="E17"/>
      <c r="F17"/>
      <c r="G17"/>
      <c r="J17" s="4"/>
      <c r="K17" s="5"/>
      <c r="AMC17"/>
      <c r="AMD17"/>
      <c r="AME17"/>
      <c r="AMF17"/>
      <c r="AMG17"/>
      <c r="AMH17"/>
      <c r="AMI17"/>
      <c r="AMJ17"/>
      <c r="AMK17"/>
    </row>
    <row r="18" spans="1:1025">
      <c r="A18" s="4">
        <v>0.65</v>
      </c>
      <c r="B18" s="5">
        <f t="shared" si="0"/>
        <v>3271428.5714285709</v>
      </c>
      <c r="C18"/>
      <c r="D18"/>
      <c r="E18"/>
      <c r="F18"/>
      <c r="G18"/>
      <c r="J18" s="4"/>
      <c r="K18" s="5"/>
      <c r="AMC18"/>
      <c r="AMD18"/>
      <c r="AME18"/>
      <c r="AMF18"/>
      <c r="AMG18"/>
      <c r="AMH18"/>
      <c r="AMI18"/>
      <c r="AMJ18"/>
      <c r="AMK18"/>
    </row>
    <row r="19" spans="1:1025">
      <c r="A19" s="4">
        <v>0.7</v>
      </c>
      <c r="B19" s="5">
        <f t="shared" si="0"/>
        <v>4211111.1111111091</v>
      </c>
      <c r="C19"/>
      <c r="D19"/>
      <c r="E19"/>
      <c r="F19"/>
      <c r="G19"/>
      <c r="J19" s="4"/>
      <c r="K19" s="5"/>
      <c r="AMC19"/>
      <c r="AMD19"/>
      <c r="AME19"/>
      <c r="AMF19"/>
      <c r="AMG19"/>
      <c r="AMH19"/>
      <c r="AMI19"/>
      <c r="AMJ19"/>
      <c r="AMK19"/>
    </row>
    <row r="20" spans="1:1025">
      <c r="A20" s="4">
        <v>0.75</v>
      </c>
      <c r="B20" s="5">
        <f t="shared" si="0"/>
        <v>5526666.6666666651</v>
      </c>
      <c r="C20"/>
      <c r="D20"/>
      <c r="E20"/>
      <c r="F20"/>
      <c r="G20"/>
      <c r="AMC20"/>
      <c r="AMD20"/>
      <c r="AME20"/>
      <c r="AMF20"/>
      <c r="AMG20"/>
      <c r="AMH20"/>
      <c r="AMI20"/>
      <c r="AMJ20"/>
      <c r="AMK20"/>
    </row>
    <row r="21" spans="1:1025">
      <c r="A21" s="4">
        <v>0.8</v>
      </c>
      <c r="B21" s="5">
        <f t="shared" si="0"/>
        <v>7499999.9999999991</v>
      </c>
      <c r="C21"/>
      <c r="D21"/>
      <c r="E21"/>
      <c r="F21"/>
      <c r="G21"/>
      <c r="AMC21"/>
      <c r="AMD21"/>
      <c r="AME21"/>
      <c r="AMF21"/>
      <c r="AMG21"/>
      <c r="AMH21"/>
      <c r="AMI21"/>
      <c r="AMJ21"/>
      <c r="AMK21"/>
    </row>
    <row r="22" spans="1:1025">
      <c r="A22" s="4"/>
      <c r="B22" s="5"/>
      <c r="C22"/>
      <c r="D22"/>
      <c r="E22"/>
      <c r="F22"/>
      <c r="G22"/>
      <c r="AMC22"/>
      <c r="AMD22"/>
      <c r="AME22"/>
      <c r="AMF22"/>
      <c r="AMG22"/>
      <c r="AMH22"/>
      <c r="AMI22"/>
      <c r="AMJ22"/>
      <c r="AMK22"/>
    </row>
    <row r="23" spans="1:1025">
      <c r="A23" s="4"/>
      <c r="B23" s="5"/>
      <c r="C23"/>
      <c r="D23"/>
      <c r="E23"/>
      <c r="F23"/>
      <c r="G23"/>
      <c r="AMC23"/>
      <c r="AMD23"/>
      <c r="AME23"/>
      <c r="AMF23"/>
      <c r="AMG23"/>
      <c r="AMH23"/>
      <c r="AMI23"/>
      <c r="AMJ23"/>
      <c r="AMK23"/>
    </row>
    <row r="24" spans="1:1025">
      <c r="A24" s="4"/>
      <c r="B24" s="5">
        <f>(2-B9)/(1-B9)</f>
        <v>0.99998999989999904</v>
      </c>
      <c r="C24"/>
      <c r="D24"/>
      <c r="E24"/>
      <c r="F24"/>
      <c r="G24"/>
      <c r="AMC24"/>
      <c r="AMD24"/>
      <c r="AME24"/>
      <c r="AMF24"/>
      <c r="AMG24"/>
      <c r="AMH24"/>
      <c r="AMI24"/>
      <c r="AMJ24"/>
      <c r="AMK24"/>
    </row>
    <row r="25" spans="1:1025">
      <c r="A25" s="4"/>
      <c r="B25" s="5"/>
      <c r="C25"/>
      <c r="D25"/>
      <c r="E25"/>
      <c r="F25"/>
      <c r="G25"/>
      <c r="AMC25"/>
      <c r="AMD25"/>
      <c r="AME25"/>
      <c r="AMF25"/>
      <c r="AMG25"/>
      <c r="AMH25"/>
      <c r="AMI25"/>
      <c r="AMJ25"/>
      <c r="AMK25"/>
    </row>
    <row r="26" spans="1:1025">
      <c r="A26" s="4"/>
      <c r="B26" s="5"/>
      <c r="C26"/>
      <c r="D26"/>
      <c r="E26"/>
      <c r="F26"/>
      <c r="G26"/>
      <c r="AMC26"/>
      <c r="AMD26"/>
      <c r="AME26"/>
      <c r="AMF26"/>
      <c r="AMG26"/>
      <c r="AMH26"/>
      <c r="AMI26"/>
      <c r="AMJ26"/>
      <c r="AMK26"/>
    </row>
    <row r="27" spans="1:1025">
      <c r="A27" s="4"/>
      <c r="B27" s="5"/>
      <c r="C27"/>
      <c r="D27"/>
      <c r="E27"/>
      <c r="F27"/>
      <c r="G27"/>
      <c r="AMC27"/>
      <c r="AMD27"/>
      <c r="AME27"/>
      <c r="AMF27"/>
      <c r="AMG27"/>
      <c r="AMH27"/>
      <c r="AMI27"/>
      <c r="AMJ27"/>
      <c r="AMK27"/>
    </row>
    <row r="28" spans="1:1025">
      <c r="A28" s="4"/>
      <c r="B28" s="5"/>
      <c r="C28"/>
      <c r="D28"/>
      <c r="E28"/>
      <c r="F28"/>
      <c r="G28"/>
      <c r="AMC28"/>
      <c r="AMD28"/>
      <c r="AME28"/>
      <c r="AMF28"/>
      <c r="AMG28"/>
      <c r="AMH28"/>
      <c r="AMI28"/>
      <c r="AMJ28"/>
      <c r="AMK28"/>
    </row>
    <row r="29" spans="1:1025">
      <c r="A29" s="4"/>
      <c r="B29" s="5"/>
      <c r="C29"/>
      <c r="D29"/>
      <c r="E29"/>
      <c r="F29"/>
      <c r="G29"/>
      <c r="AMC29"/>
      <c r="AMD29"/>
      <c r="AME29"/>
      <c r="AMF29"/>
      <c r="AMG29"/>
      <c r="AMH29"/>
      <c r="AMI29"/>
      <c r="AMJ29"/>
      <c r="AMK29"/>
    </row>
    <row r="30" spans="1:1025">
      <c r="A30" s="4"/>
      <c r="B30" s="5"/>
      <c r="C30"/>
      <c r="D30"/>
      <c r="E30"/>
      <c r="F30"/>
      <c r="G30"/>
      <c r="AMC30"/>
      <c r="AMD30"/>
      <c r="AME30"/>
      <c r="AMF30"/>
      <c r="AMG30"/>
      <c r="AMH30"/>
      <c r="AMI30"/>
      <c r="AMJ30"/>
      <c r="AMK30"/>
    </row>
    <row r="31" spans="1:1025">
      <c r="A31" s="4"/>
      <c r="B31" s="5"/>
      <c r="C31"/>
      <c r="D31"/>
      <c r="E31"/>
      <c r="F31"/>
      <c r="G31"/>
      <c r="AMC31"/>
      <c r="AMD31"/>
      <c r="AME31"/>
      <c r="AMF31"/>
      <c r="AMG31"/>
      <c r="AMH31"/>
      <c r="AMI31"/>
      <c r="AMJ31"/>
      <c r="AMK31"/>
    </row>
    <row r="32" spans="1:1025">
      <c r="A32" s="4"/>
      <c r="B32" s="5"/>
      <c r="C32"/>
      <c r="D32"/>
      <c r="E32"/>
      <c r="F32"/>
      <c r="G32"/>
      <c r="AMC32"/>
      <c r="AMD32"/>
      <c r="AME32"/>
      <c r="AMF32"/>
      <c r="AMG32"/>
      <c r="AMH32"/>
      <c r="AMI32"/>
      <c r="AMJ32"/>
      <c r="AMK32"/>
    </row>
    <row r="33" spans="1:1025">
      <c r="A33" s="4"/>
      <c r="B33" s="5"/>
      <c r="C33"/>
      <c r="D33"/>
      <c r="E33"/>
      <c r="F33"/>
      <c r="G33"/>
      <c r="AMC33"/>
      <c r="AMD33"/>
      <c r="AME33"/>
      <c r="AMF33"/>
      <c r="AMG33"/>
      <c r="AMH33"/>
      <c r="AMI33"/>
      <c r="AMJ33"/>
      <c r="AMK33"/>
    </row>
    <row r="34" spans="1:1025">
      <c r="A34" s="4"/>
      <c r="B34" s="5"/>
      <c r="C34"/>
      <c r="D34"/>
      <c r="E34"/>
      <c r="F34"/>
      <c r="G34"/>
      <c r="AMC34"/>
      <c r="AMD34"/>
      <c r="AME34"/>
      <c r="AMF34"/>
      <c r="AMG34"/>
      <c r="AMH34"/>
      <c r="AMI34"/>
      <c r="AMJ34"/>
      <c r="AMK34"/>
    </row>
    <row r="35" spans="1:1025">
      <c r="A35" s="4"/>
      <c r="B35" s="5"/>
      <c r="C35"/>
      <c r="D35"/>
      <c r="E35"/>
      <c r="F35"/>
      <c r="G35"/>
      <c r="AMC35"/>
      <c r="AMD35"/>
      <c r="AME35"/>
      <c r="AMF35"/>
      <c r="AMG35"/>
      <c r="AMH35"/>
      <c r="AMI35"/>
      <c r="AMJ35"/>
      <c r="AMK35"/>
    </row>
    <row r="36" spans="1:1025">
      <c r="A36" s="4"/>
      <c r="B36" s="5"/>
      <c r="C36"/>
      <c r="D36"/>
      <c r="E36"/>
      <c r="F36"/>
      <c r="G36"/>
      <c r="AMC36"/>
      <c r="AMD36"/>
      <c r="AME36"/>
      <c r="AMF36"/>
      <c r="AMG36"/>
      <c r="AMH36"/>
      <c r="AMI36"/>
      <c r="AMJ36"/>
      <c r="AMK36"/>
    </row>
    <row r="37" spans="1:1025">
      <c r="A37" s="4"/>
      <c r="B37" s="5"/>
      <c r="C37"/>
      <c r="D37"/>
      <c r="E37"/>
      <c r="F37"/>
      <c r="G37"/>
      <c r="AMC37"/>
      <c r="AMD37"/>
      <c r="AME37"/>
      <c r="AMF37"/>
      <c r="AMG37"/>
      <c r="AMH37"/>
      <c r="AMI37"/>
      <c r="AMJ37"/>
      <c r="AMK37"/>
    </row>
    <row r="38" spans="1:1025">
      <c r="A38" s="4"/>
      <c r="B38" s="5"/>
      <c r="C38"/>
      <c r="D38"/>
      <c r="E38"/>
      <c r="F38"/>
      <c r="G38"/>
      <c r="AMC38"/>
      <c r="AMD38"/>
      <c r="AME38"/>
      <c r="AMF38"/>
      <c r="AMG38"/>
      <c r="AMH38"/>
      <c r="AMI38"/>
      <c r="AMJ38"/>
      <c r="AMK38"/>
    </row>
    <row r="39" spans="1:1025">
      <c r="A39" s="4"/>
      <c r="B39" s="5"/>
      <c r="C39"/>
      <c r="D39"/>
      <c r="E39"/>
      <c r="F39"/>
      <c r="G39"/>
      <c r="AMC39"/>
      <c r="AMD39"/>
      <c r="AME39"/>
      <c r="AMF39"/>
      <c r="AMG39"/>
      <c r="AMH39"/>
      <c r="AMI39"/>
      <c r="AMJ39"/>
      <c r="AMK39"/>
    </row>
    <row r="40" spans="1:1025">
      <c r="A40" s="4"/>
      <c r="B40" s="5"/>
      <c r="C40"/>
      <c r="D40"/>
      <c r="E40"/>
      <c r="F40"/>
      <c r="G40"/>
      <c r="AMC40"/>
      <c r="AMD40"/>
      <c r="AME40"/>
      <c r="AMF40"/>
      <c r="AMG40"/>
      <c r="AMH40"/>
      <c r="AMI40"/>
      <c r="AMJ40"/>
      <c r="AMK40"/>
    </row>
    <row r="41" spans="1:1025">
      <c r="A41" s="4"/>
      <c r="B41" s="5"/>
      <c r="C41"/>
      <c r="D41"/>
      <c r="E41"/>
      <c r="F41"/>
      <c r="G41"/>
      <c r="AMC41"/>
      <c r="AMD41"/>
      <c r="AME41"/>
      <c r="AMF41"/>
      <c r="AMG41"/>
      <c r="AMH41"/>
      <c r="AMI41"/>
      <c r="AMJ41"/>
      <c r="AMK41"/>
    </row>
    <row r="42" spans="1:1025">
      <c r="A42" s="4"/>
      <c r="B42" s="5"/>
      <c r="AMC42"/>
      <c r="AMD42"/>
      <c r="AME42"/>
      <c r="AMF42"/>
      <c r="AMG42"/>
      <c r="AMH42"/>
      <c r="AMI42"/>
      <c r="AMJ42"/>
      <c r="AMK42"/>
    </row>
    <row r="43" spans="1:1025">
      <c r="A43" s="4"/>
      <c r="B43" s="5"/>
      <c r="AMC43"/>
      <c r="AMD43"/>
      <c r="AME43"/>
      <c r="AMF43"/>
      <c r="AMG43"/>
      <c r="AMH43"/>
      <c r="AMI43"/>
      <c r="AMJ43"/>
      <c r="AMK43"/>
    </row>
    <row r="44" spans="1:1025">
      <c r="A44" s="4"/>
      <c r="B44" s="5"/>
      <c r="AMC44"/>
      <c r="AMD44"/>
      <c r="AME44"/>
      <c r="AMF44"/>
      <c r="AMG44"/>
      <c r="AMH44"/>
      <c r="AMI44"/>
      <c r="AMJ44"/>
      <c r="AMK44"/>
    </row>
    <row r="45" spans="1:1025">
      <c r="A45" s="4"/>
      <c r="AMC45"/>
      <c r="AMD45"/>
      <c r="AME45"/>
      <c r="AMF45"/>
      <c r="AMG45"/>
      <c r="AMH45"/>
      <c r="AMI45"/>
      <c r="AMJ45"/>
      <c r="AMK45"/>
    </row>
    <row r="46" spans="1:1025">
      <c r="A46" s="4"/>
      <c r="AMC46"/>
      <c r="AMD46"/>
      <c r="AME46"/>
      <c r="AMF46"/>
      <c r="AMG46"/>
      <c r="AMH46"/>
      <c r="AMI46"/>
      <c r="AMJ46"/>
      <c r="AMK46"/>
    </row>
    <row r="47" spans="1:1025">
      <c r="AMC47"/>
      <c r="AMD47"/>
      <c r="AME47"/>
      <c r="AMF47"/>
      <c r="AMG47"/>
      <c r="AMH47"/>
      <c r="AMI47"/>
      <c r="AMJ47"/>
      <c r="AMK47"/>
    </row>
    <row r="48" spans="1:1025">
      <c r="AMC48"/>
      <c r="AMD48"/>
      <c r="AME48"/>
      <c r="AMF48"/>
      <c r="AMG48"/>
      <c r="AMH48"/>
      <c r="AMI48"/>
      <c r="AMJ48"/>
      <c r="AMK48"/>
    </row>
    <row r="50" spans="1:8" ht="18">
      <c r="A50" s="9" t="s">
        <v>3</v>
      </c>
      <c r="B50" s="9"/>
      <c r="C50" s="9"/>
      <c r="D50" s="9"/>
      <c r="E50" s="9"/>
      <c r="F50" s="9"/>
      <c r="G50" s="9"/>
      <c r="H50" s="9"/>
    </row>
    <row r="51" spans="1:8">
      <c r="A51" s="2" t="s">
        <v>4</v>
      </c>
      <c r="B51" s="2" t="s">
        <v>5</v>
      </c>
      <c r="C51"/>
      <c r="D51"/>
      <c r="E51"/>
      <c r="F51"/>
      <c r="G51"/>
      <c r="H51"/>
    </row>
    <row r="52" spans="1:8">
      <c r="A52" s="4">
        <v>0</v>
      </c>
      <c r="B52" s="5" t="e">
        <f>($G$4/(1-A52))+$G$4+$H$4*POWER(A52,$E$4)</f>
        <v>#NUM!</v>
      </c>
      <c r="C52"/>
      <c r="D52"/>
      <c r="E52"/>
      <c r="F52"/>
      <c r="G52"/>
      <c r="H52"/>
    </row>
    <row r="53" spans="1:8">
      <c r="A53" s="4">
        <v>0.01</v>
      </c>
      <c r="B53" s="5">
        <f t="shared" ref="B53:B116" si="1">($G$4/(1-A53))+$G$4+$H$4*POWER(A53,$E$4)</f>
        <v>-373400.67340067355</v>
      </c>
      <c r="C53"/>
      <c r="D53"/>
      <c r="E53"/>
      <c r="F53"/>
      <c r="G53"/>
      <c r="H53"/>
    </row>
    <row r="54" spans="1:8">
      <c r="A54" s="4">
        <v>0.02</v>
      </c>
      <c r="B54" s="5">
        <f t="shared" si="1"/>
        <v>-353061.22448979598</v>
      </c>
      <c r="C54"/>
      <c r="D54"/>
      <c r="E54"/>
      <c r="F54"/>
      <c r="G54"/>
      <c r="H54"/>
    </row>
    <row r="55" spans="1:8">
      <c r="A55" s="4">
        <v>0.03</v>
      </c>
      <c r="B55" s="5">
        <f t="shared" si="1"/>
        <v>-332302.40549828205</v>
      </c>
      <c r="C55"/>
      <c r="D55"/>
      <c r="E55"/>
      <c r="F55"/>
      <c r="G55"/>
      <c r="H55"/>
    </row>
    <row r="56" spans="1:8">
      <c r="A56" s="4">
        <v>0.04</v>
      </c>
      <c r="B56" s="5">
        <f t="shared" si="1"/>
        <v>-311111.11111111101</v>
      </c>
      <c r="C56"/>
      <c r="D56"/>
      <c r="E56"/>
      <c r="F56"/>
      <c r="G56"/>
      <c r="H56"/>
    </row>
    <row r="57" spans="1:8">
      <c r="A57" s="4">
        <v>0.05</v>
      </c>
      <c r="B57" s="5">
        <f t="shared" si="1"/>
        <v>-289473.68421052629</v>
      </c>
      <c r="C57"/>
      <c r="D57"/>
      <c r="E57"/>
      <c r="F57"/>
      <c r="G57"/>
      <c r="H57"/>
    </row>
    <row r="58" spans="1:8">
      <c r="A58" s="4">
        <v>0.06</v>
      </c>
      <c r="B58" s="5">
        <f t="shared" si="1"/>
        <v>-267375.88652482256</v>
      </c>
      <c r="C58"/>
      <c r="D58"/>
      <c r="E58"/>
      <c r="F58"/>
      <c r="G58"/>
      <c r="H58"/>
    </row>
    <row r="59" spans="1:8">
      <c r="A59" s="4">
        <v>7.0000000000000007E-2</v>
      </c>
      <c r="B59" s="5">
        <f t="shared" si="1"/>
        <v>-244802.86738351267</v>
      </c>
      <c r="C59"/>
      <c r="D59"/>
      <c r="E59"/>
      <c r="F59"/>
      <c r="G59"/>
      <c r="H59"/>
    </row>
    <row r="60" spans="1:8">
      <c r="A60" s="4">
        <v>0.08</v>
      </c>
      <c r="B60" s="5">
        <f t="shared" si="1"/>
        <v>-221739.13043478318</v>
      </c>
      <c r="C60"/>
      <c r="D60"/>
      <c r="E60"/>
      <c r="F60"/>
      <c r="G60"/>
      <c r="H60"/>
    </row>
    <row r="61" spans="1:8">
      <c r="A61" s="4">
        <v>0.09</v>
      </c>
      <c r="B61" s="5">
        <f t="shared" si="1"/>
        <v>-198168.49816849828</v>
      </c>
      <c r="C61"/>
      <c r="D61"/>
      <c r="E61"/>
      <c r="F61"/>
      <c r="G61"/>
      <c r="H61"/>
    </row>
    <row r="62" spans="1:8">
      <c r="A62" s="4">
        <v>0.1</v>
      </c>
      <c r="B62" s="5">
        <f t="shared" si="1"/>
        <v>-174074.07407407463</v>
      </c>
      <c r="C62"/>
      <c r="D62"/>
      <c r="E62"/>
      <c r="F62"/>
      <c r="G62"/>
      <c r="H62"/>
    </row>
    <row r="63" spans="1:8">
      <c r="A63" s="4">
        <v>0.11</v>
      </c>
      <c r="B63" s="5">
        <f t="shared" si="1"/>
        <v>-149438.20224719122</v>
      </c>
      <c r="C63"/>
      <c r="D63"/>
      <c r="E63"/>
      <c r="F63"/>
      <c r="G63"/>
      <c r="H63"/>
    </row>
    <row r="64" spans="1:8">
      <c r="A64" s="4">
        <v>0.12</v>
      </c>
      <c r="B64" s="5">
        <f t="shared" si="1"/>
        <v>-124242.42424242478</v>
      </c>
      <c r="C64"/>
      <c r="D64"/>
      <c r="E64"/>
      <c r="F64"/>
      <c r="G64"/>
      <c r="H64"/>
    </row>
    <row r="65" spans="1:8">
      <c r="A65" s="4">
        <v>0.13</v>
      </c>
      <c r="B65" s="5">
        <f t="shared" si="1"/>
        <v>-98467.432950192131</v>
      </c>
      <c r="C65"/>
      <c r="D65"/>
      <c r="E65"/>
      <c r="F65"/>
      <c r="G65"/>
      <c r="H65"/>
    </row>
    <row r="66" spans="1:8">
      <c r="A66" s="4">
        <v>0.14000000000000001</v>
      </c>
      <c r="B66" s="5">
        <f t="shared" si="1"/>
        <v>-72093.023255813867</v>
      </c>
      <c r="C66"/>
      <c r="D66"/>
      <c r="E66"/>
      <c r="F66"/>
      <c r="G66"/>
      <c r="H66"/>
    </row>
    <row r="67" spans="1:8">
      <c r="A67" s="4">
        <v>0.15</v>
      </c>
      <c r="B67" s="5">
        <f t="shared" si="1"/>
        <v>-45098.039215686731</v>
      </c>
      <c r="C67"/>
      <c r="D67"/>
      <c r="E67"/>
      <c r="F67"/>
      <c r="G67"/>
      <c r="H67"/>
    </row>
    <row r="68" spans="1:8">
      <c r="A68" s="4">
        <v>0.16</v>
      </c>
      <c r="B68" s="5">
        <f t="shared" si="1"/>
        <v>-17460.317460318096</v>
      </c>
      <c r="C68"/>
      <c r="D68"/>
      <c r="E68"/>
      <c r="F68"/>
      <c r="G68"/>
      <c r="H68"/>
    </row>
    <row r="69" spans="1:8">
      <c r="A69" s="4">
        <v>0.17</v>
      </c>
      <c r="B69" s="5">
        <f t="shared" si="1"/>
        <v>10843.37349397596</v>
      </c>
      <c r="C69"/>
      <c r="D69"/>
      <c r="E69"/>
      <c r="F69"/>
      <c r="G69"/>
      <c r="H69"/>
    </row>
    <row r="70" spans="1:8">
      <c r="A70" s="4">
        <v>0.18</v>
      </c>
      <c r="B70" s="5">
        <f t="shared" si="1"/>
        <v>39837.398373982869</v>
      </c>
      <c r="C70"/>
      <c r="D70"/>
      <c r="E70"/>
      <c r="F70"/>
      <c r="G70"/>
      <c r="H70"/>
    </row>
    <row r="71" spans="1:8">
      <c r="A71" s="4">
        <v>0.19</v>
      </c>
      <c r="B71" s="5">
        <f t="shared" si="1"/>
        <v>69547.325102880597</v>
      </c>
      <c r="C71"/>
      <c r="D71"/>
      <c r="E71"/>
      <c r="F71"/>
      <c r="G71"/>
      <c r="H71"/>
    </row>
    <row r="72" spans="1:8">
      <c r="A72" s="4">
        <v>0.2</v>
      </c>
      <c r="B72" s="5">
        <f t="shared" si="1"/>
        <v>100000</v>
      </c>
      <c r="C72"/>
      <c r="D72"/>
      <c r="E72"/>
      <c r="F72"/>
      <c r="G72"/>
      <c r="H72"/>
    </row>
    <row r="73" spans="1:8">
      <c r="A73" s="4">
        <v>0.21</v>
      </c>
      <c r="B73" s="5">
        <f t="shared" si="1"/>
        <v>131223.62869198248</v>
      </c>
      <c r="C73"/>
      <c r="D73"/>
      <c r="E73"/>
      <c r="F73"/>
      <c r="G73"/>
      <c r="H73"/>
    </row>
    <row r="74" spans="1:8">
      <c r="A74" s="4">
        <v>0.22</v>
      </c>
      <c r="B74" s="5">
        <f t="shared" si="1"/>
        <v>163247.86324786302</v>
      </c>
      <c r="C74"/>
      <c r="D74"/>
      <c r="E74"/>
      <c r="F74"/>
      <c r="G74"/>
      <c r="H74"/>
    </row>
    <row r="75" spans="1:8">
      <c r="A75" s="4">
        <v>0.23</v>
      </c>
      <c r="B75" s="5">
        <f t="shared" si="1"/>
        <v>196103.89610389527</v>
      </c>
      <c r="C75"/>
      <c r="D75"/>
      <c r="E75"/>
      <c r="F75"/>
      <c r="G75"/>
      <c r="H75"/>
    </row>
    <row r="76" spans="1:8">
      <c r="A76" s="4">
        <v>0.24</v>
      </c>
      <c r="B76" s="5">
        <f t="shared" si="1"/>
        <v>229824.5614035083</v>
      </c>
      <c r="C76"/>
      <c r="D76"/>
      <c r="E76"/>
      <c r="F76"/>
      <c r="G76"/>
      <c r="H76"/>
    </row>
    <row r="77" spans="1:8">
      <c r="A77" s="4">
        <v>0.25</v>
      </c>
      <c r="B77" s="5">
        <f t="shared" si="1"/>
        <v>264444.44444444403</v>
      </c>
      <c r="C77"/>
      <c r="D77"/>
      <c r="E77"/>
      <c r="F77"/>
      <c r="G77"/>
      <c r="H77"/>
    </row>
    <row r="78" spans="1:8">
      <c r="A78" s="4">
        <v>0.26</v>
      </c>
      <c r="B78" s="5">
        <f t="shared" si="1"/>
        <v>300000</v>
      </c>
      <c r="C78"/>
      <c r="D78"/>
      <c r="E78"/>
      <c r="F78"/>
      <c r="G78"/>
      <c r="H78"/>
    </row>
    <row r="79" spans="1:8">
      <c r="A79" s="4">
        <v>0.27</v>
      </c>
      <c r="B79" s="5">
        <f t="shared" si="1"/>
        <v>336529.68036529608</v>
      </c>
      <c r="C79"/>
      <c r="D79"/>
      <c r="E79"/>
      <c r="F79"/>
      <c r="G79"/>
      <c r="H79"/>
    </row>
    <row r="80" spans="1:8">
      <c r="A80" s="4">
        <v>0.28000000000000003</v>
      </c>
      <c r="B80" s="5">
        <f t="shared" si="1"/>
        <v>374074.07407407369</v>
      </c>
      <c r="C80"/>
      <c r="D80"/>
      <c r="E80"/>
      <c r="F80"/>
      <c r="G80"/>
      <c r="H80"/>
    </row>
    <row r="81" spans="1:8">
      <c r="A81" s="4">
        <v>0.28999999999999998</v>
      </c>
      <c r="B81" s="5">
        <f t="shared" si="1"/>
        <v>412676.05633802805</v>
      </c>
      <c r="C81"/>
      <c r="D81"/>
      <c r="E81"/>
      <c r="F81"/>
      <c r="G81"/>
      <c r="H81"/>
    </row>
    <row r="82" spans="1:8">
      <c r="A82" s="4">
        <v>0.3</v>
      </c>
      <c r="B82" s="5">
        <f t="shared" si="1"/>
        <v>452380.95238095243</v>
      </c>
      <c r="C82"/>
      <c r="D82"/>
      <c r="E82"/>
      <c r="F82"/>
      <c r="G82"/>
      <c r="H82"/>
    </row>
    <row r="83" spans="1:8">
      <c r="A83" s="4">
        <v>0.31</v>
      </c>
      <c r="B83" s="5">
        <f t="shared" si="1"/>
        <v>493236.71497584507</v>
      </c>
    </row>
    <row r="84" spans="1:8">
      <c r="A84" s="4">
        <v>0.32</v>
      </c>
      <c r="B84" s="5">
        <f t="shared" si="1"/>
        <v>535294.11764705833</v>
      </c>
    </row>
    <row r="85" spans="1:8">
      <c r="A85" s="4">
        <v>0.33</v>
      </c>
      <c r="B85" s="5">
        <f t="shared" si="1"/>
        <v>578606.96517412923</v>
      </c>
    </row>
    <row r="86" spans="1:8">
      <c r="A86" s="4">
        <v>0.34</v>
      </c>
      <c r="B86" s="5">
        <f t="shared" si="1"/>
        <v>623232.32323232293</v>
      </c>
    </row>
    <row r="87" spans="1:8">
      <c r="A87" s="4">
        <v>0.35</v>
      </c>
      <c r="B87" s="5">
        <f t="shared" si="1"/>
        <v>669230.76923076902</v>
      </c>
    </row>
    <row r="88" spans="1:8">
      <c r="A88" s="4">
        <v>0.36</v>
      </c>
      <c r="B88" s="5">
        <f t="shared" si="1"/>
        <v>716666.66666666605</v>
      </c>
    </row>
    <row r="89" spans="1:8">
      <c r="A89" s="4">
        <v>0.37</v>
      </c>
      <c r="B89" s="5">
        <f t="shared" si="1"/>
        <v>765608.46560846549</v>
      </c>
    </row>
    <row r="90" spans="1:8">
      <c r="A90" s="4">
        <v>0.38</v>
      </c>
      <c r="B90" s="5">
        <f t="shared" si="1"/>
        <v>816129.03225806449</v>
      </c>
    </row>
    <row r="91" spans="1:8">
      <c r="A91" s="4">
        <v>0.39</v>
      </c>
      <c r="B91" s="5">
        <f t="shared" si="1"/>
        <v>868306.01092896145</v>
      </c>
    </row>
    <row r="92" spans="1:8">
      <c r="A92" s="4">
        <v>0.4</v>
      </c>
      <c r="B92" s="5">
        <f t="shared" si="1"/>
        <v>922222.22222222202</v>
      </c>
    </row>
    <row r="93" spans="1:8">
      <c r="A93" s="4">
        <v>0.41</v>
      </c>
      <c r="B93" s="5">
        <f t="shared" si="1"/>
        <v>977966.10169491451</v>
      </c>
    </row>
    <row r="94" spans="1:8">
      <c r="A94" s="4">
        <v>0.42</v>
      </c>
      <c r="B94" s="5">
        <f t="shared" si="1"/>
        <v>1035632.1839080453</v>
      </c>
    </row>
    <row r="95" spans="1:8">
      <c r="A95" s="4">
        <v>0.43</v>
      </c>
      <c r="B95" s="5">
        <f t="shared" si="1"/>
        <v>1095321.6374268997</v>
      </c>
    </row>
    <row r="96" spans="1:8">
      <c r="A96" s="4">
        <v>0.44</v>
      </c>
      <c r="B96" s="5">
        <f t="shared" si="1"/>
        <v>1157142.8571428563</v>
      </c>
    </row>
    <row r="97" spans="1:2">
      <c r="A97" s="4">
        <v>0.45</v>
      </c>
      <c r="B97" s="5">
        <f t="shared" si="1"/>
        <v>1221212.1212121202</v>
      </c>
    </row>
    <row r="98" spans="1:2">
      <c r="A98" s="4">
        <v>0.46</v>
      </c>
      <c r="B98" s="5">
        <f t="shared" si="1"/>
        <v>1287654.3209876539</v>
      </c>
    </row>
    <row r="99" spans="1:2">
      <c r="A99" s="4">
        <v>0.47</v>
      </c>
      <c r="B99" s="5">
        <f t="shared" si="1"/>
        <v>1356603.7735849051</v>
      </c>
    </row>
    <row r="100" spans="1:2">
      <c r="A100" s="4">
        <v>0.48</v>
      </c>
      <c r="B100" s="5">
        <f t="shared" si="1"/>
        <v>1428205.1282051271</v>
      </c>
    </row>
    <row r="101" spans="1:2">
      <c r="A101" s="4">
        <v>0.49</v>
      </c>
      <c r="B101" s="5">
        <f t="shared" si="1"/>
        <v>1502614.3790849661</v>
      </c>
    </row>
    <row r="102" spans="1:2">
      <c r="A102" s="4">
        <v>0.5</v>
      </c>
      <c r="B102" s="5">
        <f t="shared" si="1"/>
        <v>1579999.9999999991</v>
      </c>
    </row>
    <row r="103" spans="1:2">
      <c r="A103" s="4">
        <v>0.51</v>
      </c>
      <c r="B103" s="5">
        <f t="shared" si="1"/>
        <v>1660544.2176870741</v>
      </c>
    </row>
    <row r="104" spans="1:2">
      <c r="A104" s="4">
        <v>0.52</v>
      </c>
      <c r="B104" s="5">
        <f t="shared" si="1"/>
        <v>1744444.444444444</v>
      </c>
    </row>
    <row r="105" spans="1:2">
      <c r="A105" s="4">
        <v>0.53</v>
      </c>
      <c r="B105" s="5">
        <f t="shared" si="1"/>
        <v>1831914.8936170209</v>
      </c>
    </row>
    <row r="106" spans="1:2">
      <c r="A106" s="4">
        <v>0.54</v>
      </c>
      <c r="B106" s="5">
        <f t="shared" si="1"/>
        <v>1923188.4057971016</v>
      </c>
    </row>
    <row r="107" spans="1:2">
      <c r="A107" s="4">
        <v>0.55000000000000004</v>
      </c>
      <c r="B107" s="5">
        <f t="shared" si="1"/>
        <v>2018518.5185185187</v>
      </c>
    </row>
    <row r="108" spans="1:2">
      <c r="A108" s="4">
        <v>0.56000000000000005</v>
      </c>
      <c r="B108" s="5">
        <f t="shared" si="1"/>
        <v>2118181.8181818184</v>
      </c>
    </row>
    <row r="109" spans="1:2">
      <c r="A109" s="4">
        <v>0.56999999999999995</v>
      </c>
      <c r="B109" s="5">
        <f t="shared" si="1"/>
        <v>2222480.6201550374</v>
      </c>
    </row>
    <row r="110" spans="1:2">
      <c r="A110" s="4">
        <v>0.57999999999999996</v>
      </c>
      <c r="B110" s="5">
        <f t="shared" si="1"/>
        <v>2331746.0317460308</v>
      </c>
    </row>
    <row r="111" spans="1:2">
      <c r="A111" s="4">
        <v>0.59</v>
      </c>
      <c r="B111" s="5">
        <f t="shared" si="1"/>
        <v>2446341.4634146327</v>
      </c>
    </row>
    <row r="112" spans="1:2">
      <c r="A112" s="4">
        <v>0.6</v>
      </c>
      <c r="B112" s="5">
        <f t="shared" si="1"/>
        <v>2566666.666666666</v>
      </c>
    </row>
    <row r="113" spans="1:2">
      <c r="A113" s="4">
        <v>0.61</v>
      </c>
      <c r="B113" s="5">
        <f t="shared" si="1"/>
        <v>2693162.3931623921</v>
      </c>
    </row>
    <row r="114" spans="1:2">
      <c r="A114" s="4">
        <v>0.62</v>
      </c>
      <c r="B114" s="5">
        <f t="shared" si="1"/>
        <v>2826315.7894736836</v>
      </c>
    </row>
    <row r="115" spans="1:2">
      <c r="A115" s="4">
        <v>0.63</v>
      </c>
      <c r="B115" s="5">
        <f t="shared" si="1"/>
        <v>2966666.666666666</v>
      </c>
    </row>
    <row r="116" spans="1:2">
      <c r="A116" s="4">
        <v>0.64</v>
      </c>
      <c r="B116" s="5">
        <f t="shared" si="1"/>
        <v>3114814.8148148144</v>
      </c>
    </row>
    <row r="117" spans="1:2">
      <c r="A117" s="4">
        <v>0.65</v>
      </c>
      <c r="B117" s="5">
        <f t="shared" ref="B117:B152" si="2">($G$4/(1-A117))+$G$4+$H$4*POWER(A117,$E$4)</f>
        <v>3271428.5714285709</v>
      </c>
    </row>
    <row r="118" spans="1:2">
      <c r="A118" s="4">
        <v>0.66</v>
      </c>
      <c r="B118" s="5">
        <f t="shared" si="2"/>
        <v>3437254.9019607836</v>
      </c>
    </row>
    <row r="119" spans="1:2">
      <c r="A119" s="4">
        <v>0.67</v>
      </c>
      <c r="B119" s="5">
        <f t="shared" si="2"/>
        <v>3613131.3131313128</v>
      </c>
    </row>
    <row r="120" spans="1:2">
      <c r="A120" s="4">
        <v>0.68</v>
      </c>
      <c r="B120" s="5">
        <f t="shared" si="2"/>
        <v>3800000</v>
      </c>
    </row>
    <row r="121" spans="1:2">
      <c r="A121" s="4">
        <v>0.69</v>
      </c>
      <c r="B121" s="5">
        <f t="shared" si="2"/>
        <v>3998924.7311827932</v>
      </c>
    </row>
    <row r="122" spans="1:2">
      <c r="A122" s="4">
        <v>0.7</v>
      </c>
      <c r="B122" s="5">
        <f t="shared" si="2"/>
        <v>4211111.1111111091</v>
      </c>
    </row>
    <row r="123" spans="1:2">
      <c r="A123" s="4">
        <v>0.71</v>
      </c>
      <c r="B123" s="5">
        <f t="shared" si="2"/>
        <v>4437931.0344827557</v>
      </c>
    </row>
    <row r="124" spans="1:2">
      <c r="A124" s="4">
        <v>0.72</v>
      </c>
      <c r="B124" s="5">
        <f t="shared" si="2"/>
        <v>4680952.3809523778</v>
      </c>
    </row>
    <row r="125" spans="1:2">
      <c r="A125" s="4">
        <v>0.73</v>
      </c>
      <c r="B125" s="5">
        <f t="shared" si="2"/>
        <v>4941975.308641973</v>
      </c>
    </row>
    <row r="126" spans="1:2">
      <c r="A126" s="4">
        <v>0.74</v>
      </c>
      <c r="B126" s="5">
        <f t="shared" si="2"/>
        <v>5223076.9230769211</v>
      </c>
    </row>
    <row r="127" spans="1:2">
      <c r="A127" s="4">
        <v>0.75</v>
      </c>
      <c r="B127" s="5">
        <f t="shared" si="2"/>
        <v>5526666.6666666651</v>
      </c>
    </row>
    <row r="128" spans="1:2">
      <c r="A128" s="4">
        <v>0.76</v>
      </c>
      <c r="B128" s="5">
        <f t="shared" si="2"/>
        <v>5855555.5555555532</v>
      </c>
    </row>
    <row r="129" spans="1:2">
      <c r="A129" s="4">
        <v>0.77</v>
      </c>
      <c r="B129" s="5">
        <f t="shared" si="2"/>
        <v>6213043.4782608682</v>
      </c>
    </row>
    <row r="130" spans="1:2">
      <c r="A130" s="4">
        <v>0.78</v>
      </c>
      <c r="B130" s="5">
        <f t="shared" si="2"/>
        <v>6603030.3030303018</v>
      </c>
    </row>
    <row r="131" spans="1:2">
      <c r="A131" s="4">
        <v>0.79</v>
      </c>
      <c r="B131" s="5">
        <f t="shared" si="2"/>
        <v>7030158.7301587285</v>
      </c>
    </row>
    <row r="132" spans="1:2">
      <c r="A132" s="4">
        <v>0.8</v>
      </c>
      <c r="B132" s="5">
        <f t="shared" si="2"/>
        <v>7499999.9999999991</v>
      </c>
    </row>
    <row r="133" spans="1:2">
      <c r="A133" s="4">
        <v>0.81</v>
      </c>
      <c r="B133" s="5">
        <f t="shared" si="2"/>
        <v>8019298.2456140341</v>
      </c>
    </row>
    <row r="134" spans="1:2">
      <c r="A134" s="4">
        <v>0.82</v>
      </c>
      <c r="B134" s="5">
        <f t="shared" si="2"/>
        <v>8596296.2962962911</v>
      </c>
    </row>
    <row r="135" spans="1:2">
      <c r="A135" s="4">
        <v>0.83</v>
      </c>
      <c r="B135" s="5">
        <f t="shared" si="2"/>
        <v>9241176.4705882296</v>
      </c>
    </row>
    <row r="136" spans="1:2">
      <c r="A136" s="4">
        <v>0.84</v>
      </c>
      <c r="B136" s="5">
        <f t="shared" si="2"/>
        <v>9966666.6666666605</v>
      </c>
    </row>
    <row r="137" spans="1:2">
      <c r="A137" s="4">
        <v>0.85</v>
      </c>
      <c r="B137" s="5">
        <f t="shared" si="2"/>
        <v>10788888.888888884</v>
      </c>
    </row>
    <row r="138" spans="1:2">
      <c r="A138" s="4">
        <v>0.86</v>
      </c>
      <c r="B138" s="5">
        <f t="shared" si="2"/>
        <v>11728571.428571422</v>
      </c>
    </row>
    <row r="139" spans="1:2">
      <c r="A139" s="4">
        <v>0.87</v>
      </c>
      <c r="B139" s="5">
        <f t="shared" si="2"/>
        <v>12812820.512820508</v>
      </c>
    </row>
    <row r="140" spans="1:2">
      <c r="A140" s="4">
        <v>0.88</v>
      </c>
      <c r="B140" s="5">
        <f t="shared" si="2"/>
        <v>14077777.777777772</v>
      </c>
    </row>
    <row r="141" spans="1:2">
      <c r="A141" s="4">
        <v>0.89</v>
      </c>
      <c r="B141" s="5">
        <f t="shared" si="2"/>
        <v>15572727.27272727</v>
      </c>
    </row>
    <row r="142" spans="1:2">
      <c r="A142" s="4">
        <v>0.9</v>
      </c>
      <c r="B142" s="5">
        <f t="shared" si="2"/>
        <v>17366666.666666664</v>
      </c>
    </row>
    <row r="143" spans="1:2">
      <c r="A143" s="4">
        <v>0.91</v>
      </c>
      <c r="B143" s="5">
        <f t="shared" si="2"/>
        <v>19559259.259259261</v>
      </c>
    </row>
    <row r="144" spans="1:2">
      <c r="A144" s="4">
        <v>0.92</v>
      </c>
      <c r="B144" s="5">
        <f t="shared" si="2"/>
        <v>22300000.000000004</v>
      </c>
    </row>
    <row r="145" spans="1:2">
      <c r="A145" s="4">
        <v>0.93</v>
      </c>
      <c r="B145" s="5">
        <f t="shared" si="2"/>
        <v>25823809.523809534</v>
      </c>
    </row>
    <row r="146" spans="1:2">
      <c r="A146" s="4">
        <v>0.94</v>
      </c>
      <c r="B146" s="5">
        <f t="shared" si="2"/>
        <v>30522222.222222187</v>
      </c>
    </row>
    <row r="147" spans="1:2">
      <c r="A147" s="4">
        <v>0.95</v>
      </c>
      <c r="B147" s="5">
        <f t="shared" si="2"/>
        <v>37099999.999999955</v>
      </c>
    </row>
    <row r="148" spans="1:2">
      <c r="A148" s="4">
        <v>0.96</v>
      </c>
      <c r="B148" s="5">
        <f t="shared" si="2"/>
        <v>46966666.666666612</v>
      </c>
    </row>
    <row r="149" spans="1:2">
      <c r="A149" s="4">
        <v>0.97</v>
      </c>
      <c r="B149" s="5">
        <f t="shared" si="2"/>
        <v>63411111.11111103</v>
      </c>
    </row>
    <row r="150" spans="1:2">
      <c r="A150" s="4">
        <v>0.98</v>
      </c>
      <c r="B150" s="5">
        <f t="shared" si="2"/>
        <v>96299999.999999881</v>
      </c>
    </row>
    <row r="151" spans="1:2">
      <c r="A151" s="4">
        <v>0.99</v>
      </c>
      <c r="B151" s="5">
        <f t="shared" si="2"/>
        <v>194966666.66666645</v>
      </c>
    </row>
    <row r="152" spans="1:2">
      <c r="A152" s="4">
        <v>1</v>
      </c>
      <c r="B152" s="5" t="e">
        <f t="shared" si="2"/>
        <v>#DIV/0!</v>
      </c>
    </row>
  </sheetData>
  <mergeCells count="4">
    <mergeCell ref="A1:H1"/>
    <mergeCell ref="A50:H50"/>
    <mergeCell ref="A2:E2"/>
    <mergeCell ref="G2:I2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selection activeCell="H10" sqref="H10"/>
    </sheetView>
  </sheetViews>
  <sheetFormatPr defaultRowHeight="12.75"/>
  <sheetData>
    <row r="1" spans="1:7">
      <c r="A1" s="7">
        <v>156541</v>
      </c>
      <c r="B1">
        <v>100000</v>
      </c>
      <c r="C1">
        <v>7500000</v>
      </c>
      <c r="D1">
        <v>0.2</v>
      </c>
      <c r="E1">
        <v>0.8</v>
      </c>
      <c r="F1">
        <v>0</v>
      </c>
      <c r="G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K152"/>
  <sheetViews>
    <sheetView tabSelected="1" workbookViewId="0">
      <selection activeCell="B24" sqref="B24"/>
    </sheetView>
  </sheetViews>
  <sheetFormatPr defaultColWidth="11.42578125" defaultRowHeight="15"/>
  <cols>
    <col min="1" max="1" width="21.7109375" style="1" bestFit="1" customWidth="1"/>
    <col min="2" max="2" width="19.5703125" style="1" bestFit="1" customWidth="1"/>
    <col min="3" max="3" width="21.5703125" style="1" bestFit="1" customWidth="1"/>
    <col min="4" max="4" width="10.28515625" style="1" bestFit="1" customWidth="1"/>
    <col min="5" max="5" width="25.28515625" style="1" bestFit="1" customWidth="1"/>
    <col min="6" max="6" width="40.28515625" style="1" customWidth="1"/>
    <col min="7" max="7" width="16.85546875" style="1" bestFit="1" customWidth="1"/>
    <col min="8" max="8" width="17.5703125" style="1" bestFit="1" customWidth="1"/>
    <col min="9" max="9" width="12.140625" style="1" bestFit="1" customWidth="1"/>
    <col min="10" max="1025" width="11.42578125" style="1"/>
  </cols>
  <sheetData>
    <row r="1" spans="1:1025" ht="18">
      <c r="A1" s="9" t="s">
        <v>0</v>
      </c>
      <c r="B1" s="9"/>
      <c r="C1" s="9"/>
      <c r="D1" s="9"/>
      <c r="E1" s="9"/>
      <c r="F1" s="9"/>
      <c r="G1" s="9"/>
      <c r="H1" s="9"/>
    </row>
    <row r="2" spans="1:1025">
      <c r="A2" s="10" t="s">
        <v>9</v>
      </c>
      <c r="B2" s="10"/>
      <c r="C2" s="10"/>
      <c r="D2" s="10"/>
      <c r="E2" s="10"/>
      <c r="F2" s="8"/>
      <c r="G2" s="10" t="s">
        <v>10</v>
      </c>
      <c r="H2" s="10"/>
      <c r="I2" s="10"/>
      <c r="J2"/>
      <c r="K2"/>
      <c r="L2"/>
      <c r="M2"/>
      <c r="N2"/>
      <c r="O2"/>
    </row>
    <row r="3" spans="1:1025">
      <c r="A3" s="2" t="s">
        <v>11</v>
      </c>
      <c r="B3" s="2" t="s">
        <v>7</v>
      </c>
      <c r="C3" s="2" t="s">
        <v>12</v>
      </c>
      <c r="D3" s="2" t="s">
        <v>8</v>
      </c>
      <c r="E3" s="2"/>
      <c r="F3" s="2"/>
      <c r="G3" s="2" t="s">
        <v>1</v>
      </c>
      <c r="H3" s="2" t="s">
        <v>2</v>
      </c>
      <c r="I3" t="s">
        <v>6</v>
      </c>
      <c r="L3"/>
      <c r="M3"/>
      <c r="N3"/>
      <c r="O3"/>
    </row>
    <row r="4" spans="1:1025">
      <c r="A4" s="1">
        <v>0.2</v>
      </c>
      <c r="B4" s="1">
        <v>100000</v>
      </c>
      <c r="C4" s="1">
        <v>0.8</v>
      </c>
      <c r="D4" s="1">
        <v>7500000</v>
      </c>
      <c r="G4">
        <f>(D4-B4)/((2-C4)/(1-C4)-(2-A4)/(1-A4))</f>
        <v>1973333.3333333328</v>
      </c>
      <c r="H4">
        <f>B4-(G4/(1-A4))-G4</f>
        <v>-4339999.9999999991</v>
      </c>
      <c r="I4">
        <f>SQRT(B9*B21)/B15</f>
        <v>0.54811734416736657</v>
      </c>
      <c r="L4"/>
      <c r="M4"/>
      <c r="N4"/>
      <c r="O4"/>
    </row>
    <row r="5" spans="1:1025">
      <c r="A5"/>
      <c r="B5"/>
      <c r="C5"/>
      <c r="D5"/>
      <c r="E5"/>
      <c r="F5"/>
      <c r="G5"/>
      <c r="H5"/>
      <c r="I5"/>
      <c r="J5"/>
      <c r="K5"/>
      <c r="L5"/>
      <c r="M5"/>
      <c r="N5"/>
      <c r="O5"/>
    </row>
    <row r="6" spans="1:1025">
      <c r="A6"/>
      <c r="B6"/>
      <c r="C6"/>
      <c r="D6"/>
      <c r="E6"/>
      <c r="F6"/>
      <c r="G6"/>
      <c r="H6"/>
      <c r="I6"/>
      <c r="J6" s="2"/>
      <c r="K6" s="2"/>
      <c r="L6"/>
      <c r="M6"/>
      <c r="N6"/>
      <c r="O6"/>
    </row>
    <row r="7" spans="1:1025">
      <c r="J7" s="4"/>
      <c r="K7" s="5"/>
      <c r="L7"/>
      <c r="M7" s="2"/>
      <c r="N7" s="2"/>
      <c r="O7" s="2"/>
    </row>
    <row r="8" spans="1:1025">
      <c r="A8" s="2" t="s">
        <v>4</v>
      </c>
      <c r="B8" s="2" t="s">
        <v>5</v>
      </c>
      <c r="C8"/>
      <c r="D8"/>
      <c r="E8"/>
      <c r="F8"/>
      <c r="G8"/>
      <c r="J8" s="4"/>
      <c r="K8" s="5"/>
      <c r="N8" s="3"/>
      <c r="O8" s="3"/>
      <c r="AMC8"/>
      <c r="AMD8"/>
      <c r="AME8"/>
      <c r="AMF8"/>
      <c r="AMG8"/>
      <c r="AMH8"/>
      <c r="AMI8"/>
      <c r="AMJ8"/>
      <c r="AMK8"/>
    </row>
    <row r="9" spans="1:1025">
      <c r="A9" s="4">
        <v>0.2</v>
      </c>
      <c r="B9" s="5">
        <f>($G$4/(1-A9))+$G$4+$H$4</f>
        <v>100000</v>
      </c>
      <c r="C9"/>
      <c r="D9"/>
      <c r="E9"/>
      <c r="F9"/>
      <c r="G9"/>
      <c r="J9" s="4"/>
      <c r="K9" s="5"/>
      <c r="AMC9"/>
      <c r="AMD9"/>
      <c r="AME9"/>
      <c r="AMF9"/>
      <c r="AMG9"/>
      <c r="AMH9"/>
      <c r="AMI9"/>
      <c r="AMJ9"/>
      <c r="AMK9"/>
    </row>
    <row r="10" spans="1:1025">
      <c r="A10" s="4">
        <v>0.25</v>
      </c>
      <c r="B10" s="5">
        <f t="shared" ref="B10:B21" si="0">($G$4/(1-A10))+$G$4+$H$4</f>
        <v>264444.44444444403</v>
      </c>
      <c r="C10"/>
      <c r="D10"/>
      <c r="E10"/>
      <c r="F10"/>
      <c r="G10"/>
      <c r="J10" s="4"/>
      <c r="K10" s="5"/>
      <c r="AMC10"/>
      <c r="AMD10"/>
      <c r="AME10"/>
      <c r="AMF10"/>
      <c r="AMG10"/>
      <c r="AMH10"/>
      <c r="AMI10"/>
      <c r="AMJ10"/>
      <c r="AMK10"/>
    </row>
    <row r="11" spans="1:1025">
      <c r="A11" s="4">
        <v>0.3</v>
      </c>
      <c r="B11" s="5">
        <f t="shared" si="0"/>
        <v>452380.95238095243</v>
      </c>
      <c r="C11"/>
      <c r="D11"/>
      <c r="E11"/>
      <c r="F11"/>
      <c r="G11"/>
      <c r="J11" s="4"/>
      <c r="K11" s="5"/>
      <c r="AMC11"/>
      <c r="AMD11"/>
      <c r="AME11"/>
      <c r="AMF11"/>
      <c r="AMG11"/>
      <c r="AMH11"/>
      <c r="AMI11"/>
      <c r="AMJ11"/>
      <c r="AMK11"/>
    </row>
    <row r="12" spans="1:1025">
      <c r="A12" s="4">
        <v>0.35</v>
      </c>
      <c r="B12" s="5">
        <f t="shared" si="0"/>
        <v>669230.76923076902</v>
      </c>
      <c r="C12"/>
      <c r="D12"/>
      <c r="E12"/>
      <c r="F12"/>
      <c r="G12"/>
      <c r="J12" s="4"/>
      <c r="K12" s="5"/>
      <c r="AMC12"/>
      <c r="AMD12"/>
      <c r="AME12"/>
      <c r="AMF12"/>
      <c r="AMG12"/>
      <c r="AMH12"/>
      <c r="AMI12"/>
      <c r="AMJ12"/>
      <c r="AMK12"/>
    </row>
    <row r="13" spans="1:1025">
      <c r="A13" s="4">
        <v>0.4</v>
      </c>
      <c r="B13" s="5">
        <f t="shared" si="0"/>
        <v>922222.22222222202</v>
      </c>
      <c r="C13"/>
      <c r="D13"/>
      <c r="E13"/>
      <c r="F13"/>
      <c r="G13"/>
      <c r="J13" s="4"/>
      <c r="K13" s="5"/>
      <c r="AMC13"/>
      <c r="AMD13"/>
      <c r="AME13"/>
      <c r="AMF13"/>
      <c r="AMG13"/>
      <c r="AMH13"/>
      <c r="AMI13"/>
      <c r="AMJ13"/>
      <c r="AMK13"/>
    </row>
    <row r="14" spans="1:1025">
      <c r="A14" s="4">
        <v>0.45</v>
      </c>
      <c r="B14" s="5">
        <f t="shared" si="0"/>
        <v>1221212.1212121202</v>
      </c>
      <c r="C14"/>
      <c r="D14"/>
      <c r="E14"/>
      <c r="F14"/>
      <c r="G14"/>
      <c r="J14" s="4"/>
      <c r="K14" s="5"/>
      <c r="AMC14"/>
      <c r="AMD14"/>
      <c r="AME14"/>
      <c r="AMF14"/>
      <c r="AMG14"/>
      <c r="AMH14"/>
      <c r="AMI14"/>
      <c r="AMJ14"/>
      <c r="AMK14"/>
    </row>
    <row r="15" spans="1:1025">
      <c r="A15" s="4">
        <v>0.5</v>
      </c>
      <c r="B15" s="5">
        <f t="shared" si="0"/>
        <v>1579999.9999999991</v>
      </c>
      <c r="C15"/>
      <c r="D15"/>
      <c r="E15"/>
      <c r="F15"/>
      <c r="G15"/>
      <c r="J15" s="4"/>
      <c r="K15" s="5"/>
      <c r="AMC15"/>
      <c r="AMD15"/>
      <c r="AME15"/>
      <c r="AMF15"/>
      <c r="AMG15"/>
      <c r="AMH15"/>
      <c r="AMI15"/>
      <c r="AMJ15"/>
      <c r="AMK15"/>
    </row>
    <row r="16" spans="1:1025">
      <c r="A16" s="4">
        <v>0.55000000000000004</v>
      </c>
      <c r="B16" s="5">
        <f t="shared" si="0"/>
        <v>2018518.5185185187</v>
      </c>
      <c r="C16"/>
      <c r="D16"/>
      <c r="E16"/>
      <c r="F16"/>
      <c r="G16"/>
      <c r="J16" s="4"/>
      <c r="K16" s="5"/>
      <c r="AMC16"/>
      <c r="AMD16"/>
      <c r="AME16"/>
      <c r="AMF16"/>
      <c r="AMG16"/>
      <c r="AMH16"/>
      <c r="AMI16"/>
      <c r="AMJ16"/>
      <c r="AMK16"/>
    </row>
    <row r="17" spans="1:1025">
      <c r="A17" s="4">
        <v>0.6</v>
      </c>
      <c r="B17" s="5">
        <f t="shared" si="0"/>
        <v>2566666.666666666</v>
      </c>
      <c r="C17"/>
      <c r="D17"/>
      <c r="E17"/>
      <c r="F17"/>
      <c r="G17"/>
      <c r="J17" s="4"/>
      <c r="K17" s="5"/>
      <c r="AMC17"/>
      <c r="AMD17"/>
      <c r="AME17"/>
      <c r="AMF17"/>
      <c r="AMG17"/>
      <c r="AMH17"/>
      <c r="AMI17"/>
      <c r="AMJ17"/>
      <c r="AMK17"/>
    </row>
    <row r="18" spans="1:1025">
      <c r="A18" s="4">
        <v>0.65</v>
      </c>
      <c r="B18" s="5">
        <f t="shared" si="0"/>
        <v>3271428.5714285709</v>
      </c>
      <c r="C18"/>
      <c r="D18"/>
      <c r="E18"/>
      <c r="F18"/>
      <c r="G18"/>
      <c r="J18" s="4"/>
      <c r="K18" s="5"/>
      <c r="AMC18"/>
      <c r="AMD18"/>
      <c r="AME18"/>
      <c r="AMF18"/>
      <c r="AMG18"/>
      <c r="AMH18"/>
      <c r="AMI18"/>
      <c r="AMJ18"/>
      <c r="AMK18"/>
    </row>
    <row r="19" spans="1:1025">
      <c r="A19" s="4">
        <v>0.7</v>
      </c>
      <c r="B19" s="5">
        <f t="shared" si="0"/>
        <v>4211111.1111111091</v>
      </c>
      <c r="C19"/>
      <c r="D19"/>
      <c r="E19"/>
      <c r="F19"/>
      <c r="G19"/>
      <c r="J19" s="4"/>
      <c r="K19" s="5"/>
      <c r="AMC19"/>
      <c r="AMD19"/>
      <c r="AME19"/>
      <c r="AMF19"/>
      <c r="AMG19"/>
      <c r="AMH19"/>
      <c r="AMI19"/>
      <c r="AMJ19"/>
      <c r="AMK19"/>
    </row>
    <row r="20" spans="1:1025">
      <c r="A20" s="4">
        <v>0.75</v>
      </c>
      <c r="B20" s="5">
        <f t="shared" si="0"/>
        <v>5526666.6666666651</v>
      </c>
      <c r="C20"/>
      <c r="D20"/>
      <c r="E20"/>
      <c r="F20"/>
      <c r="G20"/>
      <c r="AMC20"/>
      <c r="AMD20"/>
      <c r="AME20"/>
      <c r="AMF20"/>
      <c r="AMG20"/>
      <c r="AMH20"/>
      <c r="AMI20"/>
      <c r="AMJ20"/>
      <c r="AMK20"/>
    </row>
    <row r="21" spans="1:1025">
      <c r="A21" s="4">
        <v>0.8</v>
      </c>
      <c r="B21" s="5">
        <f t="shared" si="0"/>
        <v>7499999.9999999991</v>
      </c>
      <c r="C21"/>
      <c r="D21"/>
      <c r="E21"/>
      <c r="F21"/>
      <c r="G21"/>
      <c r="AMC21"/>
      <c r="AMD21"/>
      <c r="AME21"/>
      <c r="AMF21"/>
      <c r="AMG21"/>
      <c r="AMH21"/>
      <c r="AMI21"/>
      <c r="AMJ21"/>
      <c r="AMK21"/>
    </row>
    <row r="22" spans="1:1025">
      <c r="A22" s="4"/>
      <c r="B22" s="5"/>
      <c r="C22"/>
      <c r="D22"/>
      <c r="E22"/>
      <c r="F22"/>
      <c r="G22"/>
      <c r="AMC22"/>
      <c r="AMD22"/>
      <c r="AME22"/>
      <c r="AMF22"/>
      <c r="AMG22"/>
      <c r="AMH22"/>
      <c r="AMI22"/>
      <c r="AMJ22"/>
      <c r="AMK22"/>
    </row>
    <row r="23" spans="1:1025">
      <c r="A23" s="4"/>
      <c r="B23" s="5"/>
      <c r="C23"/>
      <c r="D23"/>
      <c r="E23"/>
      <c r="F23"/>
      <c r="G23"/>
      <c r="AMC23"/>
      <c r="AMD23"/>
      <c r="AME23"/>
      <c r="AMF23"/>
      <c r="AMG23"/>
      <c r="AMH23"/>
      <c r="AMI23"/>
      <c r="AMJ23"/>
      <c r="AMK23"/>
    </row>
    <row r="24" spans="1:1025">
      <c r="A24" s="4"/>
      <c r="B24" s="5">
        <f>(B9-$H$4-2*$G$4)/(B9-$H$4-$G$4)</f>
        <v>0.20000000000000012</v>
      </c>
      <c r="C24"/>
      <c r="D24"/>
      <c r="E24"/>
      <c r="F24"/>
      <c r="G24"/>
      <c r="AMC24"/>
      <c r="AMD24"/>
      <c r="AME24"/>
      <c r="AMF24"/>
      <c r="AMG24"/>
      <c r="AMH24"/>
      <c r="AMI24"/>
      <c r="AMJ24"/>
      <c r="AMK24"/>
    </row>
    <row r="25" spans="1:1025">
      <c r="A25" s="4"/>
      <c r="B25" s="5">
        <f t="shared" ref="B25:B36" si="1">(B10-$H$4-2*$G$4)/(B10-$H$4-$G$4)</f>
        <v>0.25</v>
      </c>
      <c r="C25"/>
      <c r="D25"/>
      <c r="E25"/>
      <c r="F25"/>
      <c r="G25"/>
      <c r="AMC25"/>
      <c r="AMD25"/>
      <c r="AME25"/>
      <c r="AMF25"/>
      <c r="AMG25"/>
      <c r="AMH25"/>
      <c r="AMI25"/>
      <c r="AMJ25"/>
      <c r="AMK25"/>
    </row>
    <row r="26" spans="1:1025">
      <c r="A26" s="4"/>
      <c r="B26" s="5">
        <f t="shared" si="1"/>
        <v>0.30000000000000016</v>
      </c>
      <c r="C26"/>
      <c r="D26"/>
      <c r="E26"/>
      <c r="F26"/>
      <c r="G26"/>
      <c r="AMC26"/>
      <c r="AMD26"/>
      <c r="AME26"/>
      <c r="AMF26"/>
      <c r="AMG26"/>
      <c r="AMH26"/>
      <c r="AMI26"/>
      <c r="AMJ26"/>
      <c r="AMK26"/>
    </row>
    <row r="27" spans="1:1025">
      <c r="A27" s="4"/>
      <c r="B27" s="5">
        <f t="shared" si="1"/>
        <v>0.35000000000000009</v>
      </c>
      <c r="C27"/>
      <c r="D27"/>
      <c r="E27"/>
      <c r="F27"/>
      <c r="G27"/>
      <c r="AMC27"/>
      <c r="AMD27"/>
      <c r="AME27"/>
      <c r="AMF27"/>
      <c r="AMG27"/>
      <c r="AMH27"/>
      <c r="AMI27"/>
      <c r="AMJ27"/>
      <c r="AMK27"/>
    </row>
    <row r="28" spans="1:1025">
      <c r="A28" s="4"/>
      <c r="B28" s="5">
        <f t="shared" si="1"/>
        <v>0.40000000000000008</v>
      </c>
      <c r="C28"/>
      <c r="D28"/>
      <c r="E28"/>
      <c r="F28"/>
      <c r="G28"/>
      <c r="AMC28"/>
      <c r="AMD28"/>
      <c r="AME28"/>
      <c r="AMF28"/>
      <c r="AMG28"/>
      <c r="AMH28"/>
      <c r="AMI28"/>
      <c r="AMJ28"/>
      <c r="AMK28"/>
    </row>
    <row r="29" spans="1:1025">
      <c r="A29" s="4"/>
      <c r="B29" s="5">
        <f t="shared" si="1"/>
        <v>0.44999999999999996</v>
      </c>
      <c r="C29"/>
      <c r="D29"/>
      <c r="E29"/>
      <c r="F29"/>
      <c r="G29"/>
      <c r="AMC29"/>
      <c r="AMD29"/>
      <c r="AME29"/>
      <c r="AMF29"/>
      <c r="AMG29"/>
      <c r="AMH29"/>
      <c r="AMI29"/>
      <c r="AMJ29"/>
      <c r="AMK29"/>
    </row>
    <row r="30" spans="1:1025">
      <c r="A30" s="4"/>
      <c r="B30" s="5">
        <f t="shared" si="1"/>
        <v>0.5</v>
      </c>
      <c r="C30"/>
      <c r="D30"/>
      <c r="E30"/>
      <c r="F30"/>
      <c r="G30"/>
      <c r="AMC30"/>
      <c r="AMD30"/>
      <c r="AME30"/>
      <c r="AMF30"/>
      <c r="AMG30"/>
      <c r="AMH30"/>
      <c r="AMI30"/>
      <c r="AMJ30"/>
      <c r="AMK30"/>
    </row>
    <row r="31" spans="1:1025">
      <c r="A31" s="4"/>
      <c r="B31" s="5">
        <f t="shared" si="1"/>
        <v>0.55000000000000016</v>
      </c>
      <c r="C31"/>
      <c r="D31"/>
      <c r="E31"/>
      <c r="F31"/>
      <c r="G31"/>
      <c r="AMC31"/>
      <c r="AMD31"/>
      <c r="AME31"/>
      <c r="AMF31"/>
      <c r="AMG31"/>
      <c r="AMH31"/>
      <c r="AMI31"/>
      <c r="AMJ31"/>
      <c r="AMK31"/>
    </row>
    <row r="32" spans="1:1025">
      <c r="A32" s="4"/>
      <c r="B32" s="5">
        <f t="shared" si="1"/>
        <v>0.60000000000000009</v>
      </c>
      <c r="C32"/>
      <c r="D32"/>
      <c r="E32"/>
      <c r="F32"/>
      <c r="G32"/>
      <c r="AMC32"/>
      <c r="AMD32"/>
      <c r="AME32"/>
      <c r="AMF32"/>
      <c r="AMG32"/>
      <c r="AMH32"/>
      <c r="AMI32"/>
      <c r="AMJ32"/>
      <c r="AMK32"/>
    </row>
    <row r="33" spans="1:1025">
      <c r="A33" s="4"/>
      <c r="B33" s="5">
        <f t="shared" si="1"/>
        <v>0.65</v>
      </c>
      <c r="C33"/>
      <c r="D33"/>
      <c r="E33"/>
      <c r="F33"/>
      <c r="G33"/>
      <c r="AMC33"/>
      <c r="AMD33"/>
      <c r="AME33"/>
      <c r="AMF33"/>
      <c r="AMG33"/>
      <c r="AMH33"/>
      <c r="AMI33"/>
      <c r="AMJ33"/>
      <c r="AMK33"/>
    </row>
    <row r="34" spans="1:1025">
      <c r="A34" s="4"/>
      <c r="B34" s="5">
        <f t="shared" si="1"/>
        <v>0.7</v>
      </c>
      <c r="C34"/>
      <c r="D34"/>
      <c r="E34"/>
      <c r="F34"/>
      <c r="G34"/>
      <c r="AMC34"/>
      <c r="AMD34"/>
      <c r="AME34"/>
      <c r="AMF34"/>
      <c r="AMG34"/>
      <c r="AMH34"/>
      <c r="AMI34"/>
      <c r="AMJ34"/>
      <c r="AMK34"/>
    </row>
    <row r="35" spans="1:1025">
      <c r="A35" s="4"/>
      <c r="B35" s="5">
        <f>(B20-$H$4-2*$G$4)/(B20-$H$4-$G$4)</f>
        <v>0.75</v>
      </c>
      <c r="C35"/>
      <c r="D35"/>
      <c r="E35"/>
      <c r="F35"/>
      <c r="G35"/>
      <c r="AMC35"/>
      <c r="AMD35"/>
      <c r="AME35"/>
      <c r="AMF35"/>
      <c r="AMG35"/>
      <c r="AMH35"/>
      <c r="AMI35"/>
      <c r="AMJ35"/>
      <c r="AMK35"/>
    </row>
    <row r="36" spans="1:1025">
      <c r="A36" s="4"/>
      <c r="B36" s="5">
        <f t="shared" si="1"/>
        <v>0.79999999999999993</v>
      </c>
      <c r="C36"/>
      <c r="D36"/>
      <c r="E36"/>
      <c r="F36"/>
      <c r="G36"/>
      <c r="AMC36"/>
      <c r="AMD36"/>
      <c r="AME36"/>
      <c r="AMF36"/>
      <c r="AMG36"/>
      <c r="AMH36"/>
      <c r="AMI36"/>
      <c r="AMJ36"/>
      <c r="AMK36"/>
    </row>
    <row r="37" spans="1:1025">
      <c r="A37" s="4"/>
      <c r="B37" s="5"/>
      <c r="C37"/>
      <c r="D37"/>
      <c r="E37"/>
      <c r="F37"/>
      <c r="G37"/>
      <c r="AMC37"/>
      <c r="AMD37"/>
      <c r="AME37"/>
      <c r="AMF37"/>
      <c r="AMG37"/>
      <c r="AMH37"/>
      <c r="AMI37"/>
      <c r="AMJ37"/>
      <c r="AMK37"/>
    </row>
    <row r="38" spans="1:1025">
      <c r="A38" s="4"/>
      <c r="B38" s="5"/>
      <c r="C38"/>
      <c r="D38"/>
      <c r="E38"/>
      <c r="F38"/>
      <c r="G38"/>
      <c r="AMC38"/>
      <c r="AMD38"/>
      <c r="AME38"/>
      <c r="AMF38"/>
      <c r="AMG38"/>
      <c r="AMH38"/>
      <c r="AMI38"/>
      <c r="AMJ38"/>
      <c r="AMK38"/>
    </row>
    <row r="39" spans="1:1025">
      <c r="A39" s="4"/>
      <c r="B39" s="5"/>
      <c r="C39"/>
      <c r="D39"/>
      <c r="E39"/>
      <c r="F39"/>
      <c r="G39"/>
      <c r="AMC39"/>
      <c r="AMD39"/>
      <c r="AME39"/>
      <c r="AMF39"/>
      <c r="AMG39"/>
      <c r="AMH39"/>
      <c r="AMI39"/>
      <c r="AMJ39"/>
      <c r="AMK39"/>
    </row>
    <row r="40" spans="1:1025">
      <c r="A40" s="4"/>
      <c r="B40" s="5"/>
      <c r="C40"/>
      <c r="D40"/>
      <c r="E40"/>
      <c r="F40"/>
      <c r="G40"/>
      <c r="AMC40"/>
      <c r="AMD40"/>
      <c r="AME40"/>
      <c r="AMF40"/>
      <c r="AMG40"/>
      <c r="AMH40"/>
      <c r="AMI40"/>
      <c r="AMJ40"/>
      <c r="AMK40"/>
    </row>
    <row r="41" spans="1:1025">
      <c r="A41" s="4"/>
      <c r="B41" s="5"/>
      <c r="C41"/>
      <c r="D41"/>
      <c r="E41"/>
      <c r="F41"/>
      <c r="G41"/>
      <c r="AMC41"/>
      <c r="AMD41"/>
      <c r="AME41"/>
      <c r="AMF41"/>
      <c r="AMG41"/>
      <c r="AMH41"/>
      <c r="AMI41"/>
      <c r="AMJ41"/>
      <c r="AMK41"/>
    </row>
    <row r="42" spans="1:1025">
      <c r="A42" s="4"/>
      <c r="B42" s="5"/>
      <c r="AMC42"/>
      <c r="AMD42"/>
      <c r="AME42"/>
      <c r="AMF42"/>
      <c r="AMG42"/>
      <c r="AMH42"/>
      <c r="AMI42"/>
      <c r="AMJ42"/>
      <c r="AMK42"/>
    </row>
    <row r="43" spans="1:1025">
      <c r="A43" s="4"/>
      <c r="B43" s="5"/>
      <c r="AMC43"/>
      <c r="AMD43"/>
      <c r="AME43"/>
      <c r="AMF43"/>
      <c r="AMG43"/>
      <c r="AMH43"/>
      <c r="AMI43"/>
      <c r="AMJ43"/>
      <c r="AMK43"/>
    </row>
    <row r="44" spans="1:1025">
      <c r="A44" s="4"/>
      <c r="B44" s="5"/>
      <c r="AMC44"/>
      <c r="AMD44"/>
      <c r="AME44"/>
      <c r="AMF44"/>
      <c r="AMG44"/>
      <c r="AMH44"/>
      <c r="AMI44"/>
      <c r="AMJ44"/>
      <c r="AMK44"/>
    </row>
    <row r="45" spans="1:1025">
      <c r="A45" s="4"/>
      <c r="AMC45"/>
      <c r="AMD45"/>
      <c r="AME45"/>
      <c r="AMF45"/>
      <c r="AMG45"/>
      <c r="AMH45"/>
      <c r="AMI45"/>
      <c r="AMJ45"/>
      <c r="AMK45"/>
    </row>
    <row r="46" spans="1:1025">
      <c r="A46" s="4"/>
      <c r="AMC46"/>
      <c r="AMD46"/>
      <c r="AME46"/>
      <c r="AMF46"/>
      <c r="AMG46"/>
      <c r="AMH46"/>
      <c r="AMI46"/>
      <c r="AMJ46"/>
      <c r="AMK46"/>
    </row>
    <row r="47" spans="1:1025">
      <c r="AMC47"/>
      <c r="AMD47"/>
      <c r="AME47"/>
      <c r="AMF47"/>
      <c r="AMG47"/>
      <c r="AMH47"/>
      <c r="AMI47"/>
      <c r="AMJ47"/>
      <c r="AMK47"/>
    </row>
    <row r="48" spans="1:1025">
      <c r="AMC48"/>
      <c r="AMD48"/>
      <c r="AME48"/>
      <c r="AMF48"/>
      <c r="AMG48"/>
      <c r="AMH48"/>
      <c r="AMI48"/>
      <c r="AMJ48"/>
      <c r="AMK48"/>
    </row>
    <row r="50" spans="1:8" ht="18">
      <c r="A50" s="9" t="s">
        <v>3</v>
      </c>
      <c r="B50" s="9"/>
      <c r="C50" s="9"/>
      <c r="D50" s="9"/>
      <c r="E50" s="9"/>
      <c r="F50" s="9"/>
      <c r="G50" s="9"/>
      <c r="H50" s="9"/>
    </row>
    <row r="51" spans="1:8">
      <c r="A51" s="2" t="s">
        <v>4</v>
      </c>
      <c r="B51" s="2" t="s">
        <v>5</v>
      </c>
      <c r="C51"/>
      <c r="D51"/>
      <c r="E51"/>
      <c r="F51"/>
      <c r="G51"/>
      <c r="H51"/>
    </row>
    <row r="52" spans="1:8">
      <c r="A52" s="4">
        <v>0</v>
      </c>
      <c r="B52" s="5" t="e">
        <f>(#REF!/(1-A52))+#REF!+#REF!*POWER(A52,$E$4)</f>
        <v>#REF!</v>
      </c>
      <c r="C52"/>
      <c r="D52"/>
      <c r="E52"/>
      <c r="F52"/>
      <c r="G52"/>
      <c r="H52"/>
    </row>
    <row r="53" spans="1:8">
      <c r="A53" s="4">
        <v>0.01</v>
      </c>
      <c r="B53" s="5" t="e">
        <f>(#REF!/(1-A53))+#REF!+#REF!*POWER(A53,$E$4)</f>
        <v>#REF!</v>
      </c>
      <c r="C53"/>
      <c r="D53"/>
      <c r="E53"/>
      <c r="F53"/>
      <c r="G53"/>
      <c r="H53"/>
    </row>
    <row r="54" spans="1:8">
      <c r="A54" s="4">
        <v>0.02</v>
      </c>
      <c r="B54" s="5" t="e">
        <f>(#REF!/(1-A54))+#REF!+#REF!*POWER(A54,$E$4)</f>
        <v>#REF!</v>
      </c>
      <c r="C54"/>
      <c r="D54"/>
      <c r="E54"/>
      <c r="F54"/>
      <c r="G54"/>
      <c r="H54"/>
    </row>
    <row r="55" spans="1:8">
      <c r="A55" s="4">
        <v>0.03</v>
      </c>
      <c r="B55" s="5" t="e">
        <f>(#REF!/(1-A55))+#REF!+#REF!*POWER(A55,$E$4)</f>
        <v>#REF!</v>
      </c>
      <c r="C55"/>
      <c r="D55"/>
      <c r="E55"/>
      <c r="F55"/>
      <c r="G55"/>
      <c r="H55"/>
    </row>
    <row r="56" spans="1:8">
      <c r="A56" s="4">
        <v>0.04</v>
      </c>
      <c r="B56" s="5" t="e">
        <f>(#REF!/(1-A56))+#REF!+#REF!*POWER(A56,$E$4)</f>
        <v>#REF!</v>
      </c>
      <c r="C56"/>
      <c r="D56"/>
      <c r="E56"/>
      <c r="F56"/>
      <c r="G56"/>
      <c r="H56"/>
    </row>
    <row r="57" spans="1:8">
      <c r="A57" s="4">
        <v>0.05</v>
      </c>
      <c r="B57" s="5" t="e">
        <f>(#REF!/(1-A57))+#REF!+#REF!*POWER(A57,$E$4)</f>
        <v>#REF!</v>
      </c>
      <c r="C57"/>
      <c r="D57"/>
      <c r="E57"/>
      <c r="F57"/>
      <c r="G57"/>
      <c r="H57"/>
    </row>
    <row r="58" spans="1:8">
      <c r="A58" s="4">
        <v>0.06</v>
      </c>
      <c r="B58" s="5" t="e">
        <f>(#REF!/(1-A58))+#REF!+#REF!*POWER(A58,$E$4)</f>
        <v>#REF!</v>
      </c>
      <c r="C58"/>
      <c r="D58"/>
      <c r="E58"/>
      <c r="F58"/>
      <c r="G58"/>
      <c r="H58"/>
    </row>
    <row r="59" spans="1:8">
      <c r="A59" s="4">
        <v>7.0000000000000007E-2</v>
      </c>
      <c r="B59" s="5" t="e">
        <f>(#REF!/(1-A59))+#REF!+#REF!*POWER(A59,$E$4)</f>
        <v>#REF!</v>
      </c>
      <c r="C59"/>
      <c r="D59"/>
      <c r="E59"/>
      <c r="F59"/>
      <c r="G59"/>
      <c r="H59"/>
    </row>
    <row r="60" spans="1:8">
      <c r="A60" s="4">
        <v>0.08</v>
      </c>
      <c r="B60" s="5" t="e">
        <f>(#REF!/(1-A60))+#REF!+#REF!*POWER(A60,$E$4)</f>
        <v>#REF!</v>
      </c>
      <c r="C60"/>
      <c r="D60"/>
      <c r="E60"/>
      <c r="F60"/>
      <c r="G60"/>
      <c r="H60"/>
    </row>
    <row r="61" spans="1:8">
      <c r="A61" s="4">
        <v>0.09</v>
      </c>
      <c r="B61" s="5" t="e">
        <f>(#REF!/(1-A61))+#REF!+#REF!*POWER(A61,$E$4)</f>
        <v>#REF!</v>
      </c>
      <c r="C61"/>
      <c r="D61"/>
      <c r="E61"/>
      <c r="F61"/>
      <c r="G61"/>
      <c r="H61"/>
    </row>
    <row r="62" spans="1:8">
      <c r="A62" s="4">
        <v>0.1</v>
      </c>
      <c r="B62" s="5" t="e">
        <f>(#REF!/(1-A62))+#REF!+#REF!*POWER(A62,$E$4)</f>
        <v>#REF!</v>
      </c>
      <c r="C62"/>
      <c r="D62"/>
      <c r="E62"/>
      <c r="F62"/>
      <c r="G62"/>
      <c r="H62"/>
    </row>
    <row r="63" spans="1:8">
      <c r="A63" s="4">
        <v>0.11</v>
      </c>
      <c r="B63" s="5" t="e">
        <f>(#REF!/(1-A63))+#REF!+#REF!*POWER(A63,$E$4)</f>
        <v>#REF!</v>
      </c>
      <c r="C63"/>
      <c r="D63"/>
      <c r="E63"/>
      <c r="F63"/>
      <c r="G63"/>
      <c r="H63"/>
    </row>
    <row r="64" spans="1:8">
      <c r="A64" s="4">
        <v>0.12</v>
      </c>
      <c r="B64" s="5" t="e">
        <f>(#REF!/(1-A64))+#REF!+#REF!*POWER(A64,$E$4)</f>
        <v>#REF!</v>
      </c>
      <c r="C64"/>
      <c r="D64"/>
      <c r="E64"/>
      <c r="F64"/>
      <c r="G64"/>
      <c r="H64"/>
    </row>
    <row r="65" spans="1:8">
      <c r="A65" s="4">
        <v>0.13</v>
      </c>
      <c r="B65" s="5" t="e">
        <f>(#REF!/(1-A65))+#REF!+#REF!*POWER(A65,$E$4)</f>
        <v>#REF!</v>
      </c>
      <c r="C65"/>
      <c r="D65"/>
      <c r="E65"/>
      <c r="F65"/>
      <c r="G65"/>
      <c r="H65"/>
    </row>
    <row r="66" spans="1:8">
      <c r="A66" s="4">
        <v>0.14000000000000001</v>
      </c>
      <c r="B66" s="5" t="e">
        <f>(#REF!/(1-A66))+#REF!+#REF!*POWER(A66,$E$4)</f>
        <v>#REF!</v>
      </c>
      <c r="C66"/>
      <c r="D66"/>
      <c r="E66"/>
      <c r="F66"/>
      <c r="G66"/>
      <c r="H66"/>
    </row>
    <row r="67" spans="1:8">
      <c r="A67" s="4">
        <v>0.15</v>
      </c>
      <c r="B67" s="5" t="e">
        <f>(#REF!/(1-A67))+#REF!+#REF!*POWER(A67,$E$4)</f>
        <v>#REF!</v>
      </c>
      <c r="C67"/>
      <c r="D67"/>
      <c r="E67"/>
      <c r="F67"/>
      <c r="G67"/>
      <c r="H67"/>
    </row>
    <row r="68" spans="1:8">
      <c r="A68" s="4">
        <v>0.16</v>
      </c>
      <c r="B68" s="5" t="e">
        <f>(#REF!/(1-A68))+#REF!+#REF!*POWER(A68,$E$4)</f>
        <v>#REF!</v>
      </c>
      <c r="C68"/>
      <c r="D68"/>
      <c r="E68"/>
      <c r="F68"/>
      <c r="G68"/>
      <c r="H68"/>
    </row>
    <row r="69" spans="1:8">
      <c r="A69" s="4">
        <v>0.17</v>
      </c>
      <c r="B69" s="5" t="e">
        <f>(#REF!/(1-A69))+#REF!+#REF!*POWER(A69,$E$4)</f>
        <v>#REF!</v>
      </c>
      <c r="C69"/>
      <c r="D69"/>
      <c r="E69"/>
      <c r="F69"/>
      <c r="G69"/>
      <c r="H69"/>
    </row>
    <row r="70" spans="1:8">
      <c r="A70" s="4">
        <v>0.18</v>
      </c>
      <c r="B70" s="5" t="e">
        <f>(#REF!/(1-A70))+#REF!+#REF!*POWER(A70,$E$4)</f>
        <v>#REF!</v>
      </c>
      <c r="C70"/>
      <c r="D70"/>
      <c r="E70"/>
      <c r="F70"/>
      <c r="G70"/>
      <c r="H70"/>
    </row>
    <row r="71" spans="1:8">
      <c r="A71" s="4">
        <v>0.19</v>
      </c>
      <c r="B71" s="5" t="e">
        <f>(#REF!/(1-A71))+#REF!+#REF!*POWER(A71,$E$4)</f>
        <v>#REF!</v>
      </c>
      <c r="C71"/>
      <c r="D71"/>
      <c r="E71"/>
      <c r="F71"/>
      <c r="G71"/>
      <c r="H71"/>
    </row>
    <row r="72" spans="1:8">
      <c r="A72" s="4">
        <v>0.2</v>
      </c>
      <c r="B72" s="5" t="e">
        <f>(#REF!/(1-A72))+#REF!+#REF!*POWER(A72,$E$4)</f>
        <v>#REF!</v>
      </c>
      <c r="C72"/>
      <c r="D72"/>
      <c r="E72"/>
      <c r="F72"/>
      <c r="G72"/>
      <c r="H72"/>
    </row>
    <row r="73" spans="1:8">
      <c r="A73" s="4">
        <v>0.21</v>
      </c>
      <c r="B73" s="5" t="e">
        <f>(#REF!/(1-A73))+#REF!+#REF!*POWER(A73,$E$4)</f>
        <v>#REF!</v>
      </c>
      <c r="C73"/>
      <c r="D73"/>
      <c r="E73"/>
      <c r="F73"/>
      <c r="G73"/>
      <c r="H73"/>
    </row>
    <row r="74" spans="1:8">
      <c r="A74" s="4">
        <v>0.22</v>
      </c>
      <c r="B74" s="5" t="e">
        <f>(#REF!/(1-A74))+#REF!+#REF!*POWER(A74,$E$4)</f>
        <v>#REF!</v>
      </c>
      <c r="C74"/>
      <c r="D74"/>
      <c r="E74"/>
      <c r="F74"/>
      <c r="G74"/>
      <c r="H74"/>
    </row>
    <row r="75" spans="1:8">
      <c r="A75" s="4">
        <v>0.23</v>
      </c>
      <c r="B75" s="5" t="e">
        <f>(#REF!/(1-A75))+#REF!+#REF!*POWER(A75,$E$4)</f>
        <v>#REF!</v>
      </c>
      <c r="C75"/>
      <c r="D75"/>
      <c r="E75"/>
      <c r="F75"/>
      <c r="G75"/>
      <c r="H75"/>
    </row>
    <row r="76" spans="1:8">
      <c r="A76" s="4">
        <v>0.24</v>
      </c>
      <c r="B76" s="5" t="e">
        <f>(#REF!/(1-A76))+#REF!+#REF!*POWER(A76,$E$4)</f>
        <v>#REF!</v>
      </c>
      <c r="C76"/>
      <c r="D76"/>
      <c r="E76"/>
      <c r="F76"/>
      <c r="G76"/>
      <c r="H76"/>
    </row>
    <row r="77" spans="1:8">
      <c r="A77" s="4">
        <v>0.25</v>
      </c>
      <c r="B77" s="5" t="e">
        <f>(#REF!/(1-A77))+#REF!+#REF!*POWER(A77,$E$4)</f>
        <v>#REF!</v>
      </c>
      <c r="C77"/>
      <c r="D77"/>
      <c r="E77"/>
      <c r="F77"/>
      <c r="G77"/>
      <c r="H77"/>
    </row>
    <row r="78" spans="1:8">
      <c r="A78" s="4">
        <v>0.26</v>
      </c>
      <c r="B78" s="5" t="e">
        <f>(#REF!/(1-A78))+#REF!+#REF!*POWER(A78,$E$4)</f>
        <v>#REF!</v>
      </c>
      <c r="C78"/>
      <c r="D78"/>
      <c r="E78"/>
      <c r="F78"/>
      <c r="G78"/>
      <c r="H78"/>
    </row>
    <row r="79" spans="1:8">
      <c r="A79" s="4">
        <v>0.27</v>
      </c>
      <c r="B79" s="5" t="e">
        <f>(#REF!/(1-A79))+#REF!+#REF!*POWER(A79,$E$4)</f>
        <v>#REF!</v>
      </c>
      <c r="C79"/>
      <c r="D79"/>
      <c r="E79"/>
      <c r="F79"/>
      <c r="G79"/>
      <c r="H79"/>
    </row>
    <row r="80" spans="1:8">
      <c r="A80" s="4">
        <v>0.28000000000000003</v>
      </c>
      <c r="B80" s="5" t="e">
        <f>(#REF!/(1-A80))+#REF!+#REF!*POWER(A80,$E$4)</f>
        <v>#REF!</v>
      </c>
      <c r="C80"/>
      <c r="D80"/>
      <c r="E80"/>
      <c r="F80"/>
      <c r="G80"/>
      <c r="H80"/>
    </row>
    <row r="81" spans="1:8">
      <c r="A81" s="4">
        <v>0.28999999999999998</v>
      </c>
      <c r="B81" s="5" t="e">
        <f>(#REF!/(1-A81))+#REF!+#REF!*POWER(A81,$E$4)</f>
        <v>#REF!</v>
      </c>
      <c r="C81"/>
      <c r="D81"/>
      <c r="E81"/>
      <c r="F81"/>
      <c r="G81"/>
      <c r="H81"/>
    </row>
    <row r="82" spans="1:8">
      <c r="A82" s="4">
        <v>0.3</v>
      </c>
      <c r="B82" s="5" t="e">
        <f>(#REF!/(1-A82))+#REF!+#REF!*POWER(A82,$E$4)</f>
        <v>#REF!</v>
      </c>
      <c r="C82"/>
      <c r="D82"/>
      <c r="E82"/>
      <c r="F82"/>
      <c r="G82"/>
      <c r="H82"/>
    </row>
    <row r="83" spans="1:8">
      <c r="A83" s="4">
        <v>0.31</v>
      </c>
      <c r="B83" s="5" t="e">
        <f>(#REF!/(1-A83))+#REF!+#REF!*POWER(A83,$E$4)</f>
        <v>#REF!</v>
      </c>
    </row>
    <row r="84" spans="1:8">
      <c r="A84" s="4">
        <v>0.32</v>
      </c>
      <c r="B84" s="5" t="e">
        <f>(#REF!/(1-A84))+#REF!+#REF!*POWER(A84,$E$4)</f>
        <v>#REF!</v>
      </c>
    </row>
    <row r="85" spans="1:8">
      <c r="A85" s="4">
        <v>0.33</v>
      </c>
      <c r="B85" s="5" t="e">
        <f>(#REF!/(1-A85))+#REF!+#REF!*POWER(A85,$E$4)</f>
        <v>#REF!</v>
      </c>
    </row>
    <row r="86" spans="1:8">
      <c r="A86" s="4">
        <v>0.34</v>
      </c>
      <c r="B86" s="5" t="e">
        <f>(#REF!/(1-A86))+#REF!+#REF!*POWER(A86,$E$4)</f>
        <v>#REF!</v>
      </c>
    </row>
    <row r="87" spans="1:8">
      <c r="A87" s="4">
        <v>0.35</v>
      </c>
      <c r="B87" s="5" t="e">
        <f>(#REF!/(1-A87))+#REF!+#REF!*POWER(A87,$E$4)</f>
        <v>#REF!</v>
      </c>
    </row>
    <row r="88" spans="1:8">
      <c r="A88" s="4">
        <v>0.36</v>
      </c>
      <c r="B88" s="5" t="e">
        <f>(#REF!/(1-A88))+#REF!+#REF!*POWER(A88,$E$4)</f>
        <v>#REF!</v>
      </c>
    </row>
    <row r="89" spans="1:8">
      <c r="A89" s="4">
        <v>0.37</v>
      </c>
      <c r="B89" s="5" t="e">
        <f>(#REF!/(1-A89))+#REF!+#REF!*POWER(A89,$E$4)</f>
        <v>#REF!</v>
      </c>
    </row>
    <row r="90" spans="1:8">
      <c r="A90" s="4">
        <v>0.38</v>
      </c>
      <c r="B90" s="5" t="e">
        <f>(#REF!/(1-A90))+#REF!+#REF!*POWER(A90,$E$4)</f>
        <v>#REF!</v>
      </c>
    </row>
    <row r="91" spans="1:8">
      <c r="A91" s="4">
        <v>0.39</v>
      </c>
      <c r="B91" s="5" t="e">
        <f>(#REF!/(1-A91))+#REF!+#REF!*POWER(A91,$E$4)</f>
        <v>#REF!</v>
      </c>
    </row>
    <row r="92" spans="1:8">
      <c r="A92" s="4">
        <v>0.4</v>
      </c>
      <c r="B92" s="5" t="e">
        <f>(#REF!/(1-A92))+#REF!+#REF!*POWER(A92,$E$4)</f>
        <v>#REF!</v>
      </c>
    </row>
    <row r="93" spans="1:8">
      <c r="A93" s="4">
        <v>0.41</v>
      </c>
      <c r="B93" s="5" t="e">
        <f>(#REF!/(1-A93))+#REF!+#REF!*POWER(A93,$E$4)</f>
        <v>#REF!</v>
      </c>
    </row>
    <row r="94" spans="1:8">
      <c r="A94" s="4">
        <v>0.42</v>
      </c>
      <c r="B94" s="5" t="e">
        <f>(#REF!/(1-A94))+#REF!+#REF!*POWER(A94,$E$4)</f>
        <v>#REF!</v>
      </c>
    </row>
    <row r="95" spans="1:8">
      <c r="A95" s="4">
        <v>0.43</v>
      </c>
      <c r="B95" s="5" t="e">
        <f>(#REF!/(1-A95))+#REF!+#REF!*POWER(A95,$E$4)</f>
        <v>#REF!</v>
      </c>
    </row>
    <row r="96" spans="1:8">
      <c r="A96" s="4">
        <v>0.44</v>
      </c>
      <c r="B96" s="5" t="e">
        <f>(#REF!/(1-A96))+#REF!+#REF!*POWER(A96,$E$4)</f>
        <v>#REF!</v>
      </c>
    </row>
    <row r="97" spans="1:2">
      <c r="A97" s="4">
        <v>0.45</v>
      </c>
      <c r="B97" s="5" t="e">
        <f>(#REF!/(1-A97))+#REF!+#REF!*POWER(A97,$E$4)</f>
        <v>#REF!</v>
      </c>
    </row>
    <row r="98" spans="1:2">
      <c r="A98" s="4">
        <v>0.46</v>
      </c>
      <c r="B98" s="5" t="e">
        <f>(#REF!/(1-A98))+#REF!+#REF!*POWER(A98,$E$4)</f>
        <v>#REF!</v>
      </c>
    </row>
    <row r="99" spans="1:2">
      <c r="A99" s="4">
        <v>0.47</v>
      </c>
      <c r="B99" s="5" t="e">
        <f>(#REF!/(1-A99))+#REF!+#REF!*POWER(A99,$E$4)</f>
        <v>#REF!</v>
      </c>
    </row>
    <row r="100" spans="1:2">
      <c r="A100" s="4">
        <v>0.48</v>
      </c>
      <c r="B100" s="5" t="e">
        <f>(#REF!/(1-A100))+#REF!+#REF!*POWER(A100,$E$4)</f>
        <v>#REF!</v>
      </c>
    </row>
    <row r="101" spans="1:2">
      <c r="A101" s="4">
        <v>0.49</v>
      </c>
      <c r="B101" s="5" t="e">
        <f>(#REF!/(1-A101))+#REF!+#REF!*POWER(A101,$E$4)</f>
        <v>#REF!</v>
      </c>
    </row>
    <row r="102" spans="1:2">
      <c r="A102" s="4">
        <v>0.5</v>
      </c>
      <c r="B102" s="5" t="e">
        <f>(#REF!/(1-A102))+#REF!+#REF!*POWER(A102,$E$4)</f>
        <v>#REF!</v>
      </c>
    </row>
    <row r="103" spans="1:2">
      <c r="A103" s="4">
        <v>0.51</v>
      </c>
      <c r="B103" s="5" t="e">
        <f>(#REF!/(1-A103))+#REF!+#REF!*POWER(A103,$E$4)</f>
        <v>#REF!</v>
      </c>
    </row>
    <row r="104" spans="1:2">
      <c r="A104" s="4">
        <v>0.52</v>
      </c>
      <c r="B104" s="5" t="e">
        <f>(#REF!/(1-A104))+#REF!+#REF!*POWER(A104,$E$4)</f>
        <v>#REF!</v>
      </c>
    </row>
    <row r="105" spans="1:2">
      <c r="A105" s="4">
        <v>0.53</v>
      </c>
      <c r="B105" s="5" t="e">
        <f>(#REF!/(1-A105))+#REF!+#REF!*POWER(A105,$E$4)</f>
        <v>#REF!</v>
      </c>
    </row>
    <row r="106" spans="1:2">
      <c r="A106" s="4">
        <v>0.54</v>
      </c>
      <c r="B106" s="5" t="e">
        <f>(#REF!/(1-A106))+#REF!+#REF!*POWER(A106,$E$4)</f>
        <v>#REF!</v>
      </c>
    </row>
    <row r="107" spans="1:2">
      <c r="A107" s="4">
        <v>0.55000000000000004</v>
      </c>
      <c r="B107" s="5" t="e">
        <f>(#REF!/(1-A107))+#REF!+#REF!*POWER(A107,$E$4)</f>
        <v>#REF!</v>
      </c>
    </row>
    <row r="108" spans="1:2">
      <c r="A108" s="4">
        <v>0.56000000000000005</v>
      </c>
      <c r="B108" s="5" t="e">
        <f>(#REF!/(1-A108))+#REF!+#REF!*POWER(A108,$E$4)</f>
        <v>#REF!</v>
      </c>
    </row>
    <row r="109" spans="1:2">
      <c r="A109" s="4">
        <v>0.56999999999999995</v>
      </c>
      <c r="B109" s="5" t="e">
        <f>(#REF!/(1-A109))+#REF!+#REF!*POWER(A109,$E$4)</f>
        <v>#REF!</v>
      </c>
    </row>
    <row r="110" spans="1:2">
      <c r="A110" s="4">
        <v>0.57999999999999996</v>
      </c>
      <c r="B110" s="5" t="e">
        <f>(#REF!/(1-A110))+#REF!+#REF!*POWER(A110,$E$4)</f>
        <v>#REF!</v>
      </c>
    </row>
    <row r="111" spans="1:2">
      <c r="A111" s="4">
        <v>0.59</v>
      </c>
      <c r="B111" s="5" t="e">
        <f>(#REF!/(1-A111))+#REF!+#REF!*POWER(A111,$E$4)</f>
        <v>#REF!</v>
      </c>
    </row>
    <row r="112" spans="1:2">
      <c r="A112" s="4">
        <v>0.6</v>
      </c>
      <c r="B112" s="5" t="e">
        <f>(#REF!/(1-A112))+#REF!+#REF!*POWER(A112,$E$4)</f>
        <v>#REF!</v>
      </c>
    </row>
    <row r="113" spans="1:2">
      <c r="A113" s="4">
        <v>0.61</v>
      </c>
      <c r="B113" s="5" t="e">
        <f>(#REF!/(1-A113))+#REF!+#REF!*POWER(A113,$E$4)</f>
        <v>#REF!</v>
      </c>
    </row>
    <row r="114" spans="1:2">
      <c r="A114" s="4">
        <v>0.62</v>
      </c>
      <c r="B114" s="5" t="e">
        <f>(#REF!/(1-A114))+#REF!+#REF!*POWER(A114,$E$4)</f>
        <v>#REF!</v>
      </c>
    </row>
    <row r="115" spans="1:2">
      <c r="A115" s="4">
        <v>0.63</v>
      </c>
      <c r="B115" s="5" t="e">
        <f>(#REF!/(1-A115))+#REF!+#REF!*POWER(A115,$E$4)</f>
        <v>#REF!</v>
      </c>
    </row>
    <row r="116" spans="1:2">
      <c r="A116" s="4">
        <v>0.64</v>
      </c>
      <c r="B116" s="5" t="e">
        <f>(#REF!/(1-A116))+#REF!+#REF!*POWER(A116,$E$4)</f>
        <v>#REF!</v>
      </c>
    </row>
    <row r="117" spans="1:2">
      <c r="A117" s="4">
        <v>0.65</v>
      </c>
      <c r="B117" s="5" t="e">
        <f>(#REF!/(1-A117))+#REF!+#REF!*POWER(A117,$E$4)</f>
        <v>#REF!</v>
      </c>
    </row>
    <row r="118" spans="1:2">
      <c r="A118" s="4">
        <v>0.66</v>
      </c>
      <c r="B118" s="5" t="e">
        <f>(#REF!/(1-A118))+#REF!+#REF!*POWER(A118,$E$4)</f>
        <v>#REF!</v>
      </c>
    </row>
    <row r="119" spans="1:2">
      <c r="A119" s="4">
        <v>0.67</v>
      </c>
      <c r="B119" s="5" t="e">
        <f>(#REF!/(1-A119))+#REF!+#REF!*POWER(A119,$E$4)</f>
        <v>#REF!</v>
      </c>
    </row>
    <row r="120" spans="1:2">
      <c r="A120" s="4">
        <v>0.68</v>
      </c>
      <c r="B120" s="5" t="e">
        <f>(#REF!/(1-A120))+#REF!+#REF!*POWER(A120,$E$4)</f>
        <v>#REF!</v>
      </c>
    </row>
    <row r="121" spans="1:2">
      <c r="A121" s="4">
        <v>0.69</v>
      </c>
      <c r="B121" s="5" t="e">
        <f>(#REF!/(1-A121))+#REF!+#REF!*POWER(A121,$E$4)</f>
        <v>#REF!</v>
      </c>
    </row>
    <row r="122" spans="1:2">
      <c r="A122" s="4">
        <v>0.7</v>
      </c>
      <c r="B122" s="5" t="e">
        <f>(#REF!/(1-A122))+#REF!+#REF!*POWER(A122,$E$4)</f>
        <v>#REF!</v>
      </c>
    </row>
    <row r="123" spans="1:2">
      <c r="A123" s="4">
        <v>0.71</v>
      </c>
      <c r="B123" s="5" t="e">
        <f>(#REF!/(1-A123))+#REF!+#REF!*POWER(A123,$E$4)</f>
        <v>#REF!</v>
      </c>
    </row>
    <row r="124" spans="1:2">
      <c r="A124" s="4">
        <v>0.72</v>
      </c>
      <c r="B124" s="5" t="e">
        <f>(#REF!/(1-A124))+#REF!+#REF!*POWER(A124,$E$4)</f>
        <v>#REF!</v>
      </c>
    </row>
    <row r="125" spans="1:2">
      <c r="A125" s="4">
        <v>0.73</v>
      </c>
      <c r="B125" s="5" t="e">
        <f>(#REF!/(1-A125))+#REF!+#REF!*POWER(A125,$E$4)</f>
        <v>#REF!</v>
      </c>
    </row>
    <row r="126" spans="1:2">
      <c r="A126" s="4">
        <v>0.74</v>
      </c>
      <c r="B126" s="5" t="e">
        <f>(#REF!/(1-A126))+#REF!+#REF!*POWER(A126,$E$4)</f>
        <v>#REF!</v>
      </c>
    </row>
    <row r="127" spans="1:2">
      <c r="A127" s="4">
        <v>0.75</v>
      </c>
      <c r="B127" s="5" t="e">
        <f>(#REF!/(1-A127))+#REF!+#REF!*POWER(A127,$E$4)</f>
        <v>#REF!</v>
      </c>
    </row>
    <row r="128" spans="1:2">
      <c r="A128" s="4">
        <v>0.76</v>
      </c>
      <c r="B128" s="5" t="e">
        <f>(#REF!/(1-A128))+#REF!+#REF!*POWER(A128,$E$4)</f>
        <v>#REF!</v>
      </c>
    </row>
    <row r="129" spans="1:2">
      <c r="A129" s="4">
        <v>0.77</v>
      </c>
      <c r="B129" s="5" t="e">
        <f>(#REF!/(1-A129))+#REF!+#REF!*POWER(A129,$E$4)</f>
        <v>#REF!</v>
      </c>
    </row>
    <row r="130" spans="1:2">
      <c r="A130" s="4">
        <v>0.78</v>
      </c>
      <c r="B130" s="5" t="e">
        <f>(#REF!/(1-A130))+#REF!+#REF!*POWER(A130,$E$4)</f>
        <v>#REF!</v>
      </c>
    </row>
    <row r="131" spans="1:2">
      <c r="A131" s="4">
        <v>0.79</v>
      </c>
      <c r="B131" s="5" t="e">
        <f>(#REF!/(1-A131))+#REF!+#REF!*POWER(A131,$E$4)</f>
        <v>#REF!</v>
      </c>
    </row>
    <row r="132" spans="1:2">
      <c r="A132" s="4">
        <v>0.8</v>
      </c>
      <c r="B132" s="5" t="e">
        <f>(#REF!/(1-A132))+#REF!+#REF!*POWER(A132,$E$4)</f>
        <v>#REF!</v>
      </c>
    </row>
    <row r="133" spans="1:2">
      <c r="A133" s="4">
        <v>0.81</v>
      </c>
      <c r="B133" s="5" t="e">
        <f>(#REF!/(1-A133))+#REF!+#REF!*POWER(A133,$E$4)</f>
        <v>#REF!</v>
      </c>
    </row>
    <row r="134" spans="1:2">
      <c r="A134" s="4">
        <v>0.82</v>
      </c>
      <c r="B134" s="5" t="e">
        <f>(#REF!/(1-A134))+#REF!+#REF!*POWER(A134,$E$4)</f>
        <v>#REF!</v>
      </c>
    </row>
    <row r="135" spans="1:2">
      <c r="A135" s="4">
        <v>0.83</v>
      </c>
      <c r="B135" s="5" t="e">
        <f>(#REF!/(1-A135))+#REF!+#REF!*POWER(A135,$E$4)</f>
        <v>#REF!</v>
      </c>
    </row>
    <row r="136" spans="1:2">
      <c r="A136" s="4">
        <v>0.84</v>
      </c>
      <c r="B136" s="5" t="e">
        <f>(#REF!/(1-A136))+#REF!+#REF!*POWER(A136,$E$4)</f>
        <v>#REF!</v>
      </c>
    </row>
    <row r="137" spans="1:2">
      <c r="A137" s="4">
        <v>0.85</v>
      </c>
      <c r="B137" s="5" t="e">
        <f>(#REF!/(1-A137))+#REF!+#REF!*POWER(A137,$E$4)</f>
        <v>#REF!</v>
      </c>
    </row>
    <row r="138" spans="1:2">
      <c r="A138" s="4">
        <v>0.86</v>
      </c>
      <c r="B138" s="5" t="e">
        <f>(#REF!/(1-A138))+#REF!+#REF!*POWER(A138,$E$4)</f>
        <v>#REF!</v>
      </c>
    </row>
    <row r="139" spans="1:2">
      <c r="A139" s="4">
        <v>0.87</v>
      </c>
      <c r="B139" s="5" t="e">
        <f>(#REF!/(1-A139))+#REF!+#REF!*POWER(A139,$E$4)</f>
        <v>#REF!</v>
      </c>
    </row>
    <row r="140" spans="1:2">
      <c r="A140" s="4">
        <v>0.88</v>
      </c>
      <c r="B140" s="5" t="e">
        <f>(#REF!/(1-A140))+#REF!+#REF!*POWER(A140,$E$4)</f>
        <v>#REF!</v>
      </c>
    </row>
    <row r="141" spans="1:2">
      <c r="A141" s="4">
        <v>0.89</v>
      </c>
      <c r="B141" s="5" t="e">
        <f>(#REF!/(1-A141))+#REF!+#REF!*POWER(A141,$E$4)</f>
        <v>#REF!</v>
      </c>
    </row>
    <row r="142" spans="1:2">
      <c r="A142" s="4">
        <v>0.9</v>
      </c>
      <c r="B142" s="5" t="e">
        <f>(#REF!/(1-A142))+#REF!+#REF!*POWER(A142,$E$4)</f>
        <v>#REF!</v>
      </c>
    </row>
    <row r="143" spans="1:2">
      <c r="A143" s="4">
        <v>0.91</v>
      </c>
      <c r="B143" s="5" t="e">
        <f>(#REF!/(1-A143))+#REF!+#REF!*POWER(A143,$E$4)</f>
        <v>#REF!</v>
      </c>
    </row>
    <row r="144" spans="1:2">
      <c r="A144" s="4">
        <v>0.92</v>
      </c>
      <c r="B144" s="5" t="e">
        <f>(#REF!/(1-A144))+#REF!+#REF!*POWER(A144,$E$4)</f>
        <v>#REF!</v>
      </c>
    </row>
    <row r="145" spans="1:2">
      <c r="A145" s="4">
        <v>0.93</v>
      </c>
      <c r="B145" s="5" t="e">
        <f>(#REF!/(1-A145))+#REF!+#REF!*POWER(A145,$E$4)</f>
        <v>#REF!</v>
      </c>
    </row>
    <row r="146" spans="1:2">
      <c r="A146" s="4">
        <v>0.94</v>
      </c>
      <c r="B146" s="5" t="e">
        <f>(#REF!/(1-A146))+#REF!+#REF!*POWER(A146,$E$4)</f>
        <v>#REF!</v>
      </c>
    </row>
    <row r="147" spans="1:2">
      <c r="A147" s="4">
        <v>0.95</v>
      </c>
      <c r="B147" s="5" t="e">
        <f>(#REF!/(1-A147))+#REF!+#REF!*POWER(A147,$E$4)</f>
        <v>#REF!</v>
      </c>
    </row>
    <row r="148" spans="1:2">
      <c r="A148" s="4">
        <v>0.96</v>
      </c>
      <c r="B148" s="5" t="e">
        <f>(#REF!/(1-A148))+#REF!+#REF!*POWER(A148,$E$4)</f>
        <v>#REF!</v>
      </c>
    </row>
    <row r="149" spans="1:2">
      <c r="A149" s="4">
        <v>0.97</v>
      </c>
      <c r="B149" s="5" t="e">
        <f>(#REF!/(1-A149))+#REF!+#REF!*POWER(A149,$E$4)</f>
        <v>#REF!</v>
      </c>
    </row>
    <row r="150" spans="1:2">
      <c r="A150" s="4">
        <v>0.98</v>
      </c>
      <c r="B150" s="5" t="e">
        <f>(#REF!/(1-A150))+#REF!+#REF!*POWER(A150,$E$4)</f>
        <v>#REF!</v>
      </c>
    </row>
    <row r="151" spans="1:2">
      <c r="A151" s="4">
        <v>0.99</v>
      </c>
      <c r="B151" s="5" t="e">
        <f>(#REF!/(1-A151))+#REF!+#REF!*POWER(A151,$E$4)</f>
        <v>#REF!</v>
      </c>
    </row>
    <row r="152" spans="1:2">
      <c r="A152" s="4">
        <v>1</v>
      </c>
      <c r="B152" s="5" t="e">
        <f>(#REF!/(1-A152))+#REF!+#REF!*POWER(A152,$E$4)</f>
        <v>#REF!</v>
      </c>
    </row>
  </sheetData>
  <mergeCells count="4">
    <mergeCell ref="A1:H1"/>
    <mergeCell ref="A2:E2"/>
    <mergeCell ref="G2:I2"/>
    <mergeCell ref="A50:H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LibreOffice/5.4.6.2$Linux_X86_64 LibreOffice_project/40m0$Build-2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 ile</vt:lpstr>
      <vt:lpstr>Sheet2</vt:lpstr>
      <vt:lpstr>basit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riskactive</cp:lastModifiedBy>
  <cp:revision>9</cp:revision>
  <dcterms:created xsi:type="dcterms:W3CDTF">2018-08-21T21:28:38Z</dcterms:created>
  <dcterms:modified xsi:type="dcterms:W3CDTF">2018-09-06T14:49:25Z</dcterms:modified>
  <dc:language>en-US</dc:language>
</cp:coreProperties>
</file>