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75"/>
  </bookViews>
  <sheets>
    <sheet name="Sheet1" sheetId="1" r:id="rId1"/>
    <sheet name="coefficients" sheetId="2" r:id="rId2"/>
    <sheet name="normalization" sheetId="3" r:id="rId3"/>
  </sheets>
  <externalReferences>
    <externalReference r:id="rId4"/>
  </externalReferences>
  <definedNames>
    <definedName name="coeffs">coefficients!$A$2:$B$11</definedName>
    <definedName name="normalization">normalization!$A$2:$B$11</definedName>
  </definedNames>
  <calcPr calcId="125725"/>
</workbook>
</file>

<file path=xl/calcChain.xml><?xml version="1.0" encoding="utf-8"?>
<calcChain xmlns="http://schemas.openxmlformats.org/spreadsheetml/2006/main">
  <c r="I19" i="1"/>
  <c r="I20"/>
  <c r="G19"/>
  <c r="H19" s="1"/>
  <c r="G20"/>
  <c r="H20" s="1"/>
  <c r="C2" i="3"/>
  <c r="C4"/>
  <c r="C5"/>
  <c r="C6"/>
  <c r="C7"/>
  <c r="C8"/>
  <c r="C9"/>
  <c r="C10"/>
  <c r="C11"/>
  <c r="C3"/>
  <c r="E5" i="1"/>
  <c r="E10"/>
  <c r="E13"/>
  <c r="E18"/>
  <c r="E21"/>
  <c r="E26"/>
  <c r="E29"/>
  <c r="E34"/>
  <c r="E37"/>
  <c r="E42"/>
  <c r="E45"/>
  <c r="E50"/>
  <c r="E53"/>
  <c r="E54"/>
  <c r="E61"/>
  <c r="E62"/>
  <c r="E69"/>
  <c r="E70"/>
  <c r="E77"/>
  <c r="E78"/>
  <c r="E85"/>
  <c r="E86"/>
  <c r="E93"/>
  <c r="E94"/>
  <c r="E101"/>
  <c r="E102"/>
  <c r="E109"/>
  <c r="E110"/>
  <c r="E117"/>
  <c r="E118"/>
  <c r="E125"/>
  <c r="E126"/>
  <c r="D3"/>
  <c r="E3" s="1"/>
  <c r="F3" s="1"/>
  <c r="D4"/>
  <c r="E4" s="1"/>
  <c r="D5"/>
  <c r="D6"/>
  <c r="E6" s="1"/>
  <c r="D7"/>
  <c r="E7" s="1"/>
  <c r="F7" s="1"/>
  <c r="D8"/>
  <c r="E8" s="1"/>
  <c r="D9"/>
  <c r="E9" s="1"/>
  <c r="D10"/>
  <c r="D11"/>
  <c r="E11" s="1"/>
  <c r="F11" s="1"/>
  <c r="D12"/>
  <c r="E12" s="1"/>
  <c r="D13"/>
  <c r="D14"/>
  <c r="E14" s="1"/>
  <c r="D15"/>
  <c r="E15" s="1"/>
  <c r="F15" s="1"/>
  <c r="D16"/>
  <c r="E16" s="1"/>
  <c r="D17"/>
  <c r="E17" s="1"/>
  <c r="D18"/>
  <c r="D19"/>
  <c r="E19" s="1"/>
  <c r="D20"/>
  <c r="E20" s="1"/>
  <c r="D21"/>
  <c r="D22"/>
  <c r="E22" s="1"/>
  <c r="D23"/>
  <c r="E23" s="1"/>
  <c r="F23" s="1"/>
  <c r="D24"/>
  <c r="E24" s="1"/>
  <c r="D25"/>
  <c r="E25" s="1"/>
  <c r="D26"/>
  <c r="D27"/>
  <c r="E27" s="1"/>
  <c r="F27" s="1"/>
  <c r="D28"/>
  <c r="E28" s="1"/>
  <c r="D29"/>
  <c r="D30"/>
  <c r="E30" s="1"/>
  <c r="D31"/>
  <c r="E31" s="1"/>
  <c r="F31" s="1"/>
  <c r="D32"/>
  <c r="E32" s="1"/>
  <c r="D33"/>
  <c r="E33" s="1"/>
  <c r="D34"/>
  <c r="D35"/>
  <c r="E35" s="1"/>
  <c r="F35" s="1"/>
  <c r="D36"/>
  <c r="E36" s="1"/>
  <c r="D37"/>
  <c r="D38"/>
  <c r="E38" s="1"/>
  <c r="D39"/>
  <c r="E39" s="1"/>
  <c r="F39" s="1"/>
  <c r="D40"/>
  <c r="E40" s="1"/>
  <c r="D41"/>
  <c r="E41" s="1"/>
  <c r="D42"/>
  <c r="D43"/>
  <c r="E43" s="1"/>
  <c r="F43" s="1"/>
  <c r="D44"/>
  <c r="E44" s="1"/>
  <c r="D45"/>
  <c r="D46"/>
  <c r="E46" s="1"/>
  <c r="D47"/>
  <c r="E47" s="1"/>
  <c r="F47" s="1"/>
  <c r="D48"/>
  <c r="E48" s="1"/>
  <c r="E49"/>
  <c r="E51"/>
  <c r="D52"/>
  <c r="E52" s="1"/>
  <c r="F52" s="1"/>
  <c r="D53"/>
  <c r="D54"/>
  <c r="D55"/>
  <c r="E55" s="1"/>
  <c r="D56"/>
  <c r="E56" s="1"/>
  <c r="F56" s="1"/>
  <c r="D57"/>
  <c r="E57" s="1"/>
  <c r="D58"/>
  <c r="E58" s="1"/>
  <c r="D59"/>
  <c r="E59" s="1"/>
  <c r="D60"/>
  <c r="E60" s="1"/>
  <c r="F60" s="1"/>
  <c r="D61"/>
  <c r="D62"/>
  <c r="D63"/>
  <c r="E63" s="1"/>
  <c r="F63" s="1"/>
  <c r="D64"/>
  <c r="E64" s="1"/>
  <c r="F64" s="1"/>
  <c r="D65"/>
  <c r="E65" s="1"/>
  <c r="D66"/>
  <c r="E66" s="1"/>
  <c r="D67"/>
  <c r="E67" s="1"/>
  <c r="F67" s="1"/>
  <c r="D68"/>
  <c r="E68" s="1"/>
  <c r="F68" s="1"/>
  <c r="D69"/>
  <c r="D70"/>
  <c r="D71"/>
  <c r="E71" s="1"/>
  <c r="F71" s="1"/>
  <c r="D72"/>
  <c r="E72" s="1"/>
  <c r="F72" s="1"/>
  <c r="D73"/>
  <c r="E73" s="1"/>
  <c r="D74"/>
  <c r="E74" s="1"/>
  <c r="D75"/>
  <c r="E75" s="1"/>
  <c r="F75" s="1"/>
  <c r="D76"/>
  <c r="E76" s="1"/>
  <c r="F76" s="1"/>
  <c r="D77"/>
  <c r="D78"/>
  <c r="D79"/>
  <c r="E79" s="1"/>
  <c r="F79" s="1"/>
  <c r="D80"/>
  <c r="E80" s="1"/>
  <c r="F80" s="1"/>
  <c r="D81"/>
  <c r="E81" s="1"/>
  <c r="D82"/>
  <c r="E82" s="1"/>
  <c r="D83"/>
  <c r="E83" s="1"/>
  <c r="F83" s="1"/>
  <c r="D84"/>
  <c r="E84" s="1"/>
  <c r="F84" s="1"/>
  <c r="D85"/>
  <c r="D86"/>
  <c r="D87"/>
  <c r="E87" s="1"/>
  <c r="F87" s="1"/>
  <c r="D88"/>
  <c r="E88" s="1"/>
  <c r="F88" s="1"/>
  <c r="D89"/>
  <c r="E89" s="1"/>
  <c r="D90"/>
  <c r="E90" s="1"/>
  <c r="D91"/>
  <c r="E91" s="1"/>
  <c r="F91" s="1"/>
  <c r="D92"/>
  <c r="E92" s="1"/>
  <c r="F92" s="1"/>
  <c r="D93"/>
  <c r="D94"/>
  <c r="D95"/>
  <c r="E95" s="1"/>
  <c r="F95" s="1"/>
  <c r="D96"/>
  <c r="E96" s="1"/>
  <c r="F96" s="1"/>
  <c r="D97"/>
  <c r="E97" s="1"/>
  <c r="D98"/>
  <c r="E98" s="1"/>
  <c r="D99"/>
  <c r="E99" s="1"/>
  <c r="F99" s="1"/>
  <c r="D100"/>
  <c r="E100" s="1"/>
  <c r="F100" s="1"/>
  <c r="D101"/>
  <c r="D102"/>
  <c r="D103"/>
  <c r="E103" s="1"/>
  <c r="F103" s="1"/>
  <c r="D104"/>
  <c r="E104" s="1"/>
  <c r="F104" s="1"/>
  <c r="D105"/>
  <c r="E105" s="1"/>
  <c r="D106"/>
  <c r="E106" s="1"/>
  <c r="D107"/>
  <c r="E107" s="1"/>
  <c r="F107" s="1"/>
  <c r="D108"/>
  <c r="E108" s="1"/>
  <c r="F108" s="1"/>
  <c r="D109"/>
  <c r="D110"/>
  <c r="D111"/>
  <c r="E111" s="1"/>
  <c r="F111" s="1"/>
  <c r="D112"/>
  <c r="E112" s="1"/>
  <c r="F112" s="1"/>
  <c r="D113"/>
  <c r="E113" s="1"/>
  <c r="D114"/>
  <c r="E114" s="1"/>
  <c r="D115"/>
  <c r="E115" s="1"/>
  <c r="F115" s="1"/>
  <c r="D116"/>
  <c r="E116" s="1"/>
  <c r="F116" s="1"/>
  <c r="D117"/>
  <c r="D118"/>
  <c r="D119"/>
  <c r="E119" s="1"/>
  <c r="F119" s="1"/>
  <c r="D120"/>
  <c r="E120" s="1"/>
  <c r="F120" s="1"/>
  <c r="D121"/>
  <c r="E121" s="1"/>
  <c r="D122"/>
  <c r="E122" s="1"/>
  <c r="D123"/>
  <c r="E123" s="1"/>
  <c r="F123" s="1"/>
  <c r="D124"/>
  <c r="E124" s="1"/>
  <c r="F124" s="1"/>
  <c r="D125"/>
  <c r="D126"/>
  <c r="D127"/>
  <c r="E127" s="1"/>
  <c r="F127" s="1"/>
  <c r="D128"/>
  <c r="E128" s="1"/>
  <c r="F128" s="1"/>
  <c r="D129"/>
  <c r="E129" s="1"/>
  <c r="D130"/>
  <c r="E130" s="1"/>
  <c r="F130" s="1"/>
  <c r="G130" s="1"/>
  <c r="D2"/>
  <c r="E2" s="1"/>
  <c r="F48" l="1"/>
  <c r="G48" s="1"/>
  <c r="H48" s="1"/>
  <c r="I48" s="1"/>
  <c r="F44"/>
  <c r="G44" s="1"/>
  <c r="H44" s="1"/>
  <c r="I44" s="1"/>
  <c r="F40"/>
  <c r="G40" s="1"/>
  <c r="H40" s="1"/>
  <c r="I40" s="1"/>
  <c r="F36"/>
  <c r="G36" s="1"/>
  <c r="H36" s="1"/>
  <c r="I36" s="1"/>
  <c r="F32"/>
  <c r="G32" s="1"/>
  <c r="H32" s="1"/>
  <c r="I32" s="1"/>
  <c r="F28"/>
  <c r="F24"/>
  <c r="F16"/>
  <c r="G16" s="1"/>
  <c r="H16" s="1"/>
  <c r="I16" s="1"/>
  <c r="F12"/>
  <c r="G12" s="1"/>
  <c r="H12" s="1"/>
  <c r="I12" s="1"/>
  <c r="F8"/>
  <c r="G8" s="1"/>
  <c r="H8" s="1"/>
  <c r="I8" s="1"/>
  <c r="F4"/>
  <c r="F126"/>
  <c r="G126" s="1"/>
  <c r="F118"/>
  <c r="G118" s="1"/>
  <c r="F110"/>
  <c r="G110" s="1"/>
  <c r="F102"/>
  <c r="G102" s="1"/>
  <c r="F94"/>
  <c r="G94" s="1"/>
  <c r="F86"/>
  <c r="G86" s="1"/>
  <c r="F78"/>
  <c r="G78" s="1"/>
  <c r="F70"/>
  <c r="G70" s="1"/>
  <c r="F62"/>
  <c r="G62" s="1"/>
  <c r="F54"/>
  <c r="G54" s="1"/>
  <c r="F46"/>
  <c r="G46" s="1"/>
  <c r="F38"/>
  <c r="G38" s="1"/>
  <c r="F30"/>
  <c r="G30" s="1"/>
  <c r="F22"/>
  <c r="G22" s="1"/>
  <c r="F14"/>
  <c r="G14" s="1"/>
  <c r="F6"/>
  <c r="G6" s="1"/>
  <c r="F2"/>
  <c r="G2" s="1"/>
  <c r="H2" s="1"/>
  <c r="I2" s="1"/>
  <c r="F59"/>
  <c r="G59" s="1"/>
  <c r="H59" s="1"/>
  <c r="I59" s="1"/>
  <c r="F55"/>
  <c r="G55" s="1"/>
  <c r="H55" s="1"/>
  <c r="I55" s="1"/>
  <c r="F51"/>
  <c r="G51" s="1"/>
  <c r="H51" s="1"/>
  <c r="I51" s="1"/>
  <c r="F122"/>
  <c r="H122" s="1"/>
  <c r="I122" s="1"/>
  <c r="F114"/>
  <c r="G114" s="1"/>
  <c r="F106"/>
  <c r="F98"/>
  <c r="G98" s="1"/>
  <c r="F90"/>
  <c r="G90" s="1"/>
  <c r="H90" s="1"/>
  <c r="I90" s="1"/>
  <c r="F82"/>
  <c r="G82" s="1"/>
  <c r="F74"/>
  <c r="G74" s="1"/>
  <c r="H74" s="1"/>
  <c r="I74" s="1"/>
  <c r="F66"/>
  <c r="G66" s="1"/>
  <c r="F58"/>
  <c r="G58" s="1"/>
  <c r="H58" s="1"/>
  <c r="I58" s="1"/>
  <c r="F50"/>
  <c r="G50" s="1"/>
  <c r="F42"/>
  <c r="G42" s="1"/>
  <c r="H42" s="1"/>
  <c r="I42" s="1"/>
  <c r="F34"/>
  <c r="G34" s="1"/>
  <c r="F26"/>
  <c r="F18"/>
  <c r="G18" s="1"/>
  <c r="H18" s="1"/>
  <c r="I18" s="1"/>
  <c r="F10"/>
  <c r="G10" s="1"/>
  <c r="G122"/>
  <c r="G106"/>
  <c r="H106" s="1"/>
  <c r="I106" s="1"/>
  <c r="G26"/>
  <c r="H26" s="1"/>
  <c r="I26" s="1"/>
  <c r="H130"/>
  <c r="I130" s="1"/>
  <c r="H62"/>
  <c r="I62" s="1"/>
  <c r="G127"/>
  <c r="H127" s="1"/>
  <c r="I127" s="1"/>
  <c r="G123"/>
  <c r="H123" s="1"/>
  <c r="I123" s="1"/>
  <c r="G119"/>
  <c r="H119" s="1"/>
  <c r="I119" s="1"/>
  <c r="G115"/>
  <c r="H115" s="1"/>
  <c r="I115" s="1"/>
  <c r="G111"/>
  <c r="H111" s="1"/>
  <c r="I111" s="1"/>
  <c r="G107"/>
  <c r="H107" s="1"/>
  <c r="I107" s="1"/>
  <c r="G103"/>
  <c r="H103" s="1"/>
  <c r="I103" s="1"/>
  <c r="G99"/>
  <c r="H99" s="1"/>
  <c r="I99" s="1"/>
  <c r="G95"/>
  <c r="H95" s="1"/>
  <c r="I95" s="1"/>
  <c r="G91"/>
  <c r="H91" s="1"/>
  <c r="I91" s="1"/>
  <c r="G87"/>
  <c r="H87" s="1"/>
  <c r="I87" s="1"/>
  <c r="G83"/>
  <c r="H83" s="1"/>
  <c r="I83" s="1"/>
  <c r="G79"/>
  <c r="H79" s="1"/>
  <c r="I79" s="1"/>
  <c r="G75"/>
  <c r="H75" s="1"/>
  <c r="I75" s="1"/>
  <c r="G71"/>
  <c r="H71" s="1"/>
  <c r="I71" s="1"/>
  <c r="G67"/>
  <c r="H67" s="1"/>
  <c r="I67" s="1"/>
  <c r="G63"/>
  <c r="H63" s="1"/>
  <c r="I63" s="1"/>
  <c r="G47"/>
  <c r="H47" s="1"/>
  <c r="I47" s="1"/>
  <c r="G43"/>
  <c r="H43" s="1"/>
  <c r="I43" s="1"/>
  <c r="G39"/>
  <c r="H39" s="1"/>
  <c r="I39" s="1"/>
  <c r="G35"/>
  <c r="H35" s="1"/>
  <c r="I35" s="1"/>
  <c r="G31"/>
  <c r="H31" s="1"/>
  <c r="I31" s="1"/>
  <c r="G27"/>
  <c r="H27" s="1"/>
  <c r="I27" s="1"/>
  <c r="G23"/>
  <c r="H23" s="1"/>
  <c r="I23" s="1"/>
  <c r="G15"/>
  <c r="H15" s="1"/>
  <c r="I15" s="1"/>
  <c r="G11"/>
  <c r="H11" s="1"/>
  <c r="I11" s="1"/>
  <c r="G7"/>
  <c r="H7" s="1"/>
  <c r="I7" s="1"/>
  <c r="G3"/>
  <c r="H3" s="1"/>
  <c r="I3" s="1"/>
  <c r="G128"/>
  <c r="H128" s="1"/>
  <c r="I128" s="1"/>
  <c r="G124"/>
  <c r="H124" s="1"/>
  <c r="I124" s="1"/>
  <c r="G120"/>
  <c r="H120" s="1"/>
  <c r="I120" s="1"/>
  <c r="G116"/>
  <c r="H116" s="1"/>
  <c r="I116" s="1"/>
  <c r="G112"/>
  <c r="H112" s="1"/>
  <c r="I112" s="1"/>
  <c r="G108"/>
  <c r="H108" s="1"/>
  <c r="I108" s="1"/>
  <c r="G104"/>
  <c r="H104" s="1"/>
  <c r="I104" s="1"/>
  <c r="G100"/>
  <c r="H100" s="1"/>
  <c r="I100" s="1"/>
  <c r="G96"/>
  <c r="H96" s="1"/>
  <c r="I96" s="1"/>
  <c r="G92"/>
  <c r="H92" s="1"/>
  <c r="I92" s="1"/>
  <c r="G88"/>
  <c r="H88" s="1"/>
  <c r="I88" s="1"/>
  <c r="G84"/>
  <c r="H84" s="1"/>
  <c r="I84" s="1"/>
  <c r="G80"/>
  <c r="H80" s="1"/>
  <c r="I80" s="1"/>
  <c r="G76"/>
  <c r="H76" s="1"/>
  <c r="I76" s="1"/>
  <c r="G72"/>
  <c r="H72" s="1"/>
  <c r="I72" s="1"/>
  <c r="G68"/>
  <c r="H68" s="1"/>
  <c r="I68" s="1"/>
  <c r="G64"/>
  <c r="H64" s="1"/>
  <c r="I64" s="1"/>
  <c r="G60"/>
  <c r="H60" s="1"/>
  <c r="I60" s="1"/>
  <c r="G56"/>
  <c r="H56" s="1"/>
  <c r="I56" s="1"/>
  <c r="G52"/>
  <c r="H52" s="1"/>
  <c r="I52" s="1"/>
  <c r="G28"/>
  <c r="H28" s="1"/>
  <c r="I28" s="1"/>
  <c r="G24"/>
  <c r="H24" s="1"/>
  <c r="I24" s="1"/>
  <c r="G4"/>
  <c r="H4" s="1"/>
  <c r="I4" s="1"/>
  <c r="F129"/>
  <c r="F125"/>
  <c r="F113"/>
  <c r="F109"/>
  <c r="F101"/>
  <c r="F93"/>
  <c r="F85"/>
  <c r="F73"/>
  <c r="F69"/>
  <c r="F61"/>
  <c r="F53"/>
  <c r="F45"/>
  <c r="F37"/>
  <c r="F29"/>
  <c r="F21"/>
  <c r="F13"/>
  <c r="F5"/>
  <c r="F121"/>
  <c r="F117"/>
  <c r="F105"/>
  <c r="F97"/>
  <c r="F89"/>
  <c r="F81"/>
  <c r="F77"/>
  <c r="F65"/>
  <c r="F57"/>
  <c r="F49"/>
  <c r="F41"/>
  <c r="F33"/>
  <c r="F25"/>
  <c r="F17"/>
  <c r="F9"/>
  <c r="H30" l="1"/>
  <c r="I30" s="1"/>
  <c r="H126"/>
  <c r="I126" s="1"/>
  <c r="H94"/>
  <c r="I94" s="1"/>
  <c r="H78"/>
  <c r="I78" s="1"/>
  <c r="H98"/>
  <c r="I98" s="1"/>
  <c r="H102"/>
  <c r="I102" s="1"/>
  <c r="H6"/>
  <c r="I6" s="1"/>
  <c r="H10"/>
  <c r="I10" s="1"/>
  <c r="H54"/>
  <c r="I54" s="1"/>
  <c r="H46"/>
  <c r="I46" s="1"/>
  <c r="H110"/>
  <c r="I110" s="1"/>
  <c r="H14"/>
  <c r="I14" s="1"/>
  <c r="H38"/>
  <c r="I38" s="1"/>
  <c r="H118"/>
  <c r="I118" s="1"/>
  <c r="H66"/>
  <c r="I66" s="1"/>
  <c r="H50"/>
  <c r="I50" s="1"/>
  <c r="H70"/>
  <c r="I70" s="1"/>
  <c r="H34"/>
  <c r="I34" s="1"/>
  <c r="H114"/>
  <c r="I114" s="1"/>
  <c r="H22"/>
  <c r="I22" s="1"/>
  <c r="H86"/>
  <c r="I86" s="1"/>
  <c r="H82"/>
  <c r="I82" s="1"/>
  <c r="G49"/>
  <c r="H49" s="1"/>
  <c r="I49" s="1"/>
  <c r="G117"/>
  <c r="H117" s="1"/>
  <c r="I117" s="1"/>
  <c r="G53"/>
  <c r="H53" s="1"/>
  <c r="I53" s="1"/>
  <c r="G113"/>
  <c r="H113" s="1"/>
  <c r="I113" s="1"/>
  <c r="G41"/>
  <c r="H41" s="1"/>
  <c r="I41" s="1"/>
  <c r="G45"/>
  <c r="H45" s="1"/>
  <c r="I45" s="1"/>
  <c r="G33"/>
  <c r="H33" s="1"/>
  <c r="I33" s="1"/>
  <c r="G65"/>
  <c r="H65" s="1"/>
  <c r="I65" s="1"/>
  <c r="G97"/>
  <c r="H97" s="1"/>
  <c r="I97" s="1"/>
  <c r="G5"/>
  <c r="H5" s="1"/>
  <c r="I5" s="1"/>
  <c r="G37"/>
  <c r="H37" s="1"/>
  <c r="I37" s="1"/>
  <c r="G69"/>
  <c r="H69" s="1"/>
  <c r="I69" s="1"/>
  <c r="G101"/>
  <c r="H101" s="1"/>
  <c r="I101" s="1"/>
  <c r="G129"/>
  <c r="H129" s="1"/>
  <c r="I129" s="1"/>
  <c r="G17"/>
  <c r="H17" s="1"/>
  <c r="I17" s="1"/>
  <c r="G81"/>
  <c r="H81" s="1"/>
  <c r="I81" s="1"/>
  <c r="G21"/>
  <c r="H21" s="1"/>
  <c r="I21" s="1"/>
  <c r="G85"/>
  <c r="H85" s="1"/>
  <c r="I85" s="1"/>
  <c r="G9"/>
  <c r="H9" s="1"/>
  <c r="I9" s="1"/>
  <c r="G77"/>
  <c r="H77" s="1"/>
  <c r="I77" s="1"/>
  <c r="G105"/>
  <c r="H105" s="1"/>
  <c r="I105" s="1"/>
  <c r="G13"/>
  <c r="H13" s="1"/>
  <c r="I13" s="1"/>
  <c r="G73"/>
  <c r="H73" s="1"/>
  <c r="I73" s="1"/>
  <c r="G109"/>
  <c r="H109" s="1"/>
  <c r="I109" s="1"/>
  <c r="G25"/>
  <c r="H25" s="1"/>
  <c r="I25" s="1"/>
  <c r="G57"/>
  <c r="H57" s="1"/>
  <c r="I57" s="1"/>
  <c r="G89"/>
  <c r="H89" s="1"/>
  <c r="I89" s="1"/>
  <c r="G121"/>
  <c r="H121" s="1"/>
  <c r="I121" s="1"/>
  <c r="G29"/>
  <c r="H29" s="1"/>
  <c r="I29" s="1"/>
  <c r="G61"/>
  <c r="H61" s="1"/>
  <c r="I61" s="1"/>
  <c r="G93"/>
  <c r="H93" s="1"/>
  <c r="I93" s="1"/>
  <c r="G125"/>
  <c r="H125" s="1"/>
  <c r="I125" s="1"/>
</calcChain>
</file>

<file path=xl/sharedStrings.xml><?xml version="1.0" encoding="utf-8"?>
<sst xmlns="http://schemas.openxmlformats.org/spreadsheetml/2006/main" count="276" uniqueCount="272">
  <si>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</si>
  <si>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</si>
  <si>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</si>
  <si>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</si>
  <si>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</si>
  <si>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</si>
  <si>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</si>
  <si>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</si>
  <si>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</si>
  <si>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</si>
  <si>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AST</t>
  </si>
  <si>
    <t>Australia</t>
  </si>
  <si>
    <t>AUS</t>
  </si>
  <si>
    <t>Austria</t>
  </si>
  <si>
    <t>BEL</t>
  </si>
  <si>
    <t>Belgium</t>
  </si>
  <si>
    <t>BEN</t>
  </si>
  <si>
    <t>Benin-Sahel</t>
  </si>
  <si>
    <t>BHU</t>
  </si>
  <si>
    <t>Bhutan</t>
  </si>
  <si>
    <t>BOL</t>
  </si>
  <si>
    <t>Bolivia</t>
  </si>
  <si>
    <t>BRA</t>
  </si>
  <si>
    <t>Brazil</t>
  </si>
  <si>
    <t>BRU</t>
  </si>
  <si>
    <t>Brunei</t>
  </si>
  <si>
    <t>BUL</t>
  </si>
  <si>
    <t>Bulgaria</t>
  </si>
  <si>
    <t>BUR</t>
  </si>
  <si>
    <t>Burma</t>
  </si>
  <si>
    <t>CAM</t>
  </si>
  <si>
    <t>Cameroon</t>
  </si>
  <si>
    <t>CAN</t>
  </si>
  <si>
    <t>Canada</t>
  </si>
  <si>
    <t>CHC</t>
  </si>
  <si>
    <t>Communist China</t>
  </si>
  <si>
    <t>CHI</t>
  </si>
  <si>
    <t>Nationalist China</t>
  </si>
  <si>
    <t>CHL</t>
  </si>
  <si>
    <t>Chile</t>
  </si>
  <si>
    <t>CMB</t>
  </si>
  <si>
    <t>Cambodia</t>
  </si>
  <si>
    <t>COL</t>
  </si>
  <si>
    <t>Colombia</t>
  </si>
  <si>
    <t>CON</t>
  </si>
  <si>
    <t>Congo</t>
  </si>
  <si>
    <t>COS</t>
  </si>
  <si>
    <t>Costa Rica</t>
  </si>
  <si>
    <t>CUB</t>
  </si>
  <si>
    <t>Cuba</t>
  </si>
  <si>
    <t>CYP</t>
  </si>
  <si>
    <t>Cyprus</t>
  </si>
  <si>
    <t>CZE</t>
  </si>
  <si>
    <t>Czechoslovakia</t>
  </si>
  <si>
    <t>DDR</t>
  </si>
  <si>
    <t>DEN</t>
  </si>
  <si>
    <t>Denmark</t>
  </si>
  <si>
    <t>DFR</t>
  </si>
  <si>
    <t>FRG</t>
  </si>
  <si>
    <t>DOM</t>
  </si>
  <si>
    <t>Dominican Republic</t>
  </si>
  <si>
    <t>ECU</t>
  </si>
  <si>
    <t>Ecuador</t>
  </si>
  <si>
    <t>EGY</t>
  </si>
  <si>
    <t>Egypt</t>
  </si>
  <si>
    <t>ENG</t>
  </si>
  <si>
    <t>United Kingdom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</si>
  <si>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</si>
  <si>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</si>
  <si>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</si>
  <si>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</si>
  <si>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</si>
  <si>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</si>
  <si>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</si>
  <si>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</si>
  <si>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GLD</t>
  </si>
  <si>
    <t>Ghana</t>
  </si>
  <si>
    <t>GRE</t>
  </si>
  <si>
    <t>Greece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</si>
  <si>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</si>
  <si>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</si>
  <si>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</si>
  <si>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</si>
  <si>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</si>
  <si>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</si>
  <si>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</si>
  <si>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</si>
  <si>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HOL</t>
  </si>
  <si>
    <t>Netherlands</t>
  </si>
  <si>
    <t>HON</t>
  </si>
  <si>
    <t>Honduras</t>
  </si>
  <si>
    <t>HUN</t>
  </si>
  <si>
    <t>Hungary</t>
  </si>
  <si>
    <t>Iceland</t>
  </si>
  <si>
    <t>IND</t>
  </si>
  <si>
    <t>India</t>
  </si>
  <si>
    <t>INO</t>
  </si>
  <si>
    <t>Indonesia</t>
  </si>
  <si>
    <t>IRE</t>
  </si>
  <si>
    <t>Ireland</t>
  </si>
  <si>
    <t>IRQ</t>
  </si>
  <si>
    <t>Iraq</t>
  </si>
  <si>
    <t>ISR</t>
  </si>
  <si>
    <t>Israel</t>
  </si>
  <si>
    <t>ITA</t>
  </si>
  <si>
    <t>Italy</t>
  </si>
  <si>
    <t>JAP</t>
  </si>
  <si>
    <t>Japan</t>
  </si>
  <si>
    <t>JOR</t>
  </si>
  <si>
    <t>Jordan</t>
  </si>
  <si>
    <t>KOR</t>
  </si>
  <si>
    <t>Korea</t>
  </si>
  <si>
    <t>LAO</t>
  </si>
  <si>
    <t>Laos</t>
  </si>
  <si>
    <t>LBY</t>
  </si>
  <si>
    <t>Libya</t>
  </si>
  <si>
    <t>LEB</t>
  </si>
  <si>
    <t>Lebanon</t>
  </si>
  <si>
    <t>LIB</t>
  </si>
  <si>
    <t>Liberia</t>
  </si>
  <si>
    <t>LUX</t>
  </si>
  <si>
    <t>Luxemburg</t>
  </si>
  <si>
    <t>MAD</t>
  </si>
  <si>
    <t>Madagascar</t>
  </si>
  <si>
    <t>MAL</t>
  </si>
  <si>
    <t>Union of Mali</t>
  </si>
  <si>
    <t>MEX</t>
  </si>
  <si>
    <t>Mexico</t>
  </si>
  <si>
    <t>MLY</t>
  </si>
  <si>
    <t>Malaysia</t>
  </si>
  <si>
    <t>MON</t>
  </si>
  <si>
    <t>Mongolia</t>
  </si>
  <si>
    <t>MOR</t>
  </si>
  <si>
    <t>Morocco</t>
  </si>
  <si>
    <t>MOZ</t>
  </si>
  <si>
    <t>Mozambique</t>
  </si>
  <si>
    <t>NEP</t>
  </si>
  <si>
    <t>Nepal</t>
  </si>
  <si>
    <t>NIC</t>
  </si>
  <si>
    <t>Nicaragua</t>
  </si>
  <si>
    <t>NIG</t>
  </si>
  <si>
    <t>Nigeria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</si>
  <si>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</si>
  <si>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</si>
  <si>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</si>
  <si>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</si>
  <si>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</si>
  <si>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</si>
  <si>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</si>
  <si>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</si>
  <si>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</si>
  <si>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</si>
  <si>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</si>
  <si>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</si>
  <si>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</si>
  <si>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Persia</t>
  </si>
  <si>
    <t>PHI</t>
  </si>
  <si>
    <t>Philippines</t>
  </si>
  <si>
    <t>POL</t>
  </si>
  <si>
    <t>Poland</t>
  </si>
  <si>
    <t>POR</t>
  </si>
  <si>
    <t>Portugal</t>
  </si>
  <si>
    <t>PRK</t>
  </si>
  <si>
    <t>People's Republic of Korea</t>
  </si>
  <si>
    <t>PRU</t>
  </si>
  <si>
    <t>Peru</t>
  </si>
  <si>
    <t>RHO</t>
  </si>
  <si>
    <t>Rhodesia and Nyasaland</t>
  </si>
  <si>
    <t>ROM</t>
  </si>
  <si>
    <t>Romania</t>
  </si>
  <si>
    <t>SAF</t>
  </si>
  <si>
    <t>South Africa</t>
  </si>
  <si>
    <t>SAL</t>
  </si>
  <si>
    <t>El Salvador</t>
  </si>
  <si>
    <t>SAR</t>
  </si>
  <si>
    <t>Sarawak</t>
  </si>
  <si>
    <t>SAU</t>
  </si>
  <si>
    <t>Saudi Arabia</t>
  </si>
  <si>
    <t>SCH</t>
  </si>
  <si>
    <t>Switzerland</t>
  </si>
  <si>
    <t>SIA</t>
  </si>
  <si>
    <t>Siam</t>
  </si>
  <si>
    <t>SIE</t>
  </si>
  <si>
    <t>Sierra Leone</t>
  </si>
  <si>
    <t>SOM</t>
  </si>
  <si>
    <t>Somalia</t>
  </si>
  <si>
    <t>SOV</t>
  </si>
  <si>
    <t>Soviet Union</t>
  </si>
  <si>
    <t>SPA</t>
  </si>
  <si>
    <t>Nationalist Spain</t>
  </si>
  <si>
    <t>SUD</t>
  </si>
  <si>
    <t>Sudan</t>
  </si>
  <si>
    <t>SWE</t>
  </si>
  <si>
    <t>Sweden</t>
  </si>
  <si>
    <t>SYR</t>
  </si>
  <si>
    <t>Syria</t>
  </si>
  <si>
    <t>TIB</t>
  </si>
  <si>
    <t>Tibet</t>
  </si>
  <si>
    <t>TUN</t>
  </si>
  <si>
    <t>Tunisia</t>
  </si>
  <si>
    <t>TUR</t>
  </si>
  <si>
    <t>Turkey</t>
  </si>
  <si>
    <t>U70</t>
  </si>
  <si>
    <t>Uganda</t>
  </si>
  <si>
    <t>U72</t>
  </si>
  <si>
    <t>Communist Vietnam</t>
  </si>
  <si>
    <t>U75</t>
  </si>
  <si>
    <t>Singapore</t>
  </si>
  <si>
    <t>U81</t>
  </si>
  <si>
    <t>Upper Volta</t>
  </si>
  <si>
    <t>U82</t>
  </si>
  <si>
    <t>Central Africa</t>
  </si>
  <si>
    <t>U83</t>
  </si>
  <si>
    <t>Ceylon</t>
  </si>
  <si>
    <t>U84</t>
  </si>
  <si>
    <t>Chad</t>
  </si>
  <si>
    <t>U85</t>
  </si>
  <si>
    <t>Congo-Brazzaville</t>
  </si>
  <si>
    <t>U86</t>
  </si>
  <si>
    <t>Gambia</t>
  </si>
  <si>
    <t>U88</t>
  </si>
  <si>
    <t>Ivory Coast</t>
  </si>
  <si>
    <t>U89</t>
  </si>
  <si>
    <t>Jamaica</t>
  </si>
  <si>
    <t>U90</t>
  </si>
  <si>
    <t>Kenya</t>
  </si>
  <si>
    <t>U91</t>
  </si>
  <si>
    <t>Kuwait</t>
  </si>
  <si>
    <t>U92</t>
  </si>
  <si>
    <t>Malta</t>
  </si>
  <si>
    <t>U93</t>
  </si>
  <si>
    <t>Mauritania</t>
  </si>
  <si>
    <t>U94</t>
  </si>
  <si>
    <t>Niger</t>
  </si>
  <si>
    <t>U95</t>
  </si>
  <si>
    <t>Rwanda</t>
  </si>
  <si>
    <t>U96</t>
  </si>
  <si>
    <t>Senegal</t>
  </si>
  <si>
    <t>U97</t>
  </si>
  <si>
    <t>Tanganyika</t>
  </si>
  <si>
    <t>U98</t>
  </si>
  <si>
    <t>Trinidad and Tobago</t>
  </si>
  <si>
    <t>U99</t>
  </si>
  <si>
    <t>Togo</t>
  </si>
  <si>
    <t>URU</t>
  </si>
  <si>
    <t>Uruguay</t>
  </si>
  <si>
    <t>USA</t>
  </si>
  <si>
    <t>VEN</t>
  </si>
  <si>
    <t>Venezuela</t>
  </si>
  <si>
    <t>VIE</t>
  </si>
  <si>
    <t>Nationalist Vietnam</t>
  </si>
  <si>
    <t>YEM</t>
  </si>
  <si>
    <t>Yemen</t>
  </si>
  <si>
    <t>YUG</t>
  </si>
  <si>
    <t>Yugoslavia</t>
  </si>
  <si>
    <t>Mobilization level</t>
  </si>
  <si>
    <t>Percent of pop available</t>
  </si>
  <si>
    <t>Tag</t>
  </si>
  <si>
    <t>Name</t>
  </si>
  <si>
    <t>Pop</t>
  </si>
  <si>
    <t>Mob level</t>
  </si>
  <si>
    <t>Coefficient</t>
  </si>
  <si>
    <t>Manpower</t>
  </si>
  <si>
    <t>Normalization</t>
  </si>
  <si>
    <t>Check</t>
  </si>
  <si>
    <t>Normalized Manpower</t>
  </si>
  <si>
    <t>Final Manpower (Rounded)</t>
  </si>
  <si>
    <t>ICL</t>
  </si>
  <si>
    <t>Because both Chinas control different areas than in reference years (1950+), the amount of manpower was set manually, with bonus for Communists to represent their strength in the wake of the Civil War</t>
  </si>
  <si>
    <t>Indian manpower was lowered for 1945 scenario to represent the lower level of manpower available to British Raj due to faltering support for the British rule at this time.</t>
  </si>
  <si>
    <t>Indonesia has become independent only a month before the timeframe so regardless of initial fervor, not so many people could be available for recruitment, partly because of difficulties in communication between Indonesian islands.</t>
  </si>
  <si>
    <t>Special cases, modified manually: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</si>
</sst>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5" tint="-0.499984740745262"/>
      <name val="Calibri"/>
      <family val="2"/>
      <charset val="238"/>
      <scheme val="minor"/>
    </font>
    <font>
      <b/>
      <sz val="11"/>
      <color theme="6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3" fontId="0" fillId="0" borderId="0" xfId="0" applyNumberFormat="1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0" fontId="0" fillId="2" borderId="0" xfId="0" applyFill="1"/>
    <xf numFmtId="3" fontId="0" fillId="2" borderId="0" xfId="0" applyNumberFormat="1" applyFill="1"/>
    <xf numFmtId="9" fontId="0" fillId="2" borderId="0" xfId="1" applyFont="1" applyFill="1"/>
    <xf numFmtId="1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9" fontId="0" fillId="3" borderId="0" xfId="1" applyFont="1" applyFill="1"/>
    <xf numFmtId="1" fontId="0" fillId="3" borderId="0" xfId="0" applyNumberFormat="1" applyFill="1"/>
    <xf numFmtId="0" fontId="2" fillId="0" borderId="0" xfId="0" applyFont="1"/>
    <xf numFmtId="1" fontId="2" fillId="0" borderId="0" xfId="0" applyNumberFormat="1" applyFont="1"/>
    <xf numFmtId="1" fontId="2" fillId="2" borderId="0" xfId="0" applyNumberFormat="1" applyFont="1" applyFill="1"/>
    <xf numFmtId="1" fontId="2" fillId="3" borderId="0" xfId="0" applyNumberFormat="1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3" fontId="0" fillId="4" borderId="0" xfId="0" applyNumberFormat="1" applyFill="1"/>
    <xf numFmtId="9" fontId="0" fillId="4" borderId="0" xfId="1" applyFont="1" applyFill="1"/>
    <xf numFmtId="1" fontId="0" fillId="4" borderId="0" xfId="0" applyNumberFormat="1" applyFill="1"/>
    <xf numFmtId="1" fontId="2" fillId="4" borderId="0" xfId="0" applyNumberFormat="1" applyFont="1" applyFill="1"/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bilization%20leve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rkusz1"/>
      <sheetName val="Arkusz2"/>
      <sheetName val="Arkusz3"/>
    </sheetNames>
    <sheetDataSet>
      <sheetData sheetId="0">
        <row r="14">
          <cell r="A14" t="str">
            <v>AFG</v>
          </cell>
          <cell r="B14" t="str">
            <v>Afghanistan</v>
          </cell>
          <cell r="C14">
            <v>5</v>
          </cell>
        </row>
        <row r="15">
          <cell r="A15" t="str">
            <v>ALB</v>
          </cell>
          <cell r="B15" t="str">
            <v>Albania</v>
          </cell>
          <cell r="C15">
            <v>5</v>
          </cell>
        </row>
        <row r="16">
          <cell r="A16" t="str">
            <v>ALG</v>
          </cell>
          <cell r="B16" t="str">
            <v>Algeria</v>
          </cell>
          <cell r="C16">
            <v>5</v>
          </cell>
        </row>
        <row r="17">
          <cell r="A17" t="str">
            <v>ANG</v>
          </cell>
          <cell r="B17" t="str">
            <v>Angola</v>
          </cell>
          <cell r="C17">
            <v>5</v>
          </cell>
        </row>
        <row r="18">
          <cell r="A18" t="str">
            <v>ARG</v>
          </cell>
          <cell r="B18" t="str">
            <v>Argentina</v>
          </cell>
          <cell r="C18">
            <v>4</v>
          </cell>
        </row>
        <row r="19">
          <cell r="A19" t="str">
            <v>ARM</v>
          </cell>
          <cell r="B19" t="str">
            <v>Armenia</v>
          </cell>
          <cell r="C19">
            <v>4</v>
          </cell>
        </row>
        <row r="20">
          <cell r="A20" t="str">
            <v>AST</v>
          </cell>
          <cell r="B20" t="str">
            <v>Australia</v>
          </cell>
          <cell r="C20">
            <v>3</v>
          </cell>
        </row>
        <row r="21">
          <cell r="A21" t="str">
            <v>AUS</v>
          </cell>
          <cell r="B21" t="str">
            <v>Austria</v>
          </cell>
          <cell r="C21">
            <v>1</v>
          </cell>
        </row>
        <row r="22">
          <cell r="A22" t="str">
            <v>AZB</v>
          </cell>
          <cell r="B22" t="str">
            <v>Azerbaijan</v>
          </cell>
          <cell r="C22">
            <v>4</v>
          </cell>
        </row>
        <row r="23">
          <cell r="A23" t="str">
            <v>BEL</v>
          </cell>
          <cell r="B23" t="str">
            <v>Belgium</v>
          </cell>
          <cell r="C23">
            <v>4</v>
          </cell>
        </row>
        <row r="24">
          <cell r="A24" t="str">
            <v>BEN</v>
          </cell>
          <cell r="B24" t="str">
            <v>Benin-Sahel</v>
          </cell>
          <cell r="C24">
            <v>4</v>
          </cell>
        </row>
        <row r="25">
          <cell r="A25" t="str">
            <v>BHU</v>
          </cell>
          <cell r="B25" t="str">
            <v>Bhutan</v>
          </cell>
          <cell r="C25">
            <v>2</v>
          </cell>
        </row>
        <row r="26">
          <cell r="A26" t="str">
            <v>BLR</v>
          </cell>
          <cell r="B26" t="str">
            <v>Byelorussia</v>
          </cell>
          <cell r="C26">
            <v>4</v>
          </cell>
        </row>
        <row r="27">
          <cell r="A27" t="str">
            <v>BOL</v>
          </cell>
          <cell r="B27" t="str">
            <v>Bolivia</v>
          </cell>
          <cell r="C27">
            <v>4</v>
          </cell>
        </row>
        <row r="28">
          <cell r="A28" t="str">
            <v>BRA</v>
          </cell>
          <cell r="B28" t="str">
            <v>Brazil</v>
          </cell>
          <cell r="C28">
            <v>4</v>
          </cell>
        </row>
        <row r="29">
          <cell r="A29" t="str">
            <v>BRU</v>
          </cell>
          <cell r="B29" t="str">
            <v>Brunei</v>
          </cell>
          <cell r="C29">
            <v>2</v>
          </cell>
        </row>
        <row r="30">
          <cell r="A30" t="str">
            <v>BUL</v>
          </cell>
          <cell r="B30" t="str">
            <v>Bulgaria</v>
          </cell>
          <cell r="C30">
            <v>4</v>
          </cell>
        </row>
        <row r="31">
          <cell r="A31" t="str">
            <v>BUR</v>
          </cell>
          <cell r="B31" t="str">
            <v>Burma</v>
          </cell>
          <cell r="C31">
            <v>5</v>
          </cell>
        </row>
        <row r="32">
          <cell r="A32" t="str">
            <v>CAM</v>
          </cell>
          <cell r="B32" t="str">
            <v>Cameroon</v>
          </cell>
          <cell r="C32">
            <v>4</v>
          </cell>
        </row>
        <row r="33">
          <cell r="A33" t="str">
            <v>CAN</v>
          </cell>
          <cell r="B33" t="str">
            <v>Canada</v>
          </cell>
          <cell r="C33">
            <v>3</v>
          </cell>
        </row>
        <row r="34">
          <cell r="A34" t="str">
            <v>CHC</v>
          </cell>
          <cell r="B34" t="str">
            <v>Communist China</v>
          </cell>
          <cell r="C34">
            <v>9</v>
          </cell>
        </row>
        <row r="35">
          <cell r="A35" t="str">
            <v>CHI</v>
          </cell>
          <cell r="B35" t="str">
            <v>Nationalist China</v>
          </cell>
          <cell r="C35">
            <v>8</v>
          </cell>
        </row>
        <row r="36">
          <cell r="A36" t="str">
            <v>CHL</v>
          </cell>
          <cell r="B36" t="str">
            <v>Chile</v>
          </cell>
          <cell r="C36">
            <v>4</v>
          </cell>
        </row>
        <row r="37">
          <cell r="A37" t="str">
            <v>CMB</v>
          </cell>
          <cell r="B37" t="str">
            <v>Cambodia</v>
          </cell>
          <cell r="C37">
            <v>4</v>
          </cell>
        </row>
        <row r="38">
          <cell r="A38" t="str">
            <v>COL</v>
          </cell>
          <cell r="B38" t="str">
            <v>Colombia</v>
          </cell>
          <cell r="C38">
            <v>4</v>
          </cell>
        </row>
        <row r="39">
          <cell r="A39" t="str">
            <v>CON</v>
          </cell>
          <cell r="B39" t="str">
            <v>Congo</v>
          </cell>
          <cell r="C39">
            <v>4</v>
          </cell>
        </row>
        <row r="40">
          <cell r="A40" t="str">
            <v>COS</v>
          </cell>
          <cell r="B40" t="str">
            <v>Costa Rica</v>
          </cell>
          <cell r="C40">
            <v>2</v>
          </cell>
        </row>
        <row r="41">
          <cell r="A41" t="str">
            <v>CUB</v>
          </cell>
          <cell r="B41" t="str">
            <v>Cuba</v>
          </cell>
          <cell r="C41">
            <v>3</v>
          </cell>
        </row>
        <row r="42">
          <cell r="A42" t="str">
            <v>CXB</v>
          </cell>
          <cell r="B42" t="str">
            <v>Xibei San Ma</v>
          </cell>
          <cell r="C42">
            <v>3</v>
          </cell>
        </row>
        <row r="43">
          <cell r="A43" t="str">
            <v>CYN</v>
          </cell>
          <cell r="B43" t="str">
            <v>Yunnan</v>
          </cell>
          <cell r="C43">
            <v>3</v>
          </cell>
        </row>
        <row r="44">
          <cell r="A44" t="str">
            <v>CYP</v>
          </cell>
          <cell r="B44" t="str">
            <v>Cyprus</v>
          </cell>
          <cell r="C44">
            <v>4</v>
          </cell>
        </row>
        <row r="45">
          <cell r="A45" t="str">
            <v>CZE</v>
          </cell>
          <cell r="B45" t="str">
            <v>Czechoslovakia</v>
          </cell>
          <cell r="C45">
            <v>5</v>
          </cell>
        </row>
        <row r="46">
          <cell r="A46" t="str">
            <v>DDR</v>
          </cell>
          <cell r="B46" t="str">
            <v>Communist Germany</v>
          </cell>
          <cell r="C46">
            <v>1</v>
          </cell>
        </row>
        <row r="47">
          <cell r="A47" t="str">
            <v>DEN</v>
          </cell>
          <cell r="B47" t="str">
            <v>Denmark</v>
          </cell>
          <cell r="C47">
            <v>2</v>
          </cell>
        </row>
        <row r="48">
          <cell r="A48" t="str">
            <v>DFR</v>
          </cell>
          <cell r="B48" t="str">
            <v>Federal Germany</v>
          </cell>
          <cell r="C48">
            <v>1</v>
          </cell>
        </row>
        <row r="49">
          <cell r="A49" t="str">
            <v>DOM</v>
          </cell>
          <cell r="B49" t="str">
            <v>Dominican Republic</v>
          </cell>
          <cell r="C49">
            <v>3</v>
          </cell>
        </row>
        <row r="50">
          <cell r="A50" t="str">
            <v>ECU</v>
          </cell>
          <cell r="B50" t="str">
            <v>Ecuador</v>
          </cell>
          <cell r="C50">
            <v>5</v>
          </cell>
        </row>
        <row r="51">
          <cell r="A51" t="str">
            <v>EGY</v>
          </cell>
          <cell r="B51" t="str">
            <v>Egypt</v>
          </cell>
          <cell r="C51">
            <v>2</v>
          </cell>
        </row>
        <row r="52">
          <cell r="A52" t="str">
            <v>ENG</v>
          </cell>
          <cell r="B52" t="str">
            <v>United Kingdom</v>
          </cell>
          <cell r="C52">
            <v>3</v>
          </cell>
        </row>
        <row r="53">
          <cell r="A53" t="str">
            <v>EST</v>
          </cell>
          <cell r="B53" t="str">
            <v>Estonia</v>
          </cell>
          <cell r="C53">
            <v>4</v>
          </cell>
        </row>
        <row r="54">
          <cell r="A54" t="str">
            <v>ETH</v>
          </cell>
          <cell r="B54" t="str">
            <v>Abyssinia</v>
          </cell>
          <cell r="C54">
            <v>3</v>
          </cell>
        </row>
        <row r="55">
          <cell r="A55" t="str">
            <v>FIN</v>
          </cell>
          <cell r="B55" t="str">
            <v>Finland</v>
          </cell>
          <cell r="C55">
            <v>5</v>
          </cell>
        </row>
        <row r="56">
          <cell r="A56" t="str">
            <v>FRA</v>
          </cell>
          <cell r="B56" t="str">
            <v>France</v>
          </cell>
          <cell r="C56">
            <v>4</v>
          </cell>
        </row>
        <row r="57">
          <cell r="A57" t="str">
            <v>GAB</v>
          </cell>
          <cell r="B57" t="str">
            <v>Gabon</v>
          </cell>
          <cell r="C57">
            <v>4</v>
          </cell>
        </row>
        <row r="58">
          <cell r="A58" t="str">
            <v>GEO</v>
          </cell>
          <cell r="B58" t="str">
            <v>Georgia</v>
          </cell>
          <cell r="C58">
            <v>4</v>
          </cell>
        </row>
        <row r="59">
          <cell r="A59" t="str">
            <v>GLD</v>
          </cell>
          <cell r="B59" t="str">
            <v>Ghana</v>
          </cell>
          <cell r="C59">
            <v>4</v>
          </cell>
        </row>
        <row r="60">
          <cell r="A60" t="str">
            <v>GRE</v>
          </cell>
          <cell r="B60" t="str">
            <v>Greece</v>
          </cell>
          <cell r="C60">
            <v>7</v>
          </cell>
        </row>
        <row r="61">
          <cell r="A61" t="str">
            <v>GUA</v>
          </cell>
          <cell r="B61" t="str">
            <v>Guatemala</v>
          </cell>
          <cell r="C61">
            <v>3</v>
          </cell>
        </row>
        <row r="62">
          <cell r="A62" t="str">
            <v>GUI</v>
          </cell>
          <cell r="B62" t="str">
            <v>Guinea</v>
          </cell>
          <cell r="C62">
            <v>4</v>
          </cell>
        </row>
        <row r="63">
          <cell r="A63" t="str">
            <v>GUY</v>
          </cell>
          <cell r="B63" t="str">
            <v>Guyana</v>
          </cell>
          <cell r="C63">
            <v>3</v>
          </cell>
        </row>
        <row r="64">
          <cell r="A64" t="str">
            <v>HAI</v>
          </cell>
          <cell r="B64" t="str">
            <v>Haiti</v>
          </cell>
          <cell r="C64">
            <v>3</v>
          </cell>
        </row>
        <row r="65">
          <cell r="A65" t="str">
            <v>HOL</v>
          </cell>
          <cell r="B65" t="str">
            <v>Netherlands</v>
          </cell>
          <cell r="C65">
            <v>3</v>
          </cell>
        </row>
        <row r="66">
          <cell r="A66" t="str">
            <v>HON</v>
          </cell>
          <cell r="B66" t="str">
            <v>Honduras</v>
          </cell>
          <cell r="C66">
            <v>3</v>
          </cell>
        </row>
        <row r="67">
          <cell r="A67" t="str">
            <v>HUN</v>
          </cell>
          <cell r="B67" t="str">
            <v>Hungary</v>
          </cell>
          <cell r="C67">
            <v>4</v>
          </cell>
        </row>
        <row r="68">
          <cell r="A68" t="str">
            <v>ICE</v>
          </cell>
          <cell r="B68" t="str">
            <v>Iceland</v>
          </cell>
          <cell r="C68">
            <v>2</v>
          </cell>
        </row>
        <row r="69">
          <cell r="A69" t="str">
            <v>IND</v>
          </cell>
          <cell r="B69" t="str">
            <v>India</v>
          </cell>
          <cell r="C69">
            <v>7</v>
          </cell>
        </row>
        <row r="70">
          <cell r="A70" t="str">
            <v>INO</v>
          </cell>
          <cell r="B70" t="str">
            <v>Indonesia</v>
          </cell>
          <cell r="C70">
            <v>8</v>
          </cell>
        </row>
        <row r="71">
          <cell r="A71" t="str">
            <v>IRE</v>
          </cell>
          <cell r="B71" t="str">
            <v>Ireland</v>
          </cell>
          <cell r="C71">
            <v>2</v>
          </cell>
        </row>
        <row r="72">
          <cell r="A72" t="str">
            <v>IRQ</v>
          </cell>
          <cell r="B72" t="str">
            <v>Iraq</v>
          </cell>
          <cell r="C72">
            <v>4</v>
          </cell>
        </row>
        <row r="73">
          <cell r="A73" t="str">
            <v>ISR</v>
          </cell>
          <cell r="B73" t="str">
            <v>Israel</v>
          </cell>
          <cell r="C73">
            <v>7</v>
          </cell>
        </row>
        <row r="74">
          <cell r="A74" t="str">
            <v>ITA</v>
          </cell>
          <cell r="B74" t="str">
            <v>Italy</v>
          </cell>
          <cell r="C74">
            <v>3</v>
          </cell>
        </row>
        <row r="75">
          <cell r="A75" t="str">
            <v>JAP</v>
          </cell>
          <cell r="B75" t="str">
            <v>Japan</v>
          </cell>
          <cell r="C75">
            <v>1</v>
          </cell>
        </row>
        <row r="76">
          <cell r="A76" t="str">
            <v>JOR</v>
          </cell>
          <cell r="B76" t="str">
            <v>Jordan</v>
          </cell>
          <cell r="C76">
            <v>4</v>
          </cell>
        </row>
        <row r="77">
          <cell r="A77" t="str">
            <v>KAZ</v>
          </cell>
          <cell r="B77" t="str">
            <v>Kazakhstan</v>
          </cell>
          <cell r="C77">
            <v>4</v>
          </cell>
        </row>
        <row r="78">
          <cell r="A78" t="str">
            <v>KOR</v>
          </cell>
          <cell r="B78" t="str">
            <v>Nationalist Korea</v>
          </cell>
          <cell r="C78">
            <v>6</v>
          </cell>
        </row>
        <row r="79">
          <cell r="A79" t="str">
            <v>KYG</v>
          </cell>
          <cell r="B79" t="str">
            <v>Kyrgyzstan</v>
          </cell>
          <cell r="C79">
            <v>4</v>
          </cell>
        </row>
        <row r="80">
          <cell r="A80" t="str">
            <v>LAO</v>
          </cell>
          <cell r="B80" t="str">
            <v>Laos</v>
          </cell>
          <cell r="C80">
            <v>4</v>
          </cell>
        </row>
        <row r="81">
          <cell r="A81" t="str">
            <v>LAT</v>
          </cell>
          <cell r="B81" t="str">
            <v>Latvia</v>
          </cell>
          <cell r="C81">
            <v>4</v>
          </cell>
        </row>
        <row r="82">
          <cell r="A82" t="str">
            <v>LBY</v>
          </cell>
          <cell r="B82" t="str">
            <v>Libya</v>
          </cell>
          <cell r="C82">
            <v>3</v>
          </cell>
        </row>
        <row r="83">
          <cell r="A83" t="str">
            <v>LEB</v>
          </cell>
          <cell r="B83" t="str">
            <v>Lebanon</v>
          </cell>
          <cell r="C83">
            <v>3</v>
          </cell>
        </row>
        <row r="84">
          <cell r="A84" t="str">
            <v>LIB</v>
          </cell>
          <cell r="B84" t="str">
            <v>Liberia</v>
          </cell>
          <cell r="C84">
            <v>3</v>
          </cell>
        </row>
        <row r="85">
          <cell r="A85" t="str">
            <v>LIT</v>
          </cell>
          <cell r="B85" t="str">
            <v>Lithuania</v>
          </cell>
          <cell r="C85">
            <v>4</v>
          </cell>
        </row>
        <row r="86">
          <cell r="A86" t="str">
            <v>LUX</v>
          </cell>
          <cell r="B86" t="str">
            <v>Luxemburg</v>
          </cell>
          <cell r="C86">
            <v>2</v>
          </cell>
        </row>
        <row r="87">
          <cell r="A87" t="str">
            <v>MAD</v>
          </cell>
          <cell r="B87" t="str">
            <v>Madagascar</v>
          </cell>
          <cell r="C87">
            <v>4</v>
          </cell>
        </row>
        <row r="88">
          <cell r="A88" t="str">
            <v>MAL</v>
          </cell>
          <cell r="B88" t="str">
            <v>Mali</v>
          </cell>
          <cell r="C88">
            <v>4</v>
          </cell>
        </row>
        <row r="89">
          <cell r="A89" t="str">
            <v>MEX</v>
          </cell>
          <cell r="B89" t="str">
            <v>Mexico</v>
          </cell>
          <cell r="C89">
            <v>4</v>
          </cell>
        </row>
        <row r="90">
          <cell r="A90" t="str">
            <v>MLY</v>
          </cell>
          <cell r="B90" t="str">
            <v>Malaysia</v>
          </cell>
          <cell r="C90">
            <v>4</v>
          </cell>
        </row>
        <row r="91">
          <cell r="A91" t="str">
            <v>MON</v>
          </cell>
          <cell r="B91" t="str">
            <v>Mongolia</v>
          </cell>
          <cell r="C91">
            <v>3</v>
          </cell>
        </row>
        <row r="92">
          <cell r="A92" t="str">
            <v>MOR</v>
          </cell>
          <cell r="B92" t="str">
            <v>Morocco</v>
          </cell>
          <cell r="C92">
            <v>4</v>
          </cell>
        </row>
        <row r="93">
          <cell r="A93" t="str">
            <v>MOZ</v>
          </cell>
          <cell r="B93" t="str">
            <v>Mozambique</v>
          </cell>
          <cell r="C93">
            <v>5</v>
          </cell>
        </row>
        <row r="94">
          <cell r="A94" t="str">
            <v>NAM</v>
          </cell>
          <cell r="B94" t="str">
            <v>Namibia</v>
          </cell>
          <cell r="C94">
            <v>3</v>
          </cell>
        </row>
        <row r="95">
          <cell r="A95" t="str">
            <v>NEP</v>
          </cell>
          <cell r="B95" t="str">
            <v>Nepal</v>
          </cell>
          <cell r="C95">
            <v>2</v>
          </cell>
        </row>
        <row r="96">
          <cell r="A96" t="str">
            <v>NIC</v>
          </cell>
          <cell r="B96" t="str">
            <v>Nicaragua</v>
          </cell>
          <cell r="C96">
            <v>3</v>
          </cell>
        </row>
        <row r="97">
          <cell r="A97" t="str">
            <v>NIG</v>
          </cell>
          <cell r="B97" t="str">
            <v>Nigeria</v>
          </cell>
          <cell r="C97">
            <v>4</v>
          </cell>
        </row>
        <row r="98">
          <cell r="A98" t="str">
            <v>NOR</v>
          </cell>
          <cell r="B98" t="str">
            <v>Norway</v>
          </cell>
          <cell r="C98">
            <v>2</v>
          </cell>
        </row>
        <row r="99">
          <cell r="A99" t="str">
            <v>NZL</v>
          </cell>
          <cell r="B99" t="str">
            <v>New Zealand</v>
          </cell>
          <cell r="C99">
            <v>2</v>
          </cell>
        </row>
        <row r="100">
          <cell r="A100" t="str">
            <v>OMN</v>
          </cell>
          <cell r="B100" t="str">
            <v>Oman</v>
          </cell>
          <cell r="C100">
            <v>3</v>
          </cell>
        </row>
        <row r="101">
          <cell r="A101" t="str">
            <v>PAK</v>
          </cell>
          <cell r="B101" t="str">
            <v>Pakistan</v>
          </cell>
          <cell r="C101">
            <v>8</v>
          </cell>
        </row>
        <row r="102">
          <cell r="A102" t="str">
            <v>PAL</v>
          </cell>
          <cell r="B102" t="str">
            <v>Palestine</v>
          </cell>
          <cell r="C102">
            <v>6</v>
          </cell>
        </row>
        <row r="103">
          <cell r="A103" t="str">
            <v>PAN</v>
          </cell>
          <cell r="B103" t="str">
            <v>Panama</v>
          </cell>
          <cell r="C103">
            <v>4</v>
          </cell>
        </row>
        <row r="104">
          <cell r="A104" t="str">
            <v>PAR</v>
          </cell>
          <cell r="B104" t="str">
            <v>Paraguay</v>
          </cell>
          <cell r="C104">
            <v>3</v>
          </cell>
        </row>
        <row r="105">
          <cell r="A105" t="str">
            <v>PER</v>
          </cell>
          <cell r="B105" t="str">
            <v>Iran</v>
          </cell>
          <cell r="C105">
            <v>3</v>
          </cell>
        </row>
        <row r="106">
          <cell r="A106" t="str">
            <v>PHI</v>
          </cell>
          <cell r="B106" t="str">
            <v>Philippines</v>
          </cell>
          <cell r="C106">
            <v>3</v>
          </cell>
        </row>
        <row r="107">
          <cell r="A107" t="str">
            <v>POL</v>
          </cell>
          <cell r="B107" t="str">
            <v>Poland</v>
          </cell>
          <cell r="C107">
            <v>5</v>
          </cell>
        </row>
        <row r="108">
          <cell r="A108" t="str">
            <v>POR</v>
          </cell>
          <cell r="B108" t="str">
            <v>Portugal</v>
          </cell>
          <cell r="C108">
            <v>4</v>
          </cell>
        </row>
        <row r="109">
          <cell r="A109" t="str">
            <v>PRK</v>
          </cell>
          <cell r="B109" t="str">
            <v>Communist Korea</v>
          </cell>
          <cell r="C109">
            <v>7</v>
          </cell>
        </row>
        <row r="110">
          <cell r="A110" t="str">
            <v>PRU</v>
          </cell>
          <cell r="B110" t="str">
            <v>Peru</v>
          </cell>
          <cell r="C110">
            <v>4</v>
          </cell>
        </row>
        <row r="111">
          <cell r="A111" t="str">
            <v>RHO</v>
          </cell>
          <cell r="B111" t="str">
            <v>Rhodesia and Nyasaland</v>
          </cell>
          <cell r="C111">
            <v>3</v>
          </cell>
        </row>
        <row r="112">
          <cell r="A112" t="str">
            <v>ROM</v>
          </cell>
          <cell r="B112" t="str">
            <v>Romania</v>
          </cell>
          <cell r="C112">
            <v>4</v>
          </cell>
        </row>
        <row r="113">
          <cell r="A113" t="str">
            <v>SAF</v>
          </cell>
          <cell r="B113" t="str">
            <v>Union of South Africa</v>
          </cell>
          <cell r="C113">
            <v>3</v>
          </cell>
        </row>
        <row r="114">
          <cell r="A114" t="str">
            <v>SAL</v>
          </cell>
          <cell r="B114" t="str">
            <v>El Salvador</v>
          </cell>
          <cell r="C114">
            <v>3</v>
          </cell>
        </row>
        <row r="115">
          <cell r="A115" t="str">
            <v>SAR</v>
          </cell>
          <cell r="B115" t="str">
            <v>Sarawak</v>
          </cell>
          <cell r="C115">
            <v>4</v>
          </cell>
        </row>
        <row r="116">
          <cell r="A116" t="str">
            <v>SAU</v>
          </cell>
          <cell r="B116" t="str">
            <v>Saudi Arabia</v>
          </cell>
          <cell r="C116">
            <v>3</v>
          </cell>
        </row>
        <row r="117">
          <cell r="A117" t="str">
            <v>SCH</v>
          </cell>
          <cell r="B117" t="str">
            <v>Switzerland</v>
          </cell>
          <cell r="C117">
            <v>3</v>
          </cell>
        </row>
        <row r="118">
          <cell r="A118" t="str">
            <v>SIA</v>
          </cell>
          <cell r="B118" t="str">
            <v>Thailand</v>
          </cell>
          <cell r="C118">
            <v>4</v>
          </cell>
        </row>
        <row r="119">
          <cell r="A119" t="str">
            <v>SIE</v>
          </cell>
          <cell r="B119" t="str">
            <v>Sierra Leone</v>
          </cell>
          <cell r="C119">
            <v>3</v>
          </cell>
        </row>
        <row r="120">
          <cell r="A120" t="str">
            <v>SIK</v>
          </cell>
          <cell r="B120" t="str">
            <v>Sinkiang</v>
          </cell>
          <cell r="C120">
            <v>3</v>
          </cell>
        </row>
        <row r="121">
          <cell r="A121" t="str">
            <v>SOM</v>
          </cell>
          <cell r="B121" t="str">
            <v>Somalia</v>
          </cell>
          <cell r="C121">
            <v>3</v>
          </cell>
        </row>
        <row r="122">
          <cell r="A122" t="str">
            <v>SOV</v>
          </cell>
          <cell r="B122" t="str">
            <v>Soviet Union</v>
          </cell>
          <cell r="C122">
            <v>6</v>
          </cell>
        </row>
        <row r="123">
          <cell r="A123" t="str">
            <v>SPA</v>
          </cell>
          <cell r="B123" t="str">
            <v>Nationalist Spain</v>
          </cell>
          <cell r="C123">
            <v>5</v>
          </cell>
        </row>
        <row r="124">
          <cell r="A124" t="str">
            <v>SUD</v>
          </cell>
          <cell r="B124" t="str">
            <v>Sudan</v>
          </cell>
          <cell r="C124">
            <v>4</v>
          </cell>
        </row>
        <row r="125">
          <cell r="A125" t="str">
            <v>SWE</v>
          </cell>
          <cell r="B125" t="str">
            <v>Sweden</v>
          </cell>
          <cell r="C125">
            <v>2</v>
          </cell>
        </row>
        <row r="126">
          <cell r="A126" t="str">
            <v>SYR</v>
          </cell>
          <cell r="B126" t="str">
            <v>Syria</v>
          </cell>
          <cell r="C126">
            <v>3</v>
          </cell>
        </row>
        <row r="127">
          <cell r="A127" t="str">
            <v>TAJ</v>
          </cell>
          <cell r="B127" t="str">
            <v>Tajikistan</v>
          </cell>
          <cell r="C127">
            <v>4</v>
          </cell>
        </row>
        <row r="128">
          <cell r="A128" t="str">
            <v>TIB</v>
          </cell>
          <cell r="B128" t="str">
            <v>Tibet</v>
          </cell>
          <cell r="C128">
            <v>2</v>
          </cell>
        </row>
        <row r="129">
          <cell r="A129" t="str">
            <v>TRK</v>
          </cell>
          <cell r="B129" t="str">
            <v>Turkmenistan</v>
          </cell>
          <cell r="C129">
            <v>4</v>
          </cell>
        </row>
        <row r="130">
          <cell r="A130" t="str">
            <v>TUN</v>
          </cell>
          <cell r="B130" t="str">
            <v>Tunisia</v>
          </cell>
          <cell r="C130">
            <v>4</v>
          </cell>
        </row>
        <row r="131">
          <cell r="A131" t="str">
            <v>TUR</v>
          </cell>
          <cell r="B131" t="str">
            <v>Turkey</v>
          </cell>
          <cell r="C131">
            <v>5</v>
          </cell>
        </row>
        <row r="132">
          <cell r="A132" t="str">
            <v>UKR</v>
          </cell>
          <cell r="B132" t="str">
            <v>Ukraine</v>
          </cell>
          <cell r="C132">
            <v>5</v>
          </cell>
        </row>
        <row r="133">
          <cell r="A133" t="str">
            <v>URU</v>
          </cell>
          <cell r="B133" t="str">
            <v>Uruguay</v>
          </cell>
          <cell r="C133">
            <v>3</v>
          </cell>
        </row>
        <row r="134">
          <cell r="A134" t="str">
            <v>USA</v>
          </cell>
          <cell r="B134" t="str">
            <v>USA</v>
          </cell>
          <cell r="C134">
            <v>4</v>
          </cell>
        </row>
        <row r="135">
          <cell r="A135" t="str">
            <v>UZB</v>
          </cell>
          <cell r="B135" t="str">
            <v>Uzbekistan</v>
          </cell>
          <cell r="C135">
            <v>4</v>
          </cell>
        </row>
        <row r="136">
          <cell r="A136" t="str">
            <v>VEN</v>
          </cell>
          <cell r="B136" t="str">
            <v>Venezuela</v>
          </cell>
          <cell r="C136">
            <v>4</v>
          </cell>
        </row>
        <row r="137">
          <cell r="A137" t="str">
            <v>VIE</v>
          </cell>
          <cell r="B137" t="str">
            <v>Nationalist Vietnam</v>
          </cell>
          <cell r="C137">
            <v>5</v>
          </cell>
        </row>
        <row r="138">
          <cell r="A138" t="str">
            <v>YEM</v>
          </cell>
          <cell r="B138" t="str">
            <v>Yemen</v>
          </cell>
          <cell r="C138">
            <v>3</v>
          </cell>
        </row>
        <row r="139">
          <cell r="A139" t="str">
            <v>YUG</v>
          </cell>
          <cell r="B139" t="str">
            <v>Yugoslavia</v>
          </cell>
          <cell r="C139">
            <v>6</v>
          </cell>
        </row>
        <row r="140">
          <cell r="A140" t="str">
            <v>U02</v>
          </cell>
          <cell r="B140" t="str">
            <v>British Raj</v>
          </cell>
          <cell r="C140">
            <v>3</v>
          </cell>
        </row>
        <row r="141">
          <cell r="A141" t="str">
            <v>U10</v>
          </cell>
          <cell r="B141" t="str">
            <v>Communist Netherlands</v>
          </cell>
          <cell r="C141">
            <v>4</v>
          </cell>
        </row>
        <row r="142">
          <cell r="A142" t="str">
            <v>U11</v>
          </cell>
          <cell r="B142" t="str">
            <v>Communist France</v>
          </cell>
          <cell r="C142">
            <v>4</v>
          </cell>
        </row>
        <row r="143">
          <cell r="A143" t="str">
            <v>U12</v>
          </cell>
          <cell r="B143" t="str">
            <v>Communist England</v>
          </cell>
          <cell r="C143">
            <v>4</v>
          </cell>
        </row>
        <row r="144">
          <cell r="A144" t="str">
            <v>U13</v>
          </cell>
          <cell r="B144" t="str">
            <v>Communist Hungary</v>
          </cell>
          <cell r="C144">
            <v>5</v>
          </cell>
        </row>
        <row r="145">
          <cell r="A145" t="str">
            <v>U14</v>
          </cell>
          <cell r="B145" t="str">
            <v>Communist Italy</v>
          </cell>
          <cell r="C145">
            <v>4</v>
          </cell>
        </row>
        <row r="146">
          <cell r="A146" t="str">
            <v>U15</v>
          </cell>
          <cell r="B146" t="str">
            <v>Communist Portugal</v>
          </cell>
          <cell r="C146">
            <v>4</v>
          </cell>
        </row>
        <row r="147">
          <cell r="A147" t="str">
            <v>U16</v>
          </cell>
          <cell r="B147" t="str">
            <v>Communist Austria</v>
          </cell>
          <cell r="C147">
            <v>2</v>
          </cell>
        </row>
        <row r="148">
          <cell r="A148" t="str">
            <v>U17</v>
          </cell>
          <cell r="B148" t="str">
            <v>Communist Belgium</v>
          </cell>
          <cell r="C148">
            <v>4</v>
          </cell>
        </row>
        <row r="149">
          <cell r="A149" t="str">
            <v>U18</v>
          </cell>
          <cell r="B149" t="str">
            <v>Communist Luxembourg</v>
          </cell>
          <cell r="C149">
            <v>2</v>
          </cell>
        </row>
        <row r="150">
          <cell r="A150" t="str">
            <v>U19</v>
          </cell>
          <cell r="B150" t="str">
            <v>Communist Norway</v>
          </cell>
          <cell r="C150">
            <v>3</v>
          </cell>
        </row>
        <row r="151">
          <cell r="A151" t="str">
            <v>U20</v>
          </cell>
          <cell r="B151" t="str">
            <v>Communist Finland</v>
          </cell>
          <cell r="C151">
            <v>3</v>
          </cell>
        </row>
        <row r="152">
          <cell r="A152" t="str">
            <v>U21</v>
          </cell>
          <cell r="B152" t="str">
            <v>Communist Sweden</v>
          </cell>
          <cell r="C152">
            <v>3</v>
          </cell>
        </row>
        <row r="153">
          <cell r="A153" t="str">
            <v>U22</v>
          </cell>
          <cell r="B153" t="str">
            <v>Communist Denmark</v>
          </cell>
          <cell r="C153">
            <v>3</v>
          </cell>
        </row>
        <row r="154">
          <cell r="A154" t="str">
            <v>U23</v>
          </cell>
          <cell r="B154" t="str">
            <v>Saar Protectorate</v>
          </cell>
          <cell r="C154">
            <v>1</v>
          </cell>
        </row>
        <row r="155">
          <cell r="A155" t="str">
            <v>U24</v>
          </cell>
          <cell r="B155" t="str">
            <v>Allied Occupation Zone</v>
          </cell>
          <cell r="C155">
            <v>1</v>
          </cell>
        </row>
        <row r="156">
          <cell r="A156" t="str">
            <v>U25</v>
          </cell>
          <cell r="B156" t="str">
            <v>Soviet Occupation Zone</v>
          </cell>
          <cell r="C156">
            <v>1</v>
          </cell>
        </row>
        <row r="157">
          <cell r="A157" t="str">
            <v>U26</v>
          </cell>
          <cell r="B157" t="str">
            <v>Communist Switzerland</v>
          </cell>
          <cell r="C157">
            <v>2</v>
          </cell>
        </row>
        <row r="158">
          <cell r="A158" t="str">
            <v>U27</v>
          </cell>
          <cell r="B158" t="str">
            <v>Communist Yugoslavia</v>
          </cell>
          <cell r="C158">
            <v>5</v>
          </cell>
        </row>
        <row r="159">
          <cell r="A159" t="str">
            <v>U28</v>
          </cell>
          <cell r="B159" t="str">
            <v>Communist Albania</v>
          </cell>
          <cell r="C159">
            <v>5</v>
          </cell>
        </row>
        <row r="160">
          <cell r="A160" t="str">
            <v>U29</v>
          </cell>
          <cell r="B160" t="str">
            <v>Communist Bulgaria</v>
          </cell>
          <cell r="C160">
            <v>5</v>
          </cell>
        </row>
        <row r="161">
          <cell r="A161" t="str">
            <v>U30</v>
          </cell>
          <cell r="B161" t="str">
            <v>Communist Romania</v>
          </cell>
          <cell r="C161">
            <v>5</v>
          </cell>
        </row>
        <row r="162">
          <cell r="A162" t="str">
            <v>U31</v>
          </cell>
          <cell r="B162" t="str">
            <v>Communist Czechoslovakia</v>
          </cell>
          <cell r="C162">
            <v>5</v>
          </cell>
        </row>
        <row r="163">
          <cell r="A163" t="str">
            <v>U32</v>
          </cell>
          <cell r="B163" t="str">
            <v>Communist Poland</v>
          </cell>
          <cell r="C163">
            <v>5</v>
          </cell>
        </row>
        <row r="164">
          <cell r="A164" t="str">
            <v>U33</v>
          </cell>
          <cell r="B164" t="str">
            <v>Communist Greece</v>
          </cell>
          <cell r="C164">
            <v>7</v>
          </cell>
        </row>
        <row r="165">
          <cell r="A165" t="str">
            <v>U34</v>
          </cell>
          <cell r="B165" t="str">
            <v>Communist Turkey</v>
          </cell>
          <cell r="C165">
            <v>5</v>
          </cell>
        </row>
        <row r="166">
          <cell r="A166" t="str">
            <v>U35</v>
          </cell>
          <cell r="B166" t="str">
            <v>Communist Spain</v>
          </cell>
          <cell r="C166">
            <v>5</v>
          </cell>
        </row>
        <row r="167">
          <cell r="A167" t="str">
            <v>U70</v>
          </cell>
          <cell r="B167" t="str">
            <v>Uganda</v>
          </cell>
          <cell r="C167">
            <v>4</v>
          </cell>
        </row>
        <row r="168">
          <cell r="A168" t="str">
            <v>U72</v>
          </cell>
          <cell r="B168" t="str">
            <v>Communist Vietnam</v>
          </cell>
          <cell r="C168">
            <v>6</v>
          </cell>
        </row>
        <row r="169">
          <cell r="A169" t="str">
            <v>U75</v>
          </cell>
          <cell r="B169" t="str">
            <v>Singapore</v>
          </cell>
          <cell r="C169">
            <v>4</v>
          </cell>
        </row>
        <row r="170">
          <cell r="A170" t="str">
            <v>U80</v>
          </cell>
          <cell r="B170" t="str">
            <v>Kashmir</v>
          </cell>
          <cell r="C170">
            <v>4</v>
          </cell>
        </row>
        <row r="171">
          <cell r="A171" t="str">
            <v>U81</v>
          </cell>
          <cell r="B171" t="str">
            <v>Upper Volta</v>
          </cell>
          <cell r="C171">
            <v>4</v>
          </cell>
        </row>
        <row r="172">
          <cell r="A172" t="str">
            <v>U82</v>
          </cell>
          <cell r="B172" t="str">
            <v>Central Africa</v>
          </cell>
          <cell r="C172">
            <v>4</v>
          </cell>
        </row>
        <row r="173">
          <cell r="A173" t="str">
            <v>U83</v>
          </cell>
          <cell r="B173" t="str">
            <v>Ceylon</v>
          </cell>
          <cell r="C173">
            <v>5</v>
          </cell>
        </row>
        <row r="174">
          <cell r="A174" t="str">
            <v>U84</v>
          </cell>
          <cell r="B174" t="str">
            <v>Chad</v>
          </cell>
          <cell r="C174">
            <v>3</v>
          </cell>
        </row>
        <row r="175">
          <cell r="A175" t="str">
            <v>U85</v>
          </cell>
          <cell r="B175" t="str">
            <v>Congo-Brazzaville</v>
          </cell>
          <cell r="C175">
            <v>4</v>
          </cell>
        </row>
        <row r="176">
          <cell r="A176" t="str">
            <v>U86</v>
          </cell>
          <cell r="B176" t="str">
            <v>Gambia</v>
          </cell>
          <cell r="C176">
            <v>3</v>
          </cell>
        </row>
        <row r="177">
          <cell r="A177" t="str">
            <v>U88</v>
          </cell>
          <cell r="B177" t="str">
            <v>Ivory Coast</v>
          </cell>
          <cell r="C177">
            <v>4</v>
          </cell>
        </row>
        <row r="178">
          <cell r="A178" t="str">
            <v>U89</v>
          </cell>
          <cell r="B178" t="str">
            <v>Jamaica</v>
          </cell>
          <cell r="C178">
            <v>3</v>
          </cell>
        </row>
        <row r="179">
          <cell r="A179" t="str">
            <v>U90</v>
          </cell>
          <cell r="B179" t="str">
            <v>Kenya</v>
          </cell>
          <cell r="C179">
            <v>4</v>
          </cell>
        </row>
        <row r="180">
          <cell r="A180" t="str">
            <v>U91</v>
          </cell>
          <cell r="B180" t="str">
            <v>Kuwait</v>
          </cell>
          <cell r="C180">
            <v>3</v>
          </cell>
        </row>
        <row r="181">
          <cell r="A181" t="str">
            <v>U92</v>
          </cell>
          <cell r="B181" t="str">
            <v>Malta</v>
          </cell>
          <cell r="C181">
            <v>2</v>
          </cell>
        </row>
        <row r="182">
          <cell r="A182" t="str">
            <v>U93</v>
          </cell>
          <cell r="B182" t="str">
            <v>Mauritania</v>
          </cell>
          <cell r="C182">
            <v>4</v>
          </cell>
        </row>
        <row r="183">
          <cell r="A183" t="str">
            <v>U94</v>
          </cell>
          <cell r="B183" t="str">
            <v>Niger</v>
          </cell>
          <cell r="C183">
            <v>4</v>
          </cell>
        </row>
        <row r="184">
          <cell r="A184" t="str">
            <v>U95</v>
          </cell>
          <cell r="B184" t="str">
            <v>Rwanda</v>
          </cell>
          <cell r="C184">
            <v>4</v>
          </cell>
        </row>
        <row r="185">
          <cell r="A185" t="str">
            <v>U96</v>
          </cell>
          <cell r="B185" t="str">
            <v>Senegal</v>
          </cell>
          <cell r="C185">
            <v>4</v>
          </cell>
        </row>
        <row r="186">
          <cell r="A186" t="str">
            <v>U97</v>
          </cell>
          <cell r="B186" t="str">
            <v>Tanganyika</v>
          </cell>
          <cell r="C186">
            <v>4</v>
          </cell>
        </row>
        <row r="187">
          <cell r="A187" t="str">
            <v>U98</v>
          </cell>
          <cell r="B187" t="str">
            <v>Trinidad and Tobago</v>
          </cell>
          <cell r="C187">
            <v>2</v>
          </cell>
        </row>
        <row r="188">
          <cell r="A188" t="str">
            <v>U99</v>
          </cell>
          <cell r="B188" t="str">
            <v>Togo</v>
          </cell>
          <cell r="C188">
            <v>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5001"/>
  <sheetViews>
    <sheetView tabSelected="1" topLeftCell="A123" workbookViewId="0">
      <selection activeCell="B133" sqref="B133:I133"/>
    </sheetView>
  </sheetViews>
  <sheetFormatPr defaultRowHeight="15"/>
  <cols>
    <col min="1" max="1" width="9.140625" style="14"/>
    <col min="2" max="2" width="25" bestFit="1" customWidth="1"/>
    <col min="4" max="4" width="9.85546875" bestFit="1" customWidth="1"/>
    <col min="6" max="6" width="10.5703125" style="5" bestFit="1" customWidth="1"/>
    <col min="8" max="8" width="9.5703125" bestFit="1" customWidth="1"/>
    <col min="9" max="9" width="9.140625" style="14"/>
    <col min="100" max="100" width="94.42578125" customWidth="1"/>
  </cols>
  <sheetData>
    <row r="1" spans="1:9">
      <c r="A1" s="14" t="s">
        <v>257</v>
      </c>
      <c r="B1" t="s">
        <v>258</v>
      </c>
      <c r="C1" t="s">
        <v>259</v>
      </c>
      <c r="D1" t="s">
        <v>260</v>
      </c>
      <c r="E1" t="s">
        <v>261</v>
      </c>
      <c r="F1" s="5" t="s">
        <v>262</v>
      </c>
      <c r="G1" t="s">
        <v>263</v>
      </c>
      <c r="H1" t="s">
        <v>265</v>
      </c>
      <c r="I1" s="14" t="s">
        <v>266</v>
      </c>
    </row>
    <row r="2" spans="1:9">
      <c r="A2" s="18" t="s">
        <v>0</v>
      </c>
      <c r="B2" s="1" t="s">
        <v>1</v>
      </c>
      <c r="C2" s="2">
        <v>2.3781276404382803</v>
      </c>
      <c r="D2">
        <f>VLOOKUP(A2,[1]Arkusz1!$A$14:$C$188,3,FALSE)</f>
        <v>5</v>
      </c>
      <c r="E2" s="4">
        <f>VLOOKUP(D2,coefficients!$A$2:$B$11,2)</f>
        <v>5.5</v>
      </c>
      <c r="F2" s="5">
        <f>E2*C2</f>
        <v>13.079702022410542</v>
      </c>
      <c r="G2">
        <f t="shared" ref="G2:G33" si="0">VLOOKUP(F2,normalization,2)</f>
        <v>1.75</v>
      </c>
      <c r="H2" s="5">
        <f>ROUND(F2*G2,0)</f>
        <v>23</v>
      </c>
      <c r="I2" s="15">
        <f>IF(ROUND(H2,0)-MOD(H2,5)&lt;10,10,ROUND(H2,0)-MOD(H2,5))</f>
        <v>20</v>
      </c>
    </row>
    <row r="3" spans="1:9">
      <c r="A3" s="18" t="s">
        <v>2</v>
      </c>
      <c r="B3" s="1" t="s">
        <v>3</v>
      </c>
      <c r="C3" s="2">
        <v>2.3781276404382803</v>
      </c>
      <c r="D3">
        <f>VLOOKUP(A3,[1]Arkusz1!$A$14:$C$188,3,FALSE)</f>
        <v>5</v>
      </c>
      <c r="E3" s="4">
        <f>VLOOKUP(D3,coefficients!$A$2:$B$11,2)</f>
        <v>5.5</v>
      </c>
      <c r="F3" s="5">
        <f t="shared" ref="F3:F66" si="1">E3*C3</f>
        <v>13.079702022410542</v>
      </c>
      <c r="G3">
        <f t="shared" si="0"/>
        <v>1.75</v>
      </c>
      <c r="H3" s="5">
        <f t="shared" ref="H3:H66" si="2">ROUND(F3*G3,0)</f>
        <v>23</v>
      </c>
      <c r="I3" s="15">
        <f t="shared" ref="I3:I66" si="3">IF(ROUND(H3,0)-MOD(H3,5)&lt;10,10,ROUND(H3,0)-MOD(H3,5))</f>
        <v>20</v>
      </c>
    </row>
    <row r="4" spans="1:9">
      <c r="A4" s="18" t="s">
        <v>4</v>
      </c>
      <c r="B4" s="1" t="s">
        <v>5</v>
      </c>
      <c r="C4" s="2">
        <v>2.8537531685259361</v>
      </c>
      <c r="D4">
        <f>VLOOKUP(A4,[1]Arkusz1!$A$14:$C$188,3,FALSE)</f>
        <v>5</v>
      </c>
      <c r="E4" s="4">
        <f>VLOOKUP(D4,coefficients!$A$2:$B$11,2)</f>
        <v>5.5</v>
      </c>
      <c r="F4" s="5">
        <f t="shared" si="1"/>
        <v>15.695642426892649</v>
      </c>
      <c r="G4">
        <f t="shared" si="0"/>
        <v>1.75</v>
      </c>
      <c r="H4" s="5">
        <f t="shared" si="2"/>
        <v>27</v>
      </c>
      <c r="I4" s="15">
        <f t="shared" si="3"/>
        <v>25</v>
      </c>
    </row>
    <row r="5" spans="1:9">
      <c r="A5" s="18" t="s">
        <v>6</v>
      </c>
      <c r="B5" s="1" t="s">
        <v>7</v>
      </c>
      <c r="C5" s="2">
        <v>2.3781276404382803</v>
      </c>
      <c r="D5">
        <f>VLOOKUP(A5,[1]Arkusz1!$A$14:$C$188,3,FALSE)</f>
        <v>5</v>
      </c>
      <c r="E5" s="4">
        <f>VLOOKUP(D5,coefficients!$A$2:$B$11,2)</f>
        <v>5.5</v>
      </c>
      <c r="F5" s="5">
        <f t="shared" si="1"/>
        <v>13.079702022410542</v>
      </c>
      <c r="G5">
        <f t="shared" si="0"/>
        <v>1.75</v>
      </c>
      <c r="H5" s="5">
        <f t="shared" si="2"/>
        <v>23</v>
      </c>
      <c r="I5" s="15">
        <f t="shared" si="3"/>
        <v>20</v>
      </c>
    </row>
    <row r="6" spans="1:9">
      <c r="A6" s="18" t="s">
        <v>8</v>
      </c>
      <c r="B6" s="1" t="s">
        <v>9</v>
      </c>
      <c r="C6" s="2">
        <v>14.268765842629682</v>
      </c>
      <c r="D6">
        <f>VLOOKUP(A6,[1]Arkusz1!$A$14:$C$188,3,FALSE)</f>
        <v>4</v>
      </c>
      <c r="E6" s="4">
        <f>VLOOKUP(D6,coefficients!$A$2:$B$11,2)</f>
        <v>4</v>
      </c>
      <c r="F6" s="5">
        <f t="shared" si="1"/>
        <v>57.075063370518727</v>
      </c>
      <c r="G6">
        <f t="shared" si="0"/>
        <v>1.25</v>
      </c>
      <c r="H6" s="5">
        <f t="shared" si="2"/>
        <v>71</v>
      </c>
      <c r="I6" s="15">
        <f t="shared" si="3"/>
        <v>70</v>
      </c>
    </row>
    <row r="7" spans="1:9">
      <c r="A7" s="18" t="s">
        <v>10</v>
      </c>
      <c r="B7" s="1" t="s">
        <v>11</v>
      </c>
      <c r="C7" s="2">
        <v>7.1343829213148409</v>
      </c>
      <c r="D7">
        <f>VLOOKUP(A7,[1]Arkusz1!$A$14:$C$188,3,FALSE)</f>
        <v>3</v>
      </c>
      <c r="E7" s="4">
        <f>VLOOKUP(D7,coefficients!$A$2:$B$11,2)</f>
        <v>2.5</v>
      </c>
      <c r="F7" s="5">
        <f t="shared" si="1"/>
        <v>17.835957303287103</v>
      </c>
      <c r="G7">
        <f t="shared" si="0"/>
        <v>1.75</v>
      </c>
      <c r="H7" s="5">
        <f t="shared" si="2"/>
        <v>31</v>
      </c>
      <c r="I7" s="15">
        <f t="shared" si="3"/>
        <v>30</v>
      </c>
    </row>
    <row r="8" spans="1:9">
      <c r="A8" s="18" t="s">
        <v>12</v>
      </c>
      <c r="B8" s="1" t="s">
        <v>13</v>
      </c>
      <c r="C8" s="2">
        <v>7.1343829213148409</v>
      </c>
      <c r="D8">
        <f>VLOOKUP(A8,[1]Arkusz1!$A$14:$C$188,3,FALSE)</f>
        <v>1</v>
      </c>
      <c r="E8" s="4">
        <f>VLOOKUP(D8,coefficients!$A$2:$B$11,2)</f>
        <v>0.5</v>
      </c>
      <c r="F8" s="5">
        <f t="shared" si="1"/>
        <v>3.5671914606574204</v>
      </c>
      <c r="G8">
        <f t="shared" si="0"/>
        <v>2</v>
      </c>
      <c r="H8" s="5">
        <f t="shared" si="2"/>
        <v>7</v>
      </c>
      <c r="I8" s="15">
        <f t="shared" si="3"/>
        <v>10</v>
      </c>
    </row>
    <row r="9" spans="1:9">
      <c r="A9" s="18" t="s">
        <v>14</v>
      </c>
      <c r="B9" s="1" t="s">
        <v>15</v>
      </c>
      <c r="C9" s="2">
        <v>7.1343829213148409</v>
      </c>
      <c r="D9">
        <f>VLOOKUP(A9,[1]Arkusz1!$A$14:$C$188,3,FALSE)</f>
        <v>4</v>
      </c>
      <c r="E9" s="4">
        <f>VLOOKUP(D9,coefficients!$A$2:$B$11,2)</f>
        <v>4</v>
      </c>
      <c r="F9" s="5">
        <f t="shared" si="1"/>
        <v>28.537531685259363</v>
      </c>
      <c r="G9">
        <f t="shared" si="0"/>
        <v>1.75</v>
      </c>
      <c r="H9" s="5">
        <f t="shared" si="2"/>
        <v>50</v>
      </c>
      <c r="I9" s="15">
        <f t="shared" si="3"/>
        <v>50</v>
      </c>
    </row>
    <row r="10" spans="1:9">
      <c r="A10" s="18" t="s">
        <v>16</v>
      </c>
      <c r="B10" s="1" t="s">
        <v>17</v>
      </c>
      <c r="C10" s="2">
        <v>1.9025021123506243</v>
      </c>
      <c r="D10">
        <f>VLOOKUP(A10,[1]Arkusz1!$A$14:$C$188,3,FALSE)</f>
        <v>4</v>
      </c>
      <c r="E10" s="4">
        <f>VLOOKUP(D10,coefficients!$A$2:$B$11,2)</f>
        <v>4</v>
      </c>
      <c r="F10" s="5">
        <f t="shared" si="1"/>
        <v>7.6100084494024971</v>
      </c>
      <c r="G10">
        <f t="shared" si="0"/>
        <v>2</v>
      </c>
      <c r="H10" s="5">
        <f t="shared" si="2"/>
        <v>15</v>
      </c>
      <c r="I10" s="15">
        <f t="shared" si="3"/>
        <v>15</v>
      </c>
    </row>
    <row r="11" spans="1:9">
      <c r="A11" s="18" t="s">
        <v>18</v>
      </c>
      <c r="B11" s="1" t="s">
        <v>19</v>
      </c>
      <c r="C11" s="2">
        <v>1.1890638202191401</v>
      </c>
      <c r="D11">
        <f>VLOOKUP(A11,[1]Arkusz1!$A$14:$C$188,3,FALSE)</f>
        <v>2</v>
      </c>
      <c r="E11" s="4">
        <f>VLOOKUP(D11,coefficients!$A$2:$B$11,2)</f>
        <v>1.5</v>
      </c>
      <c r="F11" s="5">
        <f t="shared" si="1"/>
        <v>1.7835957303287102</v>
      </c>
      <c r="G11">
        <f t="shared" si="0"/>
        <v>2</v>
      </c>
      <c r="H11" s="5">
        <f t="shared" si="2"/>
        <v>4</v>
      </c>
      <c r="I11" s="15">
        <f t="shared" si="3"/>
        <v>10</v>
      </c>
    </row>
    <row r="12" spans="1:9">
      <c r="A12" s="18" t="s">
        <v>20</v>
      </c>
      <c r="B12" s="1" t="s">
        <v>21</v>
      </c>
      <c r="C12" s="2">
        <v>2.8537531685259361</v>
      </c>
      <c r="D12">
        <f>VLOOKUP(A12,[1]Arkusz1!$A$14:$C$188,3,FALSE)</f>
        <v>4</v>
      </c>
      <c r="E12" s="4">
        <f>VLOOKUP(D12,coefficients!$A$2:$B$11,2)</f>
        <v>4</v>
      </c>
      <c r="F12" s="5">
        <f t="shared" si="1"/>
        <v>11.415012674103744</v>
      </c>
      <c r="G12">
        <f t="shared" si="0"/>
        <v>1.75</v>
      </c>
      <c r="H12" s="5">
        <f t="shared" si="2"/>
        <v>20</v>
      </c>
      <c r="I12" s="15">
        <f t="shared" si="3"/>
        <v>20</v>
      </c>
    </row>
    <row r="13" spans="1:9">
      <c r="A13" s="18" t="s">
        <v>22</v>
      </c>
      <c r="B13" s="1" t="s">
        <v>23</v>
      </c>
      <c r="C13" s="2">
        <v>46.149556541194677</v>
      </c>
      <c r="D13">
        <f>VLOOKUP(A13,[1]Arkusz1!$A$14:$C$188,3,FALSE)</f>
        <v>4</v>
      </c>
      <c r="E13" s="4">
        <f>VLOOKUP(D13,coefficients!$A$2:$B$11,2)</f>
        <v>4</v>
      </c>
      <c r="F13" s="5">
        <f t="shared" si="1"/>
        <v>184.59822616477871</v>
      </c>
      <c r="G13">
        <f t="shared" si="0"/>
        <v>1.1000000000000001</v>
      </c>
      <c r="H13" s="5">
        <f t="shared" si="2"/>
        <v>203</v>
      </c>
      <c r="I13" s="15">
        <f t="shared" si="3"/>
        <v>200</v>
      </c>
    </row>
    <row r="14" spans="1:9">
      <c r="A14" s="18" t="s">
        <v>24</v>
      </c>
      <c r="B14" s="1" t="s">
        <v>25</v>
      </c>
      <c r="C14" s="2">
        <v>1.1890638202191401</v>
      </c>
      <c r="D14">
        <f>VLOOKUP(A14,[1]Arkusz1!$A$14:$C$188,3,FALSE)</f>
        <v>2</v>
      </c>
      <c r="E14" s="4">
        <f>VLOOKUP(D14,coefficients!$A$2:$B$11,2)</f>
        <v>1.5</v>
      </c>
      <c r="F14" s="5">
        <f t="shared" si="1"/>
        <v>1.7835957303287102</v>
      </c>
      <c r="G14">
        <f t="shared" si="0"/>
        <v>2</v>
      </c>
      <c r="H14" s="5">
        <f t="shared" si="2"/>
        <v>4</v>
      </c>
      <c r="I14" s="15">
        <f t="shared" si="3"/>
        <v>10</v>
      </c>
    </row>
    <row r="15" spans="1:9">
      <c r="A15" s="18" t="s">
        <v>26</v>
      </c>
      <c r="B15" s="1" t="s">
        <v>27</v>
      </c>
      <c r="C15" s="2">
        <v>5.9453191010957012</v>
      </c>
      <c r="D15">
        <f>VLOOKUP(A15,[1]Arkusz1!$A$14:$C$188,3,FALSE)</f>
        <v>4</v>
      </c>
      <c r="E15" s="4">
        <f>VLOOKUP(D15,coefficients!$A$2:$B$11,2)</f>
        <v>4</v>
      </c>
      <c r="F15" s="5">
        <f t="shared" si="1"/>
        <v>23.781276404382805</v>
      </c>
      <c r="G15">
        <f t="shared" si="0"/>
        <v>1.75</v>
      </c>
      <c r="H15" s="5">
        <f t="shared" si="2"/>
        <v>42</v>
      </c>
      <c r="I15" s="15">
        <f t="shared" si="3"/>
        <v>40</v>
      </c>
    </row>
    <row r="16" spans="1:9">
      <c r="A16" s="18" t="s">
        <v>28</v>
      </c>
      <c r="B16" s="1" t="s">
        <v>29</v>
      </c>
      <c r="C16" s="2">
        <v>4.7562552808765606</v>
      </c>
      <c r="D16">
        <f>VLOOKUP(A16,[1]Arkusz1!$A$14:$C$188,3,FALSE)</f>
        <v>5</v>
      </c>
      <c r="E16" s="4">
        <f>VLOOKUP(D16,coefficients!$A$2:$B$11,2)</f>
        <v>5.5</v>
      </c>
      <c r="F16" s="5">
        <f t="shared" si="1"/>
        <v>26.159404044821084</v>
      </c>
      <c r="G16">
        <f t="shared" si="0"/>
        <v>1.75</v>
      </c>
      <c r="H16" s="5">
        <f t="shared" si="2"/>
        <v>46</v>
      </c>
      <c r="I16" s="15">
        <f t="shared" si="3"/>
        <v>45</v>
      </c>
    </row>
    <row r="17" spans="1:9">
      <c r="A17" s="18" t="s">
        <v>30</v>
      </c>
      <c r="B17" s="1" t="s">
        <v>31</v>
      </c>
      <c r="C17" s="2">
        <v>2.3781276404382803</v>
      </c>
      <c r="D17">
        <f>VLOOKUP(A17,[1]Arkusz1!$A$14:$C$188,3,FALSE)</f>
        <v>4</v>
      </c>
      <c r="E17" s="4">
        <f>VLOOKUP(D17,coefficients!$A$2:$B$11,2)</f>
        <v>4</v>
      </c>
      <c r="F17" s="5">
        <f t="shared" si="1"/>
        <v>9.5125105617531212</v>
      </c>
      <c r="G17">
        <f t="shared" si="0"/>
        <v>2</v>
      </c>
      <c r="H17" s="5">
        <f t="shared" si="2"/>
        <v>19</v>
      </c>
      <c r="I17" s="15">
        <f t="shared" si="3"/>
        <v>15</v>
      </c>
    </row>
    <row r="18" spans="1:9">
      <c r="A18" s="18" t="s">
        <v>32</v>
      </c>
      <c r="B18" s="1" t="s">
        <v>33</v>
      </c>
      <c r="C18" s="2">
        <v>5.9453191010957012</v>
      </c>
      <c r="D18">
        <f>VLOOKUP(A18,[1]Arkusz1!$A$14:$C$188,3,FALSE)</f>
        <v>3</v>
      </c>
      <c r="E18" s="4">
        <f>VLOOKUP(D18,coefficients!$A$2:$B$11,2)</f>
        <v>2.5</v>
      </c>
      <c r="F18" s="5">
        <f t="shared" si="1"/>
        <v>14.863297752739253</v>
      </c>
      <c r="G18">
        <f t="shared" si="0"/>
        <v>1.75</v>
      </c>
      <c r="H18" s="5">
        <f t="shared" si="2"/>
        <v>26</v>
      </c>
      <c r="I18" s="15">
        <f t="shared" si="3"/>
        <v>25</v>
      </c>
    </row>
    <row r="19" spans="1:9">
      <c r="A19" s="19" t="s">
        <v>34</v>
      </c>
      <c r="B19" s="6" t="s">
        <v>35</v>
      </c>
      <c r="C19" s="7">
        <v>531.85279369763225</v>
      </c>
      <c r="D19" s="6">
        <f>VLOOKUP(A19,[1]Arkusz1!$A$14:$C$188,3,FALSE)</f>
        <v>9</v>
      </c>
      <c r="E19" s="8">
        <f>VLOOKUP(D19,coefficients!$A$2:$B$11,2)</f>
        <v>15</v>
      </c>
      <c r="F19" s="9">
        <v>2500</v>
      </c>
      <c r="G19" s="6">
        <f t="shared" si="0"/>
        <v>0.7</v>
      </c>
      <c r="H19" s="9">
        <f t="shared" si="2"/>
        <v>1750</v>
      </c>
      <c r="I19" s="16">
        <f t="shared" si="3"/>
        <v>1750</v>
      </c>
    </row>
    <row r="20" spans="1:9">
      <c r="A20" s="19" t="s">
        <v>36</v>
      </c>
      <c r="B20" s="6" t="s">
        <v>37</v>
      </c>
      <c r="C20" s="7">
        <v>11.890638202191402</v>
      </c>
      <c r="D20" s="6">
        <f>VLOOKUP(A20,[1]Arkusz1!$A$14:$C$188,3,FALSE)</f>
        <v>8</v>
      </c>
      <c r="E20" s="8">
        <f>VLOOKUP(D20,coefficients!$A$2:$B$11,2)</f>
        <v>12.5</v>
      </c>
      <c r="F20" s="9">
        <v>1500</v>
      </c>
      <c r="G20" s="6">
        <f t="shared" si="0"/>
        <v>0.7</v>
      </c>
      <c r="H20" s="9">
        <f t="shared" si="2"/>
        <v>1050</v>
      </c>
      <c r="I20" s="16">
        <f t="shared" si="3"/>
        <v>1050</v>
      </c>
    </row>
    <row r="21" spans="1:9">
      <c r="A21" s="18" t="s">
        <v>38</v>
      </c>
      <c r="B21" s="1" t="s">
        <v>39</v>
      </c>
      <c r="C21" s="2">
        <v>5.9453191010957012</v>
      </c>
      <c r="D21">
        <f>VLOOKUP(A21,[1]Arkusz1!$A$14:$C$188,3,FALSE)</f>
        <v>4</v>
      </c>
      <c r="E21" s="4">
        <f>VLOOKUP(D21,coefficients!$A$2:$B$11,2)</f>
        <v>4</v>
      </c>
      <c r="F21" s="5">
        <f t="shared" si="1"/>
        <v>23.781276404382805</v>
      </c>
      <c r="G21">
        <f t="shared" si="0"/>
        <v>1.75</v>
      </c>
      <c r="H21" s="5">
        <f t="shared" si="2"/>
        <v>42</v>
      </c>
      <c r="I21" s="15">
        <f t="shared" si="3"/>
        <v>40</v>
      </c>
    </row>
    <row r="22" spans="1:9">
      <c r="A22" s="18" t="s">
        <v>40</v>
      </c>
      <c r="B22" s="1" t="s">
        <v>41</v>
      </c>
      <c r="C22" s="2">
        <v>3.5671914606574204</v>
      </c>
      <c r="D22">
        <f>VLOOKUP(A22,[1]Arkusz1!$A$14:$C$188,3,FALSE)</f>
        <v>4</v>
      </c>
      <c r="E22" s="4">
        <f>VLOOKUP(D22,coefficients!$A$2:$B$11,2)</f>
        <v>4</v>
      </c>
      <c r="F22" s="5">
        <f t="shared" si="1"/>
        <v>14.268765842629682</v>
      </c>
      <c r="G22">
        <f t="shared" si="0"/>
        <v>1.75</v>
      </c>
      <c r="H22" s="5">
        <f t="shared" si="2"/>
        <v>25</v>
      </c>
      <c r="I22" s="15">
        <f t="shared" si="3"/>
        <v>25</v>
      </c>
    </row>
    <row r="23" spans="1:9">
      <c r="A23" s="18" t="s">
        <v>42</v>
      </c>
      <c r="B23" s="1" t="s">
        <v>43</v>
      </c>
      <c r="C23" s="2">
        <v>2.3781276404382803</v>
      </c>
      <c r="D23">
        <f>VLOOKUP(A23,[1]Arkusz1!$A$14:$C$188,3,FALSE)</f>
        <v>4</v>
      </c>
      <c r="E23" s="4">
        <f>VLOOKUP(D23,coefficients!$A$2:$B$11,2)</f>
        <v>4</v>
      </c>
      <c r="F23" s="5">
        <f t="shared" si="1"/>
        <v>9.5125105617531212</v>
      </c>
      <c r="G23">
        <f t="shared" si="0"/>
        <v>2</v>
      </c>
      <c r="H23" s="5">
        <f t="shared" si="2"/>
        <v>19</v>
      </c>
      <c r="I23" s="15">
        <f t="shared" si="3"/>
        <v>15</v>
      </c>
    </row>
    <row r="24" spans="1:9">
      <c r="A24" s="18" t="s">
        <v>44</v>
      </c>
      <c r="B24" s="1" t="s">
        <v>45</v>
      </c>
      <c r="C24" s="2">
        <v>3.5671914606574204</v>
      </c>
      <c r="D24">
        <f>VLOOKUP(A24,[1]Arkusz1!$A$14:$C$188,3,FALSE)</f>
        <v>4</v>
      </c>
      <c r="E24" s="4">
        <f>VLOOKUP(D24,coefficients!$A$2:$B$11,2)</f>
        <v>4</v>
      </c>
      <c r="F24" s="5">
        <f t="shared" si="1"/>
        <v>14.268765842629682</v>
      </c>
      <c r="G24">
        <f t="shared" si="0"/>
        <v>1.75</v>
      </c>
      <c r="H24" s="5">
        <f t="shared" si="2"/>
        <v>25</v>
      </c>
      <c r="I24" s="15">
        <f t="shared" si="3"/>
        <v>25</v>
      </c>
    </row>
    <row r="25" spans="1:9">
      <c r="A25" s="18" t="s">
        <v>46</v>
      </c>
      <c r="B25" s="1" t="s">
        <v>47</v>
      </c>
      <c r="C25" s="2">
        <v>1.1890638202191401</v>
      </c>
      <c r="D25">
        <f>VLOOKUP(A25,[1]Arkusz1!$A$14:$C$188,3,FALSE)</f>
        <v>2</v>
      </c>
      <c r="E25" s="4">
        <f>VLOOKUP(D25,coefficients!$A$2:$B$11,2)</f>
        <v>1.5</v>
      </c>
      <c r="F25" s="5">
        <f t="shared" si="1"/>
        <v>1.7835957303287102</v>
      </c>
      <c r="G25">
        <f t="shared" si="0"/>
        <v>2</v>
      </c>
      <c r="H25" s="5">
        <f t="shared" si="2"/>
        <v>4</v>
      </c>
      <c r="I25" s="15">
        <f t="shared" si="3"/>
        <v>10</v>
      </c>
    </row>
    <row r="26" spans="1:9">
      <c r="A26" s="18" t="s">
        <v>48</v>
      </c>
      <c r="B26" s="1" t="s">
        <v>49</v>
      </c>
      <c r="C26" s="2">
        <v>4.7562552808765606</v>
      </c>
      <c r="D26">
        <f>VLOOKUP(A26,[1]Arkusz1!$A$14:$C$188,3,FALSE)</f>
        <v>3</v>
      </c>
      <c r="E26" s="4">
        <f>VLOOKUP(D26,coefficients!$A$2:$B$11,2)</f>
        <v>2.5</v>
      </c>
      <c r="F26" s="5">
        <f t="shared" si="1"/>
        <v>11.890638202191401</v>
      </c>
      <c r="G26">
        <f t="shared" si="0"/>
        <v>1.75</v>
      </c>
      <c r="H26" s="5">
        <f t="shared" si="2"/>
        <v>21</v>
      </c>
      <c r="I26" s="15">
        <f t="shared" si="3"/>
        <v>20</v>
      </c>
    </row>
    <row r="27" spans="1:9">
      <c r="A27" s="18" t="s">
        <v>50</v>
      </c>
      <c r="B27" s="1" t="s">
        <v>51</v>
      </c>
      <c r="C27" s="2">
        <v>2.3781276404382803</v>
      </c>
      <c r="D27">
        <f>VLOOKUP(A27,[1]Arkusz1!$A$14:$C$188,3,FALSE)</f>
        <v>4</v>
      </c>
      <c r="E27" s="4">
        <f>VLOOKUP(D27,coefficients!$A$2:$B$11,2)</f>
        <v>4</v>
      </c>
      <c r="F27" s="5">
        <f t="shared" si="1"/>
        <v>9.5125105617531212</v>
      </c>
      <c r="G27">
        <f t="shared" si="0"/>
        <v>2</v>
      </c>
      <c r="H27" s="5">
        <f t="shared" si="2"/>
        <v>19</v>
      </c>
      <c r="I27" s="15">
        <f t="shared" si="3"/>
        <v>15</v>
      </c>
    </row>
    <row r="28" spans="1:9">
      <c r="A28" s="18" t="s">
        <v>52</v>
      </c>
      <c r="B28" s="1" t="s">
        <v>53</v>
      </c>
      <c r="C28" s="2">
        <v>7.1343829213148409</v>
      </c>
      <c r="D28">
        <f>VLOOKUP(A28,[1]Arkusz1!$A$14:$C$188,3,FALSE)</f>
        <v>5</v>
      </c>
      <c r="E28" s="4">
        <f>VLOOKUP(D28,coefficients!$A$2:$B$11,2)</f>
        <v>5.5</v>
      </c>
      <c r="F28" s="5">
        <f t="shared" si="1"/>
        <v>39.239106067231624</v>
      </c>
      <c r="G28">
        <f t="shared" si="0"/>
        <v>1.5</v>
      </c>
      <c r="H28" s="5">
        <f t="shared" si="2"/>
        <v>59</v>
      </c>
      <c r="I28" s="15">
        <f t="shared" si="3"/>
        <v>55</v>
      </c>
    </row>
    <row r="29" spans="1:9">
      <c r="A29" s="18" t="s">
        <v>54</v>
      </c>
      <c r="B29" s="1" t="s">
        <v>54</v>
      </c>
      <c r="C29" s="2">
        <v>17.438604112612712</v>
      </c>
      <c r="D29">
        <f>VLOOKUP(A29,[1]Arkusz1!$A$14:$C$188,3,FALSE)</f>
        <v>1</v>
      </c>
      <c r="E29" s="4">
        <f>VLOOKUP(D29,coefficients!$A$2:$B$11,2)</f>
        <v>0.5</v>
      </c>
      <c r="F29" s="5">
        <f t="shared" si="1"/>
        <v>8.7193020563063559</v>
      </c>
      <c r="G29">
        <f t="shared" si="0"/>
        <v>2</v>
      </c>
      <c r="H29" s="5">
        <f t="shared" si="2"/>
        <v>17</v>
      </c>
      <c r="I29" s="15">
        <f t="shared" si="3"/>
        <v>15</v>
      </c>
    </row>
    <row r="30" spans="1:9">
      <c r="A30" s="18" t="s">
        <v>55</v>
      </c>
      <c r="B30" s="1" t="s">
        <v>56</v>
      </c>
      <c r="C30" s="2">
        <v>4.7562552808765606</v>
      </c>
      <c r="D30">
        <f>VLOOKUP(A30,[1]Arkusz1!$A$14:$C$188,3,FALSE)</f>
        <v>2</v>
      </c>
      <c r="E30" s="4">
        <f>VLOOKUP(D30,coefficients!$A$2:$B$11,2)</f>
        <v>1.5</v>
      </c>
      <c r="F30" s="5">
        <f t="shared" si="1"/>
        <v>7.1343829213148409</v>
      </c>
      <c r="G30">
        <f t="shared" si="0"/>
        <v>2</v>
      </c>
      <c r="H30" s="5">
        <f t="shared" si="2"/>
        <v>14</v>
      </c>
      <c r="I30" s="15">
        <f t="shared" si="3"/>
        <v>10</v>
      </c>
    </row>
    <row r="31" spans="1:9">
      <c r="A31" s="18" t="s">
        <v>57</v>
      </c>
      <c r="B31" s="1" t="s">
        <v>58</v>
      </c>
      <c r="C31" s="2">
        <v>47.324224109688849</v>
      </c>
      <c r="D31">
        <f>VLOOKUP(A31,[1]Arkusz1!$A$14:$C$188,3,FALSE)</f>
        <v>1</v>
      </c>
      <c r="E31" s="4">
        <f>VLOOKUP(D31,coefficients!$A$2:$B$11,2)</f>
        <v>0.5</v>
      </c>
      <c r="F31" s="5">
        <f t="shared" si="1"/>
        <v>23.662112054844425</v>
      </c>
      <c r="G31">
        <f t="shared" si="0"/>
        <v>1.75</v>
      </c>
      <c r="H31" s="5">
        <f t="shared" si="2"/>
        <v>41</v>
      </c>
      <c r="I31" s="15">
        <f t="shared" si="3"/>
        <v>40</v>
      </c>
    </row>
    <row r="32" spans="1:9">
      <c r="A32" s="18" t="s">
        <v>59</v>
      </c>
      <c r="B32" s="1" t="s">
        <v>60</v>
      </c>
      <c r="C32" s="2">
        <v>2.3781276404382803</v>
      </c>
      <c r="D32">
        <f>VLOOKUP(A32,[1]Arkusz1!$A$14:$C$188,3,FALSE)</f>
        <v>3</v>
      </c>
      <c r="E32" s="4">
        <f>VLOOKUP(D32,coefficients!$A$2:$B$11,2)</f>
        <v>2.5</v>
      </c>
      <c r="F32" s="5">
        <f t="shared" si="1"/>
        <v>5.9453191010957003</v>
      </c>
      <c r="G32">
        <f t="shared" si="0"/>
        <v>2</v>
      </c>
      <c r="H32" s="5">
        <f t="shared" si="2"/>
        <v>12</v>
      </c>
      <c r="I32" s="15">
        <f t="shared" si="3"/>
        <v>10</v>
      </c>
    </row>
    <row r="33" spans="1:9">
      <c r="A33" s="18" t="s">
        <v>61</v>
      </c>
      <c r="B33" s="1" t="s">
        <v>62</v>
      </c>
      <c r="C33" s="2">
        <v>2.3781276404382803</v>
      </c>
      <c r="D33">
        <f>VLOOKUP(A33,[1]Arkusz1!$A$14:$C$188,3,FALSE)</f>
        <v>5</v>
      </c>
      <c r="E33" s="4">
        <f>VLOOKUP(D33,coefficients!$A$2:$B$11,2)</f>
        <v>5.5</v>
      </c>
      <c r="F33" s="5">
        <f t="shared" si="1"/>
        <v>13.079702022410542</v>
      </c>
      <c r="G33">
        <f t="shared" si="0"/>
        <v>1.75</v>
      </c>
      <c r="H33" s="5">
        <f t="shared" si="2"/>
        <v>23</v>
      </c>
      <c r="I33" s="15">
        <f t="shared" si="3"/>
        <v>20</v>
      </c>
    </row>
    <row r="34" spans="1:9">
      <c r="A34" s="18" t="s">
        <v>63</v>
      </c>
      <c r="B34" s="1" t="s">
        <v>64</v>
      </c>
      <c r="C34" s="2">
        <v>7.1343829213148409</v>
      </c>
      <c r="D34">
        <f>VLOOKUP(A34,[1]Arkusz1!$A$14:$C$188,3,FALSE)</f>
        <v>2</v>
      </c>
      <c r="E34" s="4">
        <f>VLOOKUP(D34,coefficients!$A$2:$B$11,2)</f>
        <v>1.5</v>
      </c>
      <c r="F34" s="5">
        <f t="shared" si="1"/>
        <v>10.701574381972261</v>
      </c>
      <c r="G34">
        <f t="shared" ref="G34:G65" si="4">VLOOKUP(F34,normalization,2)</f>
        <v>1.75</v>
      </c>
      <c r="H34" s="5">
        <f t="shared" si="2"/>
        <v>19</v>
      </c>
      <c r="I34" s="15">
        <f t="shared" si="3"/>
        <v>15</v>
      </c>
    </row>
    <row r="35" spans="1:9">
      <c r="A35" s="18" t="s">
        <v>65</v>
      </c>
      <c r="B35" s="1" t="s">
        <v>66</v>
      </c>
      <c r="C35" s="2">
        <v>49.112355075387569</v>
      </c>
      <c r="D35">
        <f>VLOOKUP(A35,[1]Arkusz1!$A$14:$C$188,3,FALSE)</f>
        <v>3</v>
      </c>
      <c r="E35" s="4">
        <f>VLOOKUP(D35,coefficients!$A$2:$B$11,2)</f>
        <v>2.5</v>
      </c>
      <c r="F35" s="5">
        <f t="shared" si="1"/>
        <v>122.78088768846892</v>
      </c>
      <c r="G35">
        <f t="shared" si="4"/>
        <v>1.1000000000000001</v>
      </c>
      <c r="H35" s="5">
        <f t="shared" si="2"/>
        <v>135</v>
      </c>
      <c r="I35" s="15">
        <f t="shared" si="3"/>
        <v>135</v>
      </c>
    </row>
    <row r="36" spans="1:9">
      <c r="A36" s="18" t="s">
        <v>67</v>
      </c>
      <c r="B36" s="1" t="s">
        <v>68</v>
      </c>
      <c r="C36" s="2">
        <v>14.268765842629682</v>
      </c>
      <c r="D36">
        <f>VLOOKUP(A36,[1]Arkusz1!$A$14:$C$188,3,FALSE)</f>
        <v>3</v>
      </c>
      <c r="E36" s="4">
        <f>VLOOKUP(D36,coefficients!$A$2:$B$11,2)</f>
        <v>2.5</v>
      </c>
      <c r="F36" s="5">
        <f t="shared" si="1"/>
        <v>35.671914606574205</v>
      </c>
      <c r="G36">
        <f t="shared" si="4"/>
        <v>1.5</v>
      </c>
      <c r="H36" s="5">
        <f t="shared" si="2"/>
        <v>54</v>
      </c>
      <c r="I36" s="15">
        <f t="shared" si="3"/>
        <v>50</v>
      </c>
    </row>
    <row r="37" spans="1:9">
      <c r="A37" s="18" t="s">
        <v>69</v>
      </c>
      <c r="B37" s="1" t="s">
        <v>70</v>
      </c>
      <c r="C37" s="2">
        <v>5.9453191010957012</v>
      </c>
      <c r="D37">
        <f>VLOOKUP(A37,[1]Arkusz1!$A$14:$C$188,3,FALSE)</f>
        <v>5</v>
      </c>
      <c r="E37" s="4">
        <f>VLOOKUP(D37,coefficients!$A$2:$B$11,2)</f>
        <v>5.5</v>
      </c>
      <c r="F37" s="5">
        <f t="shared" si="1"/>
        <v>32.69925505602636</v>
      </c>
      <c r="G37">
        <f t="shared" si="4"/>
        <v>1.5</v>
      </c>
      <c r="H37" s="5">
        <f t="shared" si="2"/>
        <v>49</v>
      </c>
      <c r="I37" s="15">
        <f t="shared" si="3"/>
        <v>45</v>
      </c>
    </row>
    <row r="38" spans="1:9">
      <c r="A38" s="18" t="s">
        <v>71</v>
      </c>
      <c r="B38" s="1" t="s">
        <v>72</v>
      </c>
      <c r="C38" s="2">
        <v>39.643782206760328</v>
      </c>
      <c r="D38">
        <f>VLOOKUP(A38,[1]Arkusz1!$A$14:$C$188,3,FALSE)</f>
        <v>4</v>
      </c>
      <c r="E38" s="4">
        <f>VLOOKUP(D38,coefficients!$A$2:$B$11,2)</f>
        <v>4</v>
      </c>
      <c r="F38" s="5">
        <f t="shared" si="1"/>
        <v>158.57512882704131</v>
      </c>
      <c r="G38">
        <f t="shared" si="4"/>
        <v>1.1000000000000001</v>
      </c>
      <c r="H38" s="5">
        <f t="shared" si="2"/>
        <v>174</v>
      </c>
      <c r="I38" s="15">
        <f t="shared" si="3"/>
        <v>170</v>
      </c>
    </row>
    <row r="39" spans="1:9">
      <c r="A39" s="18" t="s">
        <v>73</v>
      </c>
      <c r="B39" s="1" t="s">
        <v>74</v>
      </c>
      <c r="C39" s="2">
        <v>2.3781276404382803</v>
      </c>
      <c r="D39">
        <f>VLOOKUP(A39,[1]Arkusz1!$A$14:$C$188,3,FALSE)</f>
        <v>4</v>
      </c>
      <c r="E39" s="4">
        <f>VLOOKUP(D39,coefficients!$A$2:$B$11,2)</f>
        <v>4</v>
      </c>
      <c r="F39" s="5">
        <f t="shared" si="1"/>
        <v>9.5125105617531212</v>
      </c>
      <c r="G39">
        <f t="shared" si="4"/>
        <v>2</v>
      </c>
      <c r="H39" s="5">
        <f t="shared" si="2"/>
        <v>19</v>
      </c>
      <c r="I39" s="15">
        <f t="shared" si="3"/>
        <v>15</v>
      </c>
    </row>
    <row r="40" spans="1:9">
      <c r="A40" s="18" t="s">
        <v>75</v>
      </c>
      <c r="B40" s="1" t="s">
        <v>76</v>
      </c>
      <c r="C40" s="2">
        <v>2.3781276404382803</v>
      </c>
      <c r="D40">
        <f>VLOOKUP(A40,[1]Arkusz1!$A$14:$C$188,3,FALSE)</f>
        <v>4</v>
      </c>
      <c r="E40" s="4">
        <f>VLOOKUP(D40,coefficients!$A$2:$B$11,2)</f>
        <v>4</v>
      </c>
      <c r="F40" s="5">
        <f t="shared" si="1"/>
        <v>9.5125105617531212</v>
      </c>
      <c r="G40">
        <f t="shared" si="4"/>
        <v>2</v>
      </c>
      <c r="H40" s="5">
        <f t="shared" si="2"/>
        <v>19</v>
      </c>
      <c r="I40" s="15">
        <f t="shared" si="3"/>
        <v>15</v>
      </c>
    </row>
    <row r="41" spans="1:9">
      <c r="A41" s="18" t="s">
        <v>77</v>
      </c>
      <c r="B41" s="1" t="s">
        <v>78</v>
      </c>
      <c r="C41" s="2">
        <v>7.1343829213148409</v>
      </c>
      <c r="D41">
        <f>VLOOKUP(A41,[1]Arkusz1!$A$14:$C$188,3,FALSE)</f>
        <v>7</v>
      </c>
      <c r="E41" s="4">
        <f>VLOOKUP(D41,coefficients!$A$2:$B$11,2)</f>
        <v>10</v>
      </c>
      <c r="F41" s="5">
        <f t="shared" si="1"/>
        <v>71.34382921314841</v>
      </c>
      <c r="G41">
        <f t="shared" si="4"/>
        <v>1.25</v>
      </c>
      <c r="H41" s="5">
        <f t="shared" si="2"/>
        <v>89</v>
      </c>
      <c r="I41" s="15">
        <f t="shared" si="3"/>
        <v>85</v>
      </c>
    </row>
    <row r="42" spans="1:9">
      <c r="A42" s="18" t="s">
        <v>79</v>
      </c>
      <c r="B42" s="1" t="s">
        <v>80</v>
      </c>
      <c r="C42" s="2">
        <v>2.3781276404382803</v>
      </c>
      <c r="D42">
        <f>VLOOKUP(A42,[1]Arkusz1!$A$14:$C$188,3,FALSE)</f>
        <v>3</v>
      </c>
      <c r="E42" s="4">
        <f>VLOOKUP(D42,coefficients!$A$2:$B$11,2)</f>
        <v>2.5</v>
      </c>
      <c r="F42" s="5">
        <f t="shared" si="1"/>
        <v>5.9453191010957003</v>
      </c>
      <c r="G42">
        <f t="shared" si="4"/>
        <v>2</v>
      </c>
      <c r="H42" s="5">
        <f t="shared" si="2"/>
        <v>12</v>
      </c>
      <c r="I42" s="15">
        <f t="shared" si="3"/>
        <v>10</v>
      </c>
    </row>
    <row r="43" spans="1:9">
      <c r="A43" s="18" t="s">
        <v>81</v>
      </c>
      <c r="B43" s="1" t="s">
        <v>82</v>
      </c>
      <c r="C43" s="2">
        <v>1.1890638202191401</v>
      </c>
      <c r="D43">
        <f>VLOOKUP(A43,[1]Arkusz1!$A$14:$C$188,3,FALSE)</f>
        <v>4</v>
      </c>
      <c r="E43" s="4">
        <f>VLOOKUP(D43,coefficients!$A$2:$B$11,2)</f>
        <v>4</v>
      </c>
      <c r="F43" s="5">
        <f t="shared" si="1"/>
        <v>4.7562552808765606</v>
      </c>
      <c r="G43">
        <f t="shared" si="4"/>
        <v>2</v>
      </c>
      <c r="H43" s="5">
        <f t="shared" si="2"/>
        <v>10</v>
      </c>
      <c r="I43" s="15">
        <f t="shared" si="3"/>
        <v>10</v>
      </c>
    </row>
    <row r="44" spans="1:9">
      <c r="A44" s="18" t="s">
        <v>83</v>
      </c>
      <c r="B44" s="1" t="s">
        <v>84</v>
      </c>
      <c r="C44" s="2">
        <v>1.1890638202191401</v>
      </c>
      <c r="D44">
        <f>VLOOKUP(A44,[1]Arkusz1!$A$14:$C$188,3,FALSE)</f>
        <v>3</v>
      </c>
      <c r="E44" s="4">
        <f>VLOOKUP(D44,coefficients!$A$2:$B$11,2)</f>
        <v>2.5</v>
      </c>
      <c r="F44" s="5">
        <f t="shared" si="1"/>
        <v>2.9726595505478501</v>
      </c>
      <c r="G44">
        <f t="shared" si="4"/>
        <v>2</v>
      </c>
      <c r="H44" s="5">
        <f t="shared" si="2"/>
        <v>6</v>
      </c>
      <c r="I44" s="15">
        <f t="shared" si="3"/>
        <v>10</v>
      </c>
    </row>
    <row r="45" spans="1:9">
      <c r="A45" s="18" t="s">
        <v>85</v>
      </c>
      <c r="B45" s="1" t="s">
        <v>86</v>
      </c>
      <c r="C45" s="2">
        <v>1.1890638202191401</v>
      </c>
      <c r="D45">
        <f>VLOOKUP(A45,[1]Arkusz1!$A$14:$C$188,3,FALSE)</f>
        <v>3</v>
      </c>
      <c r="E45" s="4">
        <f>VLOOKUP(D45,coefficients!$A$2:$B$11,2)</f>
        <v>2.5</v>
      </c>
      <c r="F45" s="5">
        <f t="shared" si="1"/>
        <v>2.9726595505478501</v>
      </c>
      <c r="G45">
        <f t="shared" si="4"/>
        <v>2</v>
      </c>
      <c r="H45" s="5">
        <f t="shared" si="2"/>
        <v>6</v>
      </c>
      <c r="I45" s="15">
        <f t="shared" si="3"/>
        <v>10</v>
      </c>
    </row>
    <row r="46" spans="1:9">
      <c r="A46" s="18" t="s">
        <v>87</v>
      </c>
      <c r="B46" s="1" t="s">
        <v>88</v>
      </c>
      <c r="C46" s="2">
        <v>11.890638202191402</v>
      </c>
      <c r="D46">
        <f>VLOOKUP(A46,[1]Arkusz1!$A$14:$C$188,3,FALSE)</f>
        <v>3</v>
      </c>
      <c r="E46" s="4">
        <f>VLOOKUP(D46,coefficients!$A$2:$B$11,2)</f>
        <v>2.5</v>
      </c>
      <c r="F46" s="5">
        <f t="shared" si="1"/>
        <v>29.726595505478507</v>
      </c>
      <c r="G46">
        <f t="shared" si="4"/>
        <v>1.75</v>
      </c>
      <c r="H46" s="5">
        <f t="shared" si="2"/>
        <v>52</v>
      </c>
      <c r="I46" s="15">
        <f t="shared" si="3"/>
        <v>50</v>
      </c>
    </row>
    <row r="47" spans="1:9">
      <c r="A47" s="18" t="s">
        <v>89</v>
      </c>
      <c r="B47" s="1" t="s">
        <v>90</v>
      </c>
      <c r="C47" s="2">
        <v>1.9025021123506243</v>
      </c>
      <c r="D47">
        <f>VLOOKUP(A47,[1]Arkusz1!$A$14:$C$188,3,FALSE)</f>
        <v>3</v>
      </c>
      <c r="E47" s="4">
        <f>VLOOKUP(D47,coefficients!$A$2:$B$11,2)</f>
        <v>2.5</v>
      </c>
      <c r="F47" s="5">
        <f t="shared" si="1"/>
        <v>4.7562552808765606</v>
      </c>
      <c r="G47">
        <f t="shared" si="4"/>
        <v>2</v>
      </c>
      <c r="H47" s="5">
        <f t="shared" si="2"/>
        <v>10</v>
      </c>
      <c r="I47" s="15">
        <f t="shared" si="3"/>
        <v>10</v>
      </c>
    </row>
    <row r="48" spans="1:9">
      <c r="A48" s="18" t="s">
        <v>91</v>
      </c>
      <c r="B48" s="1" t="s">
        <v>92</v>
      </c>
      <c r="C48" s="2">
        <v>7.1343829213148409</v>
      </c>
      <c r="D48">
        <f>VLOOKUP(A48,[1]Arkusz1!$A$14:$C$188,3,FALSE)</f>
        <v>4</v>
      </c>
      <c r="E48" s="4">
        <f>VLOOKUP(D48,coefficients!$A$2:$B$11,2)</f>
        <v>4</v>
      </c>
      <c r="F48" s="5">
        <f t="shared" si="1"/>
        <v>28.537531685259363</v>
      </c>
      <c r="G48">
        <f t="shared" si="4"/>
        <v>1.75</v>
      </c>
      <c r="H48" s="5">
        <f t="shared" si="2"/>
        <v>50</v>
      </c>
      <c r="I48" s="15">
        <f t="shared" si="3"/>
        <v>50</v>
      </c>
    </row>
    <row r="49" spans="1:9">
      <c r="A49" s="18" t="s">
        <v>267</v>
      </c>
      <c r="B49" s="1" t="s">
        <v>93</v>
      </c>
      <c r="C49" s="2">
        <v>2.3781276404382803</v>
      </c>
      <c r="D49">
        <v>2</v>
      </c>
      <c r="E49" s="4">
        <f>VLOOKUP(D49,coefficients!$A$2:$B$11,2)</f>
        <v>1.5</v>
      </c>
      <c r="F49" s="5">
        <f t="shared" si="1"/>
        <v>3.5671914606574204</v>
      </c>
      <c r="G49">
        <f t="shared" si="4"/>
        <v>2</v>
      </c>
      <c r="H49" s="5">
        <f t="shared" si="2"/>
        <v>7</v>
      </c>
      <c r="I49" s="15">
        <f t="shared" si="3"/>
        <v>10</v>
      </c>
    </row>
    <row r="50" spans="1:9">
      <c r="A50" s="20" t="s">
        <v>94</v>
      </c>
      <c r="B50" s="10" t="s">
        <v>95</v>
      </c>
      <c r="C50" s="11">
        <v>324.53977877070804</v>
      </c>
      <c r="D50" s="10">
        <v>2</v>
      </c>
      <c r="E50" s="12">
        <f>VLOOKUP(D50,coefficients!$A$2:$B$11,2)</f>
        <v>1.5</v>
      </c>
      <c r="F50" s="13">
        <f t="shared" si="1"/>
        <v>486.80966815606206</v>
      </c>
      <c r="G50" s="10">
        <f t="shared" si="4"/>
        <v>0.9</v>
      </c>
      <c r="H50" s="13">
        <f t="shared" si="2"/>
        <v>438</v>
      </c>
      <c r="I50" s="17">
        <f t="shared" si="3"/>
        <v>435</v>
      </c>
    </row>
    <row r="51" spans="1:9">
      <c r="A51" s="21" t="s">
        <v>96</v>
      </c>
      <c r="B51" s="22" t="s">
        <v>97</v>
      </c>
      <c r="C51" s="23">
        <v>73.228157097887859</v>
      </c>
      <c r="D51" s="22">
        <v>6</v>
      </c>
      <c r="E51" s="24">
        <f>VLOOKUP(D51,coefficients!$A$2:$B$11,2)</f>
        <v>7</v>
      </c>
      <c r="F51" s="25">
        <f t="shared" si="1"/>
        <v>512.59709968521497</v>
      </c>
      <c r="G51" s="22">
        <f t="shared" si="4"/>
        <v>0.8</v>
      </c>
      <c r="H51" s="25">
        <f t="shared" si="2"/>
        <v>410</v>
      </c>
      <c r="I51" s="26">
        <f t="shared" si="3"/>
        <v>410</v>
      </c>
    </row>
    <row r="52" spans="1:9">
      <c r="A52" s="18" t="s">
        <v>98</v>
      </c>
      <c r="B52" s="1" t="s">
        <v>99</v>
      </c>
      <c r="C52" s="2">
        <v>4.7562552808765606</v>
      </c>
      <c r="D52">
        <f>VLOOKUP(A52,[1]Arkusz1!$A$14:$C$188,3,FALSE)</f>
        <v>2</v>
      </c>
      <c r="E52" s="4">
        <f>VLOOKUP(D52,coefficients!$A$2:$B$11,2)</f>
        <v>1.5</v>
      </c>
      <c r="F52" s="5">
        <f t="shared" si="1"/>
        <v>7.1343829213148409</v>
      </c>
      <c r="G52">
        <f t="shared" si="4"/>
        <v>2</v>
      </c>
      <c r="H52" s="5">
        <f t="shared" si="2"/>
        <v>14</v>
      </c>
      <c r="I52" s="15">
        <f t="shared" si="3"/>
        <v>10</v>
      </c>
    </row>
    <row r="53" spans="1:9">
      <c r="A53" s="18" t="s">
        <v>100</v>
      </c>
      <c r="B53" s="1" t="s">
        <v>101</v>
      </c>
      <c r="C53" s="2">
        <v>8.3234467415339815</v>
      </c>
      <c r="D53">
        <f>VLOOKUP(A53,[1]Arkusz1!$A$14:$C$188,3,FALSE)</f>
        <v>4</v>
      </c>
      <c r="E53" s="4">
        <f>VLOOKUP(D53,coefficients!$A$2:$B$11,2)</f>
        <v>4</v>
      </c>
      <c r="F53" s="5">
        <f t="shared" si="1"/>
        <v>33.293786966135926</v>
      </c>
      <c r="G53">
        <f t="shared" si="4"/>
        <v>1.5</v>
      </c>
      <c r="H53" s="5">
        <f t="shared" si="2"/>
        <v>50</v>
      </c>
      <c r="I53" s="15">
        <f t="shared" si="3"/>
        <v>50</v>
      </c>
    </row>
    <row r="54" spans="1:9">
      <c r="A54" s="18" t="s">
        <v>102</v>
      </c>
      <c r="B54" s="1" t="s">
        <v>103</v>
      </c>
      <c r="C54" s="2">
        <v>11.890638202191402</v>
      </c>
      <c r="D54">
        <f>VLOOKUP(A54,[1]Arkusz1!$A$14:$C$188,3,FALSE)</f>
        <v>7</v>
      </c>
      <c r="E54" s="4">
        <f>VLOOKUP(D54,coefficients!$A$2:$B$11,2)</f>
        <v>10</v>
      </c>
      <c r="F54" s="5">
        <f t="shared" si="1"/>
        <v>118.90638202191403</v>
      </c>
      <c r="G54">
        <f t="shared" si="4"/>
        <v>1.1000000000000001</v>
      </c>
      <c r="H54" s="5">
        <f t="shared" si="2"/>
        <v>131</v>
      </c>
      <c r="I54" s="15">
        <f t="shared" si="3"/>
        <v>130</v>
      </c>
    </row>
    <row r="55" spans="1:9">
      <c r="A55" s="18" t="s">
        <v>104</v>
      </c>
      <c r="B55" s="1" t="s">
        <v>105</v>
      </c>
      <c r="C55" s="2">
        <v>45.37765115968773</v>
      </c>
      <c r="D55">
        <f>VLOOKUP(A55,[1]Arkusz1!$A$14:$C$188,3,FALSE)</f>
        <v>3</v>
      </c>
      <c r="E55" s="4">
        <f>VLOOKUP(D55,coefficients!$A$2:$B$11,2)</f>
        <v>2.5</v>
      </c>
      <c r="F55" s="5">
        <f t="shared" si="1"/>
        <v>113.44412789921932</v>
      </c>
      <c r="G55">
        <f t="shared" si="4"/>
        <v>1.1000000000000001</v>
      </c>
      <c r="H55" s="5">
        <f t="shared" si="2"/>
        <v>125</v>
      </c>
      <c r="I55" s="15">
        <f t="shared" si="3"/>
        <v>125</v>
      </c>
    </row>
    <row r="56" spans="1:9">
      <c r="A56" s="18" t="s">
        <v>106</v>
      </c>
      <c r="B56" s="1" t="s">
        <v>107</v>
      </c>
      <c r="C56" s="2">
        <v>76.116061836979839</v>
      </c>
      <c r="D56">
        <f>VLOOKUP(A56,[1]Arkusz1!$A$14:$C$188,3,FALSE)</f>
        <v>1</v>
      </c>
      <c r="E56" s="4">
        <f>VLOOKUP(D56,coefficients!$A$2:$B$11,2)</f>
        <v>0.5</v>
      </c>
      <c r="F56" s="5">
        <f t="shared" si="1"/>
        <v>38.058030918489919</v>
      </c>
      <c r="G56">
        <f t="shared" si="4"/>
        <v>1.5</v>
      </c>
      <c r="H56" s="5">
        <f t="shared" si="2"/>
        <v>57</v>
      </c>
      <c r="I56" s="15">
        <f t="shared" si="3"/>
        <v>55</v>
      </c>
    </row>
    <row r="57" spans="1:9">
      <c r="A57" s="18" t="s">
        <v>108</v>
      </c>
      <c r="B57" s="1" t="s">
        <v>109</v>
      </c>
      <c r="C57" s="2">
        <v>4.7562552808765606</v>
      </c>
      <c r="D57">
        <f>VLOOKUP(A57,[1]Arkusz1!$A$14:$C$188,3,FALSE)</f>
        <v>4</v>
      </c>
      <c r="E57" s="4">
        <f>VLOOKUP(D57,coefficients!$A$2:$B$11,2)</f>
        <v>4</v>
      </c>
      <c r="F57" s="5">
        <f t="shared" si="1"/>
        <v>19.025021123506242</v>
      </c>
      <c r="G57">
        <f t="shared" si="4"/>
        <v>1.75</v>
      </c>
      <c r="H57" s="5">
        <f t="shared" si="2"/>
        <v>33</v>
      </c>
      <c r="I57" s="15">
        <f t="shared" si="3"/>
        <v>30</v>
      </c>
    </row>
    <row r="58" spans="1:9">
      <c r="A58" s="18" t="s">
        <v>110</v>
      </c>
      <c r="B58" s="1" t="s">
        <v>111</v>
      </c>
      <c r="C58" s="2">
        <v>17.891628357645462</v>
      </c>
      <c r="D58">
        <f>VLOOKUP(A58,[1]Arkusz1!$A$14:$C$188,3,FALSE)</f>
        <v>6</v>
      </c>
      <c r="E58" s="4">
        <f>VLOOKUP(D58,coefficients!$A$2:$B$11,2)</f>
        <v>7</v>
      </c>
      <c r="F58" s="5">
        <f t="shared" si="1"/>
        <v>125.24139850351824</v>
      </c>
      <c r="G58">
        <f t="shared" si="4"/>
        <v>1.1000000000000001</v>
      </c>
      <c r="H58" s="5">
        <f t="shared" si="2"/>
        <v>138</v>
      </c>
      <c r="I58" s="15">
        <f t="shared" si="3"/>
        <v>135</v>
      </c>
    </row>
    <row r="59" spans="1:9">
      <c r="A59" s="18" t="s">
        <v>112</v>
      </c>
      <c r="B59" s="1" t="s">
        <v>113</v>
      </c>
      <c r="C59" s="2">
        <v>2.3781276404382803</v>
      </c>
      <c r="D59">
        <f>VLOOKUP(A59,[1]Arkusz1!$A$14:$C$188,3,FALSE)</f>
        <v>4</v>
      </c>
      <c r="E59" s="4">
        <f>VLOOKUP(D59,coefficients!$A$2:$B$11,2)</f>
        <v>4</v>
      </c>
      <c r="F59" s="5">
        <f t="shared" si="1"/>
        <v>9.5125105617531212</v>
      </c>
      <c r="G59">
        <f t="shared" si="4"/>
        <v>2</v>
      </c>
      <c r="H59" s="5">
        <f t="shared" si="2"/>
        <v>19</v>
      </c>
      <c r="I59" s="15">
        <f t="shared" si="3"/>
        <v>15</v>
      </c>
    </row>
    <row r="60" spans="1:9">
      <c r="A60" s="18" t="s">
        <v>114</v>
      </c>
      <c r="B60" s="1" t="s">
        <v>115</v>
      </c>
      <c r="C60" s="2">
        <v>2.3781276404382803</v>
      </c>
      <c r="D60">
        <f>VLOOKUP(A60,[1]Arkusz1!$A$14:$C$188,3,FALSE)</f>
        <v>3</v>
      </c>
      <c r="E60" s="4">
        <f>VLOOKUP(D60,coefficients!$A$2:$B$11,2)</f>
        <v>2.5</v>
      </c>
      <c r="F60" s="5">
        <f t="shared" si="1"/>
        <v>5.9453191010957003</v>
      </c>
      <c r="G60">
        <f t="shared" si="4"/>
        <v>2</v>
      </c>
      <c r="H60" s="5">
        <f t="shared" si="2"/>
        <v>12</v>
      </c>
      <c r="I60" s="15">
        <f t="shared" si="3"/>
        <v>10</v>
      </c>
    </row>
    <row r="61" spans="1:9">
      <c r="A61" s="18" t="s">
        <v>116</v>
      </c>
      <c r="B61" s="1" t="s">
        <v>117</v>
      </c>
      <c r="C61" s="2">
        <v>2.3781276404382803</v>
      </c>
      <c r="D61">
        <f>VLOOKUP(A61,[1]Arkusz1!$A$14:$C$188,3,FALSE)</f>
        <v>3</v>
      </c>
      <c r="E61" s="4">
        <f>VLOOKUP(D61,coefficients!$A$2:$B$11,2)</f>
        <v>2.5</v>
      </c>
      <c r="F61" s="5">
        <f t="shared" si="1"/>
        <v>5.9453191010957003</v>
      </c>
      <c r="G61">
        <f t="shared" si="4"/>
        <v>2</v>
      </c>
      <c r="H61" s="5">
        <f t="shared" si="2"/>
        <v>12</v>
      </c>
      <c r="I61" s="15">
        <f t="shared" si="3"/>
        <v>10</v>
      </c>
    </row>
    <row r="62" spans="1:9">
      <c r="A62" s="18" t="s">
        <v>118</v>
      </c>
      <c r="B62" s="1" t="s">
        <v>119</v>
      </c>
      <c r="C62" s="2">
        <v>1.1890638202191401</v>
      </c>
      <c r="D62">
        <f>VLOOKUP(A62,[1]Arkusz1!$A$14:$C$188,3,FALSE)</f>
        <v>3</v>
      </c>
      <c r="E62" s="4">
        <f>VLOOKUP(D62,coefficients!$A$2:$B$11,2)</f>
        <v>2.5</v>
      </c>
      <c r="F62" s="5">
        <f t="shared" si="1"/>
        <v>2.9726595505478501</v>
      </c>
      <c r="G62">
        <f t="shared" si="4"/>
        <v>2</v>
      </c>
      <c r="H62" s="5">
        <f t="shared" si="2"/>
        <v>6</v>
      </c>
      <c r="I62" s="15">
        <f t="shared" si="3"/>
        <v>10</v>
      </c>
    </row>
    <row r="63" spans="1:9">
      <c r="A63" s="18" t="s">
        <v>120</v>
      </c>
      <c r="B63" s="1" t="s">
        <v>121</v>
      </c>
      <c r="C63" s="2">
        <v>1.6646893483067962</v>
      </c>
      <c r="D63">
        <f>VLOOKUP(A63,[1]Arkusz1!$A$14:$C$188,3,FALSE)</f>
        <v>2</v>
      </c>
      <c r="E63" s="4">
        <f>VLOOKUP(D63,coefficients!$A$2:$B$11,2)</f>
        <v>1.5</v>
      </c>
      <c r="F63" s="5">
        <f t="shared" si="1"/>
        <v>2.4970340224601943</v>
      </c>
      <c r="G63">
        <f t="shared" si="4"/>
        <v>2</v>
      </c>
      <c r="H63" s="5">
        <f t="shared" si="2"/>
        <v>5</v>
      </c>
      <c r="I63" s="15">
        <f t="shared" si="3"/>
        <v>10</v>
      </c>
    </row>
    <row r="64" spans="1:9">
      <c r="A64" s="18" t="s">
        <v>122</v>
      </c>
      <c r="B64" s="1" t="s">
        <v>123</v>
      </c>
      <c r="C64" s="2">
        <v>2.3781276404382803</v>
      </c>
      <c r="D64">
        <f>VLOOKUP(A64,[1]Arkusz1!$A$14:$C$188,3,FALSE)</f>
        <v>4</v>
      </c>
      <c r="E64" s="4">
        <f>VLOOKUP(D64,coefficients!$A$2:$B$11,2)</f>
        <v>4</v>
      </c>
      <c r="F64" s="5">
        <f t="shared" si="1"/>
        <v>9.5125105617531212</v>
      </c>
      <c r="G64">
        <f t="shared" si="4"/>
        <v>2</v>
      </c>
      <c r="H64" s="5">
        <f t="shared" si="2"/>
        <v>19</v>
      </c>
      <c r="I64" s="15">
        <f t="shared" si="3"/>
        <v>15</v>
      </c>
    </row>
    <row r="65" spans="1:9">
      <c r="A65" s="18" t="s">
        <v>124</v>
      </c>
      <c r="B65" s="1" t="s">
        <v>125</v>
      </c>
      <c r="C65" s="2">
        <v>3.5671914606574204</v>
      </c>
      <c r="D65">
        <f>VLOOKUP(A65,[1]Arkusz1!$A$14:$C$188,3,FALSE)</f>
        <v>4</v>
      </c>
      <c r="E65" s="4">
        <f>VLOOKUP(D65,coefficients!$A$2:$B$11,2)</f>
        <v>4</v>
      </c>
      <c r="F65" s="5">
        <f t="shared" si="1"/>
        <v>14.268765842629682</v>
      </c>
      <c r="G65">
        <f t="shared" si="4"/>
        <v>1.75</v>
      </c>
      <c r="H65" s="5">
        <f t="shared" si="2"/>
        <v>25</v>
      </c>
      <c r="I65" s="15">
        <f t="shared" si="3"/>
        <v>25</v>
      </c>
    </row>
    <row r="66" spans="1:9">
      <c r="A66" s="18" t="s">
        <v>126</v>
      </c>
      <c r="B66" s="1" t="s">
        <v>127</v>
      </c>
      <c r="C66" s="2">
        <v>14.268765842629682</v>
      </c>
      <c r="D66">
        <f>VLOOKUP(A66,[1]Arkusz1!$A$14:$C$188,3,FALSE)</f>
        <v>4</v>
      </c>
      <c r="E66" s="4">
        <f>VLOOKUP(D66,coefficients!$A$2:$B$11,2)</f>
        <v>4</v>
      </c>
      <c r="F66" s="5">
        <f t="shared" si="1"/>
        <v>57.075063370518727</v>
      </c>
      <c r="G66">
        <f t="shared" ref="G66:G97" si="5">VLOOKUP(F66,normalization,2)</f>
        <v>1.25</v>
      </c>
      <c r="H66" s="5">
        <f t="shared" si="2"/>
        <v>71</v>
      </c>
      <c r="I66" s="15">
        <f t="shared" si="3"/>
        <v>70</v>
      </c>
    </row>
    <row r="67" spans="1:9">
      <c r="A67" s="18" t="s">
        <v>128</v>
      </c>
      <c r="B67" s="1" t="s">
        <v>129</v>
      </c>
      <c r="C67" s="2">
        <v>19.025021123506242</v>
      </c>
      <c r="D67">
        <f>VLOOKUP(A67,[1]Arkusz1!$A$14:$C$188,3,FALSE)</f>
        <v>4</v>
      </c>
      <c r="E67" s="4">
        <f>VLOOKUP(D67,coefficients!$A$2:$B$11,2)</f>
        <v>4</v>
      </c>
      <c r="F67" s="5">
        <f t="shared" ref="F67:F130" si="6">E67*C67</f>
        <v>76.100084494024969</v>
      </c>
      <c r="G67">
        <f t="shared" si="5"/>
        <v>1.25</v>
      </c>
      <c r="H67" s="5">
        <f t="shared" ref="H67:H130" si="7">ROUND(F67*G67,0)</f>
        <v>95</v>
      </c>
      <c r="I67" s="15">
        <f t="shared" ref="I67:I130" si="8">IF(ROUND(H67,0)-MOD(H67,5)&lt;10,10,ROUND(H67,0)-MOD(H67,5))</f>
        <v>95</v>
      </c>
    </row>
    <row r="68" spans="1:9">
      <c r="A68" s="18" t="s">
        <v>130</v>
      </c>
      <c r="B68" s="1" t="s">
        <v>131</v>
      </c>
      <c r="C68" s="2">
        <v>1.426876584262968</v>
      </c>
      <c r="D68">
        <f>VLOOKUP(A68,[1]Arkusz1!$A$14:$C$188,3,FALSE)</f>
        <v>3</v>
      </c>
      <c r="E68" s="4">
        <f>VLOOKUP(D68,coefficients!$A$2:$B$11,2)</f>
        <v>2.5</v>
      </c>
      <c r="F68" s="5">
        <f t="shared" si="6"/>
        <v>3.56719146065742</v>
      </c>
      <c r="G68">
        <f t="shared" si="5"/>
        <v>2</v>
      </c>
      <c r="H68" s="5">
        <f t="shared" si="7"/>
        <v>7</v>
      </c>
      <c r="I68" s="15">
        <f t="shared" si="8"/>
        <v>10</v>
      </c>
    </row>
    <row r="69" spans="1:9">
      <c r="A69" s="18" t="s">
        <v>132</v>
      </c>
      <c r="B69" s="1" t="s">
        <v>133</v>
      </c>
      <c r="C69" s="2">
        <v>3.5671914606574204</v>
      </c>
      <c r="D69">
        <f>VLOOKUP(A69,[1]Arkusz1!$A$14:$C$188,3,FALSE)</f>
        <v>4</v>
      </c>
      <c r="E69" s="4">
        <f>VLOOKUP(D69,coefficients!$A$2:$B$11,2)</f>
        <v>4</v>
      </c>
      <c r="F69" s="5">
        <f t="shared" si="6"/>
        <v>14.268765842629682</v>
      </c>
      <c r="G69">
        <f t="shared" si="5"/>
        <v>1.75</v>
      </c>
      <c r="H69" s="5">
        <f t="shared" si="7"/>
        <v>25</v>
      </c>
      <c r="I69" s="15">
        <f t="shared" si="8"/>
        <v>25</v>
      </c>
    </row>
    <row r="70" spans="1:9">
      <c r="A70" s="18" t="s">
        <v>134</v>
      </c>
      <c r="B70" s="1" t="s">
        <v>135</v>
      </c>
      <c r="C70" s="2">
        <v>1.9025021123506243</v>
      </c>
      <c r="D70">
        <f>VLOOKUP(A70,[1]Arkusz1!$A$14:$C$188,3,FALSE)</f>
        <v>5</v>
      </c>
      <c r="E70" s="4">
        <f>VLOOKUP(D70,coefficients!$A$2:$B$11,2)</f>
        <v>5.5</v>
      </c>
      <c r="F70" s="5">
        <f t="shared" si="6"/>
        <v>10.463761617928434</v>
      </c>
      <c r="G70">
        <f t="shared" si="5"/>
        <v>1.75</v>
      </c>
      <c r="H70" s="5">
        <f t="shared" si="7"/>
        <v>18</v>
      </c>
      <c r="I70" s="15">
        <f t="shared" si="8"/>
        <v>15</v>
      </c>
    </row>
    <row r="71" spans="1:9">
      <c r="A71" s="18" t="s">
        <v>136</v>
      </c>
      <c r="B71" s="1" t="s">
        <v>137</v>
      </c>
      <c r="C71" s="2">
        <v>1.1890638202191401</v>
      </c>
      <c r="D71">
        <f>VLOOKUP(A71,[1]Arkusz1!$A$14:$C$188,3,FALSE)</f>
        <v>2</v>
      </c>
      <c r="E71" s="4">
        <f>VLOOKUP(D71,coefficients!$A$2:$B$11,2)</f>
        <v>1.5</v>
      </c>
      <c r="F71" s="5">
        <f t="shared" si="6"/>
        <v>1.7835957303287102</v>
      </c>
      <c r="G71">
        <f t="shared" si="5"/>
        <v>2</v>
      </c>
      <c r="H71" s="5">
        <f t="shared" si="7"/>
        <v>4</v>
      </c>
      <c r="I71" s="15">
        <f t="shared" si="8"/>
        <v>10</v>
      </c>
    </row>
    <row r="72" spans="1:9">
      <c r="A72" s="18" t="s">
        <v>138</v>
      </c>
      <c r="B72" s="1" t="s">
        <v>139</v>
      </c>
      <c r="C72" s="2">
        <v>1.9025021123506243</v>
      </c>
      <c r="D72">
        <f>VLOOKUP(A72,[1]Arkusz1!$A$14:$C$188,3,FALSE)</f>
        <v>3</v>
      </c>
      <c r="E72" s="4">
        <f>VLOOKUP(D72,coefficients!$A$2:$B$11,2)</f>
        <v>2.5</v>
      </c>
      <c r="F72" s="5">
        <f t="shared" si="6"/>
        <v>4.7562552808765606</v>
      </c>
      <c r="G72">
        <f t="shared" si="5"/>
        <v>2</v>
      </c>
      <c r="H72" s="5">
        <f t="shared" si="7"/>
        <v>10</v>
      </c>
      <c r="I72" s="15">
        <f t="shared" si="8"/>
        <v>10</v>
      </c>
    </row>
    <row r="73" spans="1:9">
      <c r="A73" s="18" t="s">
        <v>140</v>
      </c>
      <c r="B73" s="1" t="s">
        <v>141</v>
      </c>
      <c r="C73" s="2">
        <v>28.095059143803045</v>
      </c>
      <c r="D73">
        <f>VLOOKUP(A73,[1]Arkusz1!$A$14:$C$188,3,FALSE)</f>
        <v>4</v>
      </c>
      <c r="E73" s="4">
        <f>VLOOKUP(D73,coefficients!$A$2:$B$11,2)</f>
        <v>4</v>
      </c>
      <c r="F73" s="5">
        <f t="shared" si="6"/>
        <v>112.38023657521218</v>
      </c>
      <c r="G73">
        <f t="shared" si="5"/>
        <v>1.1000000000000001</v>
      </c>
      <c r="H73" s="5">
        <f t="shared" si="7"/>
        <v>124</v>
      </c>
      <c r="I73" s="15">
        <f t="shared" si="8"/>
        <v>120</v>
      </c>
    </row>
    <row r="74" spans="1:9">
      <c r="A74" s="18" t="s">
        <v>142</v>
      </c>
      <c r="B74" s="1" t="s">
        <v>143</v>
      </c>
      <c r="C74" s="2">
        <v>3.5671914606574204</v>
      </c>
      <c r="D74">
        <f>VLOOKUP(A74,[1]Arkusz1!$A$14:$C$188,3,FALSE)</f>
        <v>2</v>
      </c>
      <c r="E74" s="4">
        <f>VLOOKUP(D74,coefficients!$A$2:$B$11,2)</f>
        <v>1.5</v>
      </c>
      <c r="F74" s="5">
        <f t="shared" si="6"/>
        <v>5.3507871909861304</v>
      </c>
      <c r="G74">
        <f t="shared" si="5"/>
        <v>2</v>
      </c>
      <c r="H74" s="5">
        <f t="shared" si="7"/>
        <v>11</v>
      </c>
      <c r="I74" s="15">
        <f t="shared" si="8"/>
        <v>10</v>
      </c>
    </row>
    <row r="75" spans="1:9">
      <c r="A75" s="18" t="s">
        <v>144</v>
      </c>
      <c r="B75" s="1" t="s">
        <v>145</v>
      </c>
      <c r="C75" s="2">
        <v>3.5671914606574204</v>
      </c>
      <c r="D75">
        <f>VLOOKUP(A75,[1]Arkusz1!$A$14:$C$188,3,FALSE)</f>
        <v>2</v>
      </c>
      <c r="E75" s="4">
        <f>VLOOKUP(D75,coefficients!$A$2:$B$11,2)</f>
        <v>1.5</v>
      </c>
      <c r="F75" s="5">
        <f t="shared" si="6"/>
        <v>5.3507871909861304</v>
      </c>
      <c r="G75">
        <f t="shared" si="5"/>
        <v>2</v>
      </c>
      <c r="H75" s="5">
        <f t="shared" si="7"/>
        <v>11</v>
      </c>
      <c r="I75" s="15">
        <f t="shared" si="8"/>
        <v>10</v>
      </c>
    </row>
    <row r="76" spans="1:9">
      <c r="A76" s="18" t="s">
        <v>146</v>
      </c>
      <c r="B76" s="1" t="s">
        <v>147</v>
      </c>
      <c r="C76" s="2">
        <v>1.9025021123506243</v>
      </c>
      <c r="D76">
        <f>VLOOKUP(A76,[1]Arkusz1!$A$14:$C$188,3,FALSE)</f>
        <v>3</v>
      </c>
      <c r="E76" s="4">
        <f>VLOOKUP(D76,coefficients!$A$2:$B$11,2)</f>
        <v>2.5</v>
      </c>
      <c r="F76" s="5">
        <f t="shared" si="6"/>
        <v>4.7562552808765606</v>
      </c>
      <c r="G76">
        <f t="shared" si="5"/>
        <v>2</v>
      </c>
      <c r="H76" s="5">
        <f t="shared" si="7"/>
        <v>10</v>
      </c>
      <c r="I76" s="15">
        <f t="shared" si="8"/>
        <v>10</v>
      </c>
    </row>
    <row r="77" spans="1:9">
      <c r="A77" s="18" t="s">
        <v>148</v>
      </c>
      <c r="B77" s="1" t="s">
        <v>149</v>
      </c>
      <c r="C77" s="2">
        <v>76.04459018902304</v>
      </c>
      <c r="D77">
        <f>VLOOKUP(A77,[1]Arkusz1!$A$14:$C$188,3,FALSE)</f>
        <v>8</v>
      </c>
      <c r="E77" s="4">
        <f>VLOOKUP(D77,coefficients!$A$2:$B$11,2)</f>
        <v>12.5</v>
      </c>
      <c r="F77" s="5">
        <f t="shared" si="6"/>
        <v>950.55737736278797</v>
      </c>
      <c r="G77">
        <f t="shared" si="5"/>
        <v>0.8</v>
      </c>
      <c r="H77" s="5">
        <f t="shared" si="7"/>
        <v>760</v>
      </c>
      <c r="I77" s="15">
        <f t="shared" si="8"/>
        <v>760</v>
      </c>
    </row>
    <row r="78" spans="1:9">
      <c r="A78" s="18" t="s">
        <v>150</v>
      </c>
      <c r="B78" s="1" t="s">
        <v>151</v>
      </c>
      <c r="C78" s="2">
        <v>1.1890638202191401</v>
      </c>
      <c r="D78">
        <f>VLOOKUP(A78,[1]Arkusz1!$A$14:$C$188,3,FALSE)</f>
        <v>4</v>
      </c>
      <c r="E78" s="4">
        <f>VLOOKUP(D78,coefficients!$A$2:$B$11,2)</f>
        <v>4</v>
      </c>
      <c r="F78" s="5">
        <f t="shared" si="6"/>
        <v>4.7562552808765606</v>
      </c>
      <c r="G78">
        <f t="shared" si="5"/>
        <v>2</v>
      </c>
      <c r="H78" s="5">
        <f t="shared" si="7"/>
        <v>10</v>
      </c>
      <c r="I78" s="15">
        <f t="shared" si="8"/>
        <v>10</v>
      </c>
    </row>
    <row r="79" spans="1:9">
      <c r="A79" s="18" t="s">
        <v>152</v>
      </c>
      <c r="B79" s="1" t="s">
        <v>153</v>
      </c>
      <c r="C79" s="2">
        <v>2.3781276404382803</v>
      </c>
      <c r="D79">
        <f>VLOOKUP(A79,[1]Arkusz1!$A$14:$C$188,3,FALSE)</f>
        <v>3</v>
      </c>
      <c r="E79" s="4">
        <f>VLOOKUP(D79,coefficients!$A$2:$B$11,2)</f>
        <v>2.5</v>
      </c>
      <c r="F79" s="5">
        <f t="shared" si="6"/>
        <v>5.9453191010957003</v>
      </c>
      <c r="G79">
        <f t="shared" si="5"/>
        <v>2</v>
      </c>
      <c r="H79" s="5">
        <f t="shared" si="7"/>
        <v>12</v>
      </c>
      <c r="I79" s="15">
        <f t="shared" si="8"/>
        <v>10</v>
      </c>
    </row>
    <row r="80" spans="1:9">
      <c r="A80" s="18" t="s">
        <v>154</v>
      </c>
      <c r="B80" s="1" t="s">
        <v>155</v>
      </c>
      <c r="C80" s="2">
        <v>14.268765842629682</v>
      </c>
      <c r="D80">
        <f>VLOOKUP(A80,[1]Arkusz1!$A$14:$C$188,3,FALSE)</f>
        <v>3</v>
      </c>
      <c r="E80" s="4">
        <f>VLOOKUP(D80,coefficients!$A$2:$B$11,2)</f>
        <v>2.5</v>
      </c>
      <c r="F80" s="5">
        <f t="shared" si="6"/>
        <v>35.671914606574205</v>
      </c>
      <c r="G80">
        <f t="shared" si="5"/>
        <v>1.5</v>
      </c>
      <c r="H80" s="5">
        <f t="shared" si="7"/>
        <v>54</v>
      </c>
      <c r="I80" s="15">
        <f t="shared" si="8"/>
        <v>50</v>
      </c>
    </row>
    <row r="81" spans="1:9">
      <c r="A81" s="18" t="s">
        <v>156</v>
      </c>
      <c r="B81" s="1" t="s">
        <v>157</v>
      </c>
      <c r="C81" s="2">
        <v>9.5125105617531212</v>
      </c>
      <c r="D81">
        <f>VLOOKUP(A81,[1]Arkusz1!$A$14:$C$188,3,FALSE)</f>
        <v>3</v>
      </c>
      <c r="E81" s="4">
        <f>VLOOKUP(D81,coefficients!$A$2:$B$11,2)</f>
        <v>2.5</v>
      </c>
      <c r="F81" s="5">
        <f t="shared" si="6"/>
        <v>23.781276404382801</v>
      </c>
      <c r="G81">
        <f t="shared" si="5"/>
        <v>1.75</v>
      </c>
      <c r="H81" s="5">
        <f t="shared" si="7"/>
        <v>42</v>
      </c>
      <c r="I81" s="15">
        <f t="shared" si="8"/>
        <v>40</v>
      </c>
    </row>
    <row r="82" spans="1:9">
      <c r="A82" s="18" t="s">
        <v>158</v>
      </c>
      <c r="B82" s="1" t="s">
        <v>159</v>
      </c>
      <c r="C82" s="2">
        <v>23.781276404382805</v>
      </c>
      <c r="D82">
        <f>VLOOKUP(A82,[1]Arkusz1!$A$14:$C$188,3,FALSE)</f>
        <v>5</v>
      </c>
      <c r="E82" s="4">
        <f>VLOOKUP(D82,coefficients!$A$2:$B$11,2)</f>
        <v>5.5</v>
      </c>
      <c r="F82" s="5">
        <f t="shared" si="6"/>
        <v>130.79702022410544</v>
      </c>
      <c r="G82">
        <f t="shared" si="5"/>
        <v>1.1000000000000001</v>
      </c>
      <c r="H82" s="5">
        <f t="shared" si="7"/>
        <v>144</v>
      </c>
      <c r="I82" s="15">
        <f t="shared" si="8"/>
        <v>140</v>
      </c>
    </row>
    <row r="83" spans="1:9">
      <c r="A83" s="18" t="s">
        <v>160</v>
      </c>
      <c r="B83" s="1" t="s">
        <v>161</v>
      </c>
      <c r="C83" s="2">
        <v>7.1343829213148409</v>
      </c>
      <c r="D83">
        <f>VLOOKUP(A83,[1]Arkusz1!$A$14:$C$188,3,FALSE)</f>
        <v>4</v>
      </c>
      <c r="E83" s="4">
        <f>VLOOKUP(D83,coefficients!$A$2:$B$11,2)</f>
        <v>4</v>
      </c>
      <c r="F83" s="5">
        <f t="shared" si="6"/>
        <v>28.537531685259363</v>
      </c>
      <c r="G83">
        <f t="shared" si="5"/>
        <v>1.75</v>
      </c>
      <c r="H83" s="5">
        <f t="shared" si="7"/>
        <v>50</v>
      </c>
      <c r="I83" s="15">
        <f t="shared" si="8"/>
        <v>50</v>
      </c>
    </row>
    <row r="84" spans="1:9">
      <c r="A84" s="18" t="s">
        <v>162</v>
      </c>
      <c r="B84" s="1" t="s">
        <v>163</v>
      </c>
      <c r="C84" s="2">
        <v>10.088546700224564</v>
      </c>
      <c r="D84">
        <f>VLOOKUP(A84,[1]Arkusz1!$A$14:$C$188,3,FALSE)</f>
        <v>7</v>
      </c>
      <c r="E84" s="4">
        <f>VLOOKUP(D84,coefficients!$A$2:$B$11,2)</f>
        <v>10</v>
      </c>
      <c r="F84" s="5">
        <f t="shared" si="6"/>
        <v>100.88546700224563</v>
      </c>
      <c r="G84">
        <f t="shared" si="5"/>
        <v>1.1000000000000001</v>
      </c>
      <c r="H84" s="5">
        <f t="shared" si="7"/>
        <v>111</v>
      </c>
      <c r="I84" s="15">
        <f t="shared" si="8"/>
        <v>110</v>
      </c>
    </row>
    <row r="85" spans="1:9">
      <c r="A85" s="18" t="s">
        <v>164</v>
      </c>
      <c r="B85" s="1" t="s">
        <v>165</v>
      </c>
      <c r="C85" s="2">
        <v>2.3781276404382803</v>
      </c>
      <c r="D85">
        <f>VLOOKUP(A85,[1]Arkusz1!$A$14:$C$188,3,FALSE)</f>
        <v>4</v>
      </c>
      <c r="E85" s="4">
        <f>VLOOKUP(D85,coefficients!$A$2:$B$11,2)</f>
        <v>4</v>
      </c>
      <c r="F85" s="5">
        <f t="shared" si="6"/>
        <v>9.5125105617531212</v>
      </c>
      <c r="G85">
        <f t="shared" si="5"/>
        <v>2</v>
      </c>
      <c r="H85" s="5">
        <f t="shared" si="7"/>
        <v>19</v>
      </c>
      <c r="I85" s="15">
        <f t="shared" si="8"/>
        <v>15</v>
      </c>
    </row>
    <row r="86" spans="1:9">
      <c r="A86" s="18" t="s">
        <v>166</v>
      </c>
      <c r="B86" s="1" t="s">
        <v>167</v>
      </c>
      <c r="C86" s="2">
        <v>2.3781276404382803</v>
      </c>
      <c r="D86">
        <f>VLOOKUP(A86,[1]Arkusz1!$A$14:$C$188,3,FALSE)</f>
        <v>3</v>
      </c>
      <c r="E86" s="4">
        <f>VLOOKUP(D86,coefficients!$A$2:$B$11,2)</f>
        <v>2.5</v>
      </c>
      <c r="F86" s="5">
        <f t="shared" si="6"/>
        <v>5.9453191010957003</v>
      </c>
      <c r="G86">
        <f t="shared" si="5"/>
        <v>2</v>
      </c>
      <c r="H86" s="5">
        <f t="shared" si="7"/>
        <v>12</v>
      </c>
      <c r="I86" s="15">
        <f t="shared" si="8"/>
        <v>10</v>
      </c>
    </row>
    <row r="87" spans="1:9">
      <c r="A87" s="18" t="s">
        <v>168</v>
      </c>
      <c r="B87" s="1" t="s">
        <v>169</v>
      </c>
      <c r="C87" s="2">
        <v>11.890638202191402</v>
      </c>
      <c r="D87">
        <f>VLOOKUP(A87,[1]Arkusz1!$A$14:$C$188,3,FALSE)</f>
        <v>4</v>
      </c>
      <c r="E87" s="4">
        <f>VLOOKUP(D87,coefficients!$A$2:$B$11,2)</f>
        <v>4</v>
      </c>
      <c r="F87" s="5">
        <f t="shared" si="6"/>
        <v>47.562552808765609</v>
      </c>
      <c r="G87">
        <f t="shared" si="5"/>
        <v>1.5</v>
      </c>
      <c r="H87" s="5">
        <f t="shared" si="7"/>
        <v>71</v>
      </c>
      <c r="I87" s="15">
        <f t="shared" si="8"/>
        <v>70</v>
      </c>
    </row>
    <row r="88" spans="1:9">
      <c r="A88" s="18" t="s">
        <v>170</v>
      </c>
      <c r="B88" s="1" t="s">
        <v>171</v>
      </c>
      <c r="C88" s="2">
        <v>9.5125105617531212</v>
      </c>
      <c r="D88">
        <f>VLOOKUP(A88,[1]Arkusz1!$A$14:$C$188,3,FALSE)</f>
        <v>3</v>
      </c>
      <c r="E88" s="4">
        <f>VLOOKUP(D88,coefficients!$A$2:$B$11,2)</f>
        <v>2.5</v>
      </c>
      <c r="F88" s="5">
        <f t="shared" si="6"/>
        <v>23.781276404382801</v>
      </c>
      <c r="G88">
        <f t="shared" si="5"/>
        <v>1.75</v>
      </c>
      <c r="H88" s="5">
        <f t="shared" si="7"/>
        <v>42</v>
      </c>
      <c r="I88" s="15">
        <f t="shared" si="8"/>
        <v>40</v>
      </c>
    </row>
    <row r="89" spans="1:9">
      <c r="A89" s="18" t="s">
        <v>172</v>
      </c>
      <c r="B89" s="1" t="s">
        <v>173</v>
      </c>
      <c r="C89" s="2">
        <v>1.1890638202191401</v>
      </c>
      <c r="D89">
        <f>VLOOKUP(A89,[1]Arkusz1!$A$14:$C$188,3,FALSE)</f>
        <v>3</v>
      </c>
      <c r="E89" s="4">
        <f>VLOOKUP(D89,coefficients!$A$2:$B$11,2)</f>
        <v>2.5</v>
      </c>
      <c r="F89" s="5">
        <f t="shared" si="6"/>
        <v>2.9726595505478501</v>
      </c>
      <c r="G89">
        <f t="shared" si="5"/>
        <v>2</v>
      </c>
      <c r="H89" s="5">
        <f t="shared" si="7"/>
        <v>6</v>
      </c>
      <c r="I89" s="15">
        <f t="shared" si="8"/>
        <v>10</v>
      </c>
    </row>
    <row r="90" spans="1:9">
      <c r="A90" s="18" t="s">
        <v>174</v>
      </c>
      <c r="B90" s="1" t="s">
        <v>175</v>
      </c>
      <c r="C90" s="2">
        <v>1.1890638202191401</v>
      </c>
      <c r="D90">
        <f>VLOOKUP(A90,[1]Arkusz1!$A$14:$C$188,3,FALSE)</f>
        <v>4</v>
      </c>
      <c r="E90" s="4">
        <f>VLOOKUP(D90,coefficients!$A$2:$B$11,2)</f>
        <v>4</v>
      </c>
      <c r="F90" s="5">
        <f t="shared" si="6"/>
        <v>4.7562552808765606</v>
      </c>
      <c r="G90">
        <f t="shared" si="5"/>
        <v>2</v>
      </c>
      <c r="H90" s="5">
        <f t="shared" si="7"/>
        <v>10</v>
      </c>
      <c r="I90" s="15">
        <f t="shared" si="8"/>
        <v>10</v>
      </c>
    </row>
    <row r="91" spans="1:9">
      <c r="A91" s="18" t="s">
        <v>176</v>
      </c>
      <c r="B91" s="1" t="s">
        <v>177</v>
      </c>
      <c r="C91" s="2">
        <v>2.3781276404382803</v>
      </c>
      <c r="D91">
        <f>VLOOKUP(A91,[1]Arkusz1!$A$14:$C$188,3,FALSE)</f>
        <v>3</v>
      </c>
      <c r="E91" s="4">
        <f>VLOOKUP(D91,coefficients!$A$2:$B$11,2)</f>
        <v>2.5</v>
      </c>
      <c r="F91" s="5">
        <f t="shared" si="6"/>
        <v>5.9453191010957003</v>
      </c>
      <c r="G91">
        <f t="shared" si="5"/>
        <v>2</v>
      </c>
      <c r="H91" s="5">
        <f t="shared" si="7"/>
        <v>12</v>
      </c>
      <c r="I91" s="15">
        <f t="shared" si="8"/>
        <v>10</v>
      </c>
    </row>
    <row r="92" spans="1:9">
      <c r="A92" s="18" t="s">
        <v>178</v>
      </c>
      <c r="B92" s="1" t="s">
        <v>179</v>
      </c>
      <c r="C92" s="2">
        <v>4.7562552808765606</v>
      </c>
      <c r="D92">
        <f>VLOOKUP(A92,[1]Arkusz1!$A$14:$C$188,3,FALSE)</f>
        <v>3</v>
      </c>
      <c r="E92" s="4">
        <f>VLOOKUP(D92,coefficients!$A$2:$B$11,2)</f>
        <v>2.5</v>
      </c>
      <c r="F92" s="5">
        <f t="shared" si="6"/>
        <v>11.890638202191401</v>
      </c>
      <c r="G92">
        <f t="shared" si="5"/>
        <v>1.75</v>
      </c>
      <c r="H92" s="5">
        <f t="shared" si="7"/>
        <v>21</v>
      </c>
      <c r="I92" s="15">
        <f t="shared" si="8"/>
        <v>20</v>
      </c>
    </row>
    <row r="93" spans="1:9">
      <c r="A93" s="18" t="s">
        <v>180</v>
      </c>
      <c r="B93" s="1" t="s">
        <v>181</v>
      </c>
      <c r="C93" s="2">
        <v>9.5125105617531212</v>
      </c>
      <c r="D93">
        <f>VLOOKUP(A93,[1]Arkusz1!$A$14:$C$188,3,FALSE)</f>
        <v>4</v>
      </c>
      <c r="E93" s="4">
        <f>VLOOKUP(D93,coefficients!$A$2:$B$11,2)</f>
        <v>4</v>
      </c>
      <c r="F93" s="5">
        <f t="shared" si="6"/>
        <v>38.050042247012485</v>
      </c>
      <c r="G93">
        <f t="shared" si="5"/>
        <v>1.5</v>
      </c>
      <c r="H93" s="5">
        <f t="shared" si="7"/>
        <v>57</v>
      </c>
      <c r="I93" s="15">
        <f t="shared" si="8"/>
        <v>55</v>
      </c>
    </row>
    <row r="94" spans="1:9">
      <c r="A94" s="18" t="s">
        <v>182</v>
      </c>
      <c r="B94" s="1" t="s">
        <v>183</v>
      </c>
      <c r="C94" s="2">
        <v>1.1890638202191401</v>
      </c>
      <c r="D94">
        <f>VLOOKUP(A94,[1]Arkusz1!$A$14:$C$188,3,FALSE)</f>
        <v>3</v>
      </c>
      <c r="E94" s="4">
        <f>VLOOKUP(D94,coefficients!$A$2:$B$11,2)</f>
        <v>2.5</v>
      </c>
      <c r="F94" s="5">
        <f t="shared" si="6"/>
        <v>2.9726595505478501</v>
      </c>
      <c r="G94">
        <f t="shared" si="5"/>
        <v>2</v>
      </c>
      <c r="H94" s="5">
        <f t="shared" si="7"/>
        <v>6</v>
      </c>
      <c r="I94" s="15">
        <f t="shared" si="8"/>
        <v>10</v>
      </c>
    </row>
    <row r="95" spans="1:9">
      <c r="A95" s="18" t="s">
        <v>184</v>
      </c>
      <c r="B95" s="1" t="s">
        <v>185</v>
      </c>
      <c r="C95" s="2">
        <v>1.9025021123506243</v>
      </c>
      <c r="D95">
        <f>VLOOKUP(A95,[1]Arkusz1!$A$14:$C$188,3,FALSE)</f>
        <v>3</v>
      </c>
      <c r="E95" s="4">
        <f>VLOOKUP(D95,coefficients!$A$2:$B$11,2)</f>
        <v>2.5</v>
      </c>
      <c r="F95" s="5">
        <f t="shared" si="6"/>
        <v>4.7562552808765606</v>
      </c>
      <c r="G95">
        <f t="shared" si="5"/>
        <v>2</v>
      </c>
      <c r="H95" s="5">
        <f t="shared" si="7"/>
        <v>10</v>
      </c>
      <c r="I95" s="15">
        <f t="shared" si="8"/>
        <v>10</v>
      </c>
    </row>
    <row r="96" spans="1:9">
      <c r="A96" s="18" t="s">
        <v>186</v>
      </c>
      <c r="B96" s="1" t="s">
        <v>187</v>
      </c>
      <c r="C96" s="2">
        <v>224.94920301761894</v>
      </c>
      <c r="D96">
        <f>VLOOKUP(A96,[1]Arkusz1!$A$14:$C$188,3,FALSE)</f>
        <v>6</v>
      </c>
      <c r="E96" s="4">
        <f>VLOOKUP(D96,coefficients!$A$2:$B$11,2)</f>
        <v>7</v>
      </c>
      <c r="F96" s="5">
        <f t="shared" si="6"/>
        <v>1574.6444211233327</v>
      </c>
      <c r="G96">
        <f t="shared" si="5"/>
        <v>0.7</v>
      </c>
      <c r="H96" s="5">
        <f t="shared" si="7"/>
        <v>1102</v>
      </c>
      <c r="I96" s="15">
        <f t="shared" si="8"/>
        <v>1100</v>
      </c>
    </row>
    <row r="97" spans="1:9">
      <c r="A97" s="18" t="s">
        <v>188</v>
      </c>
      <c r="B97" s="1" t="s">
        <v>189</v>
      </c>
      <c r="C97" s="2">
        <v>17.835957303287103</v>
      </c>
      <c r="D97">
        <f>VLOOKUP(A97,[1]Arkusz1!$A$14:$C$188,3,FALSE)</f>
        <v>5</v>
      </c>
      <c r="E97" s="4">
        <f>VLOOKUP(D97,coefficients!$A$2:$B$11,2)</f>
        <v>5.5</v>
      </c>
      <c r="F97" s="5">
        <f t="shared" si="6"/>
        <v>98.097765168079064</v>
      </c>
      <c r="G97">
        <f t="shared" si="5"/>
        <v>1.25</v>
      </c>
      <c r="H97" s="5">
        <f t="shared" si="7"/>
        <v>123</v>
      </c>
      <c r="I97" s="15">
        <f t="shared" si="8"/>
        <v>120</v>
      </c>
    </row>
    <row r="98" spans="1:9">
      <c r="A98" s="18" t="s">
        <v>190</v>
      </c>
      <c r="B98" s="1" t="s">
        <v>191</v>
      </c>
      <c r="C98" s="2">
        <v>2.3781276404382803</v>
      </c>
      <c r="D98">
        <f>VLOOKUP(A98,[1]Arkusz1!$A$14:$C$188,3,FALSE)</f>
        <v>4</v>
      </c>
      <c r="E98" s="4">
        <f>VLOOKUP(D98,coefficients!$A$2:$B$11,2)</f>
        <v>4</v>
      </c>
      <c r="F98" s="5">
        <f t="shared" si="6"/>
        <v>9.5125105617531212</v>
      </c>
      <c r="G98">
        <f t="shared" ref="G98:G129" si="9">VLOOKUP(F98,normalization,2)</f>
        <v>2</v>
      </c>
      <c r="H98" s="5">
        <f t="shared" si="7"/>
        <v>19</v>
      </c>
      <c r="I98" s="15">
        <f t="shared" si="8"/>
        <v>15</v>
      </c>
    </row>
    <row r="99" spans="1:9">
      <c r="A99" s="18" t="s">
        <v>192</v>
      </c>
      <c r="B99" s="1" t="s">
        <v>193</v>
      </c>
      <c r="C99" s="2">
        <v>3.5671914606574204</v>
      </c>
      <c r="D99">
        <f>VLOOKUP(A99,[1]Arkusz1!$A$14:$C$188,3,FALSE)</f>
        <v>2</v>
      </c>
      <c r="E99" s="4">
        <f>VLOOKUP(D99,coefficients!$A$2:$B$11,2)</f>
        <v>1.5</v>
      </c>
      <c r="F99" s="5">
        <f t="shared" si="6"/>
        <v>5.3507871909861304</v>
      </c>
      <c r="G99">
        <f t="shared" si="9"/>
        <v>2</v>
      </c>
      <c r="H99" s="5">
        <f t="shared" si="7"/>
        <v>11</v>
      </c>
      <c r="I99" s="15">
        <f t="shared" si="8"/>
        <v>10</v>
      </c>
    </row>
    <row r="100" spans="1:9">
      <c r="A100" s="18" t="s">
        <v>194</v>
      </c>
      <c r="B100" s="1" t="s">
        <v>195</v>
      </c>
      <c r="C100" s="2">
        <v>2.3781276404382803</v>
      </c>
      <c r="D100">
        <f>VLOOKUP(A100,[1]Arkusz1!$A$14:$C$188,3,FALSE)</f>
        <v>3</v>
      </c>
      <c r="E100" s="4">
        <f>VLOOKUP(D100,coefficients!$A$2:$B$11,2)</f>
        <v>2.5</v>
      </c>
      <c r="F100" s="5">
        <f t="shared" si="6"/>
        <v>5.9453191010957003</v>
      </c>
      <c r="G100">
        <f t="shared" si="9"/>
        <v>2</v>
      </c>
      <c r="H100" s="5">
        <f t="shared" si="7"/>
        <v>12</v>
      </c>
      <c r="I100" s="15">
        <f t="shared" si="8"/>
        <v>10</v>
      </c>
    </row>
    <row r="101" spans="1:9">
      <c r="A101" s="18" t="s">
        <v>196</v>
      </c>
      <c r="B101" s="1" t="s">
        <v>197</v>
      </c>
      <c r="C101" s="2">
        <v>1.9025021123506243</v>
      </c>
      <c r="D101">
        <f>VLOOKUP(A101,[1]Arkusz1!$A$14:$C$188,3,FALSE)</f>
        <v>2</v>
      </c>
      <c r="E101" s="4">
        <f>VLOOKUP(D101,coefficients!$A$2:$B$11,2)</f>
        <v>1.5</v>
      </c>
      <c r="F101" s="5">
        <f t="shared" si="6"/>
        <v>2.8537531685259365</v>
      </c>
      <c r="G101">
        <f t="shared" si="9"/>
        <v>2</v>
      </c>
      <c r="H101" s="5">
        <f t="shared" si="7"/>
        <v>6</v>
      </c>
      <c r="I101" s="15">
        <f t="shared" si="8"/>
        <v>10</v>
      </c>
    </row>
    <row r="102" spans="1:9">
      <c r="A102" s="18" t="s">
        <v>198</v>
      </c>
      <c r="B102" s="1" t="s">
        <v>199</v>
      </c>
      <c r="C102" s="2">
        <v>1.9025021123506243</v>
      </c>
      <c r="D102">
        <f>VLOOKUP(A102,[1]Arkusz1!$A$14:$C$188,3,FALSE)</f>
        <v>4</v>
      </c>
      <c r="E102" s="4">
        <f>VLOOKUP(D102,coefficients!$A$2:$B$11,2)</f>
        <v>4</v>
      </c>
      <c r="F102" s="5">
        <f t="shared" si="6"/>
        <v>7.6100084494024971</v>
      </c>
      <c r="G102">
        <f t="shared" si="9"/>
        <v>2</v>
      </c>
      <c r="H102" s="5">
        <f t="shared" si="7"/>
        <v>15</v>
      </c>
      <c r="I102" s="15">
        <f t="shared" si="8"/>
        <v>15</v>
      </c>
    </row>
    <row r="103" spans="1:9">
      <c r="A103" s="18" t="s">
        <v>200</v>
      </c>
      <c r="B103" s="1" t="s">
        <v>201</v>
      </c>
      <c r="C103" s="2">
        <v>9.5125105617531212</v>
      </c>
      <c r="D103">
        <f>VLOOKUP(A103,[1]Arkusz1!$A$14:$C$188,3,FALSE)</f>
        <v>5</v>
      </c>
      <c r="E103" s="4">
        <f>VLOOKUP(D103,coefficients!$A$2:$B$11,2)</f>
        <v>5.5</v>
      </c>
      <c r="F103" s="5">
        <f t="shared" si="6"/>
        <v>52.318808089642168</v>
      </c>
      <c r="G103">
        <f t="shared" si="9"/>
        <v>1.25</v>
      </c>
      <c r="H103" s="5">
        <f t="shared" si="7"/>
        <v>65</v>
      </c>
      <c r="I103" s="15">
        <f t="shared" si="8"/>
        <v>65</v>
      </c>
    </row>
    <row r="104" spans="1:9">
      <c r="A104" s="18" t="s">
        <v>202</v>
      </c>
      <c r="B104" s="1" t="s">
        <v>203</v>
      </c>
      <c r="C104" s="2">
        <v>2.3781276404382803</v>
      </c>
      <c r="D104">
        <f>VLOOKUP(A104,[1]Arkusz1!$A$14:$C$188,3,FALSE)</f>
        <v>4</v>
      </c>
      <c r="E104" s="4">
        <f>VLOOKUP(D104,coefficients!$A$2:$B$11,2)</f>
        <v>4</v>
      </c>
      <c r="F104" s="5">
        <f t="shared" si="6"/>
        <v>9.5125105617531212</v>
      </c>
      <c r="G104">
        <f t="shared" si="9"/>
        <v>2</v>
      </c>
      <c r="H104" s="5">
        <f t="shared" si="7"/>
        <v>19</v>
      </c>
      <c r="I104" s="15">
        <f t="shared" si="8"/>
        <v>15</v>
      </c>
    </row>
    <row r="105" spans="1:9">
      <c r="A105" s="18" t="s">
        <v>204</v>
      </c>
      <c r="B105" s="1" t="s">
        <v>205</v>
      </c>
      <c r="C105" s="2">
        <v>9.5125105617531212</v>
      </c>
      <c r="D105">
        <f>VLOOKUP(A105,[1]Arkusz1!$A$14:$C$188,3,FALSE)</f>
        <v>6</v>
      </c>
      <c r="E105" s="4">
        <f>VLOOKUP(D105,coefficients!$A$2:$B$11,2)</f>
        <v>7</v>
      </c>
      <c r="F105" s="5">
        <f t="shared" si="6"/>
        <v>66.587573932271852</v>
      </c>
      <c r="G105">
        <f t="shared" si="9"/>
        <v>1.25</v>
      </c>
      <c r="H105" s="5">
        <f t="shared" si="7"/>
        <v>83</v>
      </c>
      <c r="I105" s="15">
        <f t="shared" si="8"/>
        <v>80</v>
      </c>
    </row>
    <row r="106" spans="1:9">
      <c r="A106" s="18" t="s">
        <v>206</v>
      </c>
      <c r="B106" s="1" t="s">
        <v>207</v>
      </c>
      <c r="C106" s="2">
        <v>2.3781276404382803</v>
      </c>
      <c r="D106">
        <f>VLOOKUP(A106,[1]Arkusz1!$A$14:$C$188,3,FALSE)</f>
        <v>4</v>
      </c>
      <c r="E106" s="4">
        <f>VLOOKUP(D106,coefficients!$A$2:$B$11,2)</f>
        <v>4</v>
      </c>
      <c r="F106" s="5">
        <f t="shared" si="6"/>
        <v>9.5125105617531212</v>
      </c>
      <c r="G106">
        <f t="shared" si="9"/>
        <v>2</v>
      </c>
      <c r="H106" s="5">
        <f t="shared" si="7"/>
        <v>19</v>
      </c>
      <c r="I106" s="15">
        <f t="shared" si="8"/>
        <v>15</v>
      </c>
    </row>
    <row r="107" spans="1:9">
      <c r="A107" s="18" t="s">
        <v>208</v>
      </c>
      <c r="B107" s="1" t="s">
        <v>209</v>
      </c>
      <c r="C107" s="2">
        <v>1.9025021123506243</v>
      </c>
      <c r="D107">
        <f>VLOOKUP(A107,[1]Arkusz1!$A$14:$C$188,3,FALSE)</f>
        <v>4</v>
      </c>
      <c r="E107" s="4">
        <f>VLOOKUP(D107,coefficients!$A$2:$B$11,2)</f>
        <v>4</v>
      </c>
      <c r="F107" s="5">
        <f t="shared" si="6"/>
        <v>7.6100084494024971</v>
      </c>
      <c r="G107">
        <f t="shared" si="9"/>
        <v>2</v>
      </c>
      <c r="H107" s="5">
        <f t="shared" si="7"/>
        <v>15</v>
      </c>
      <c r="I107" s="15">
        <f t="shared" si="8"/>
        <v>15</v>
      </c>
    </row>
    <row r="108" spans="1:9">
      <c r="A108" s="18" t="s">
        <v>210</v>
      </c>
      <c r="B108" s="1" t="s">
        <v>211</v>
      </c>
      <c r="C108" s="2">
        <v>1.9025021123506243</v>
      </c>
      <c r="D108">
        <f>VLOOKUP(A108,[1]Arkusz1!$A$14:$C$188,3,FALSE)</f>
        <v>4</v>
      </c>
      <c r="E108" s="4">
        <f>VLOOKUP(D108,coefficients!$A$2:$B$11,2)</f>
        <v>4</v>
      </c>
      <c r="F108" s="5">
        <f t="shared" si="6"/>
        <v>7.6100084494024971</v>
      </c>
      <c r="G108">
        <f t="shared" si="9"/>
        <v>2</v>
      </c>
      <c r="H108" s="5">
        <f t="shared" si="7"/>
        <v>15</v>
      </c>
      <c r="I108" s="15">
        <f t="shared" si="8"/>
        <v>15</v>
      </c>
    </row>
    <row r="109" spans="1:9">
      <c r="A109" s="18" t="s">
        <v>212</v>
      </c>
      <c r="B109" s="1" t="s">
        <v>213</v>
      </c>
      <c r="C109" s="2">
        <v>4.7562552808765606</v>
      </c>
      <c r="D109">
        <f>VLOOKUP(A109,[1]Arkusz1!$A$14:$C$188,3,FALSE)</f>
        <v>5</v>
      </c>
      <c r="E109" s="4">
        <f>VLOOKUP(D109,coefficients!$A$2:$B$11,2)</f>
        <v>5.5</v>
      </c>
      <c r="F109" s="5">
        <f t="shared" si="6"/>
        <v>26.159404044821084</v>
      </c>
      <c r="G109">
        <f t="shared" si="9"/>
        <v>1.75</v>
      </c>
      <c r="H109" s="5">
        <f t="shared" si="7"/>
        <v>46</v>
      </c>
      <c r="I109" s="15">
        <f t="shared" si="8"/>
        <v>45</v>
      </c>
    </row>
    <row r="110" spans="1:9">
      <c r="A110" s="18" t="s">
        <v>214</v>
      </c>
      <c r="B110" s="1" t="s">
        <v>215</v>
      </c>
      <c r="C110" s="2">
        <v>1.1890638202191401</v>
      </c>
      <c r="D110">
        <f>VLOOKUP(A110,[1]Arkusz1!$A$14:$C$188,3,FALSE)</f>
        <v>3</v>
      </c>
      <c r="E110" s="4">
        <f>VLOOKUP(D110,coefficients!$A$2:$B$11,2)</f>
        <v>2.5</v>
      </c>
      <c r="F110" s="5">
        <f t="shared" si="6"/>
        <v>2.9726595505478501</v>
      </c>
      <c r="G110">
        <f t="shared" si="9"/>
        <v>2</v>
      </c>
      <c r="H110" s="5">
        <f t="shared" si="7"/>
        <v>6</v>
      </c>
      <c r="I110" s="15">
        <f t="shared" si="8"/>
        <v>10</v>
      </c>
    </row>
    <row r="111" spans="1:9">
      <c r="A111" s="18" t="s">
        <v>216</v>
      </c>
      <c r="B111" s="1" t="s">
        <v>217</v>
      </c>
      <c r="C111" s="2">
        <v>1.6646893483067962</v>
      </c>
      <c r="D111">
        <f>VLOOKUP(A111,[1]Arkusz1!$A$14:$C$188,3,FALSE)</f>
        <v>4</v>
      </c>
      <c r="E111" s="4">
        <f>VLOOKUP(D111,coefficients!$A$2:$B$11,2)</f>
        <v>4</v>
      </c>
      <c r="F111" s="5">
        <f t="shared" si="6"/>
        <v>6.6587573932271846</v>
      </c>
      <c r="G111">
        <f t="shared" si="9"/>
        <v>2</v>
      </c>
      <c r="H111" s="5">
        <f t="shared" si="7"/>
        <v>13</v>
      </c>
      <c r="I111" s="15">
        <f t="shared" si="8"/>
        <v>10</v>
      </c>
    </row>
    <row r="112" spans="1:9">
      <c r="A112" s="18" t="s">
        <v>218</v>
      </c>
      <c r="B112" s="1" t="s">
        <v>219</v>
      </c>
      <c r="C112" s="2">
        <v>1.1890638202191401</v>
      </c>
      <c r="D112">
        <f>VLOOKUP(A112,[1]Arkusz1!$A$14:$C$188,3,FALSE)</f>
        <v>3</v>
      </c>
      <c r="E112" s="4">
        <f>VLOOKUP(D112,coefficients!$A$2:$B$11,2)</f>
        <v>2.5</v>
      </c>
      <c r="F112" s="5">
        <f t="shared" si="6"/>
        <v>2.9726595505478501</v>
      </c>
      <c r="G112">
        <f t="shared" si="9"/>
        <v>2</v>
      </c>
      <c r="H112" s="5">
        <f t="shared" si="7"/>
        <v>6</v>
      </c>
      <c r="I112" s="15">
        <f t="shared" si="8"/>
        <v>10</v>
      </c>
    </row>
    <row r="113" spans="1:9">
      <c r="A113" s="18" t="s">
        <v>220</v>
      </c>
      <c r="B113" s="1" t="s">
        <v>221</v>
      </c>
      <c r="C113" s="2">
        <v>3.5671914606574204</v>
      </c>
      <c r="D113">
        <f>VLOOKUP(A113,[1]Arkusz1!$A$14:$C$188,3,FALSE)</f>
        <v>4</v>
      </c>
      <c r="E113" s="4">
        <f>VLOOKUP(D113,coefficients!$A$2:$B$11,2)</f>
        <v>4</v>
      </c>
      <c r="F113" s="5">
        <f t="shared" si="6"/>
        <v>14.268765842629682</v>
      </c>
      <c r="G113">
        <f t="shared" si="9"/>
        <v>1.75</v>
      </c>
      <c r="H113" s="5">
        <f t="shared" si="7"/>
        <v>25</v>
      </c>
      <c r="I113" s="15">
        <f t="shared" si="8"/>
        <v>25</v>
      </c>
    </row>
    <row r="114" spans="1:9">
      <c r="A114" s="18" t="s">
        <v>222</v>
      </c>
      <c r="B114" s="1" t="s">
        <v>223</v>
      </c>
      <c r="C114" s="2">
        <v>1.1890638202191401</v>
      </c>
      <c r="D114">
        <f>VLOOKUP(A114,[1]Arkusz1!$A$14:$C$188,3,FALSE)</f>
        <v>3</v>
      </c>
      <c r="E114" s="4">
        <f>VLOOKUP(D114,coefficients!$A$2:$B$11,2)</f>
        <v>2.5</v>
      </c>
      <c r="F114" s="5">
        <f t="shared" si="6"/>
        <v>2.9726595505478501</v>
      </c>
      <c r="G114">
        <f t="shared" si="9"/>
        <v>2</v>
      </c>
      <c r="H114" s="5">
        <f t="shared" si="7"/>
        <v>6</v>
      </c>
      <c r="I114" s="15">
        <f t="shared" si="8"/>
        <v>10</v>
      </c>
    </row>
    <row r="115" spans="1:9">
      <c r="A115" s="18" t="s">
        <v>224</v>
      </c>
      <c r="B115" s="1" t="s">
        <v>225</v>
      </c>
      <c r="C115" s="2">
        <v>4.7562552808765606</v>
      </c>
      <c r="D115">
        <f>VLOOKUP(A115,[1]Arkusz1!$A$14:$C$188,3,FALSE)</f>
        <v>4</v>
      </c>
      <c r="E115" s="4">
        <f>VLOOKUP(D115,coefficients!$A$2:$B$11,2)</f>
        <v>4</v>
      </c>
      <c r="F115" s="5">
        <f t="shared" si="6"/>
        <v>19.025021123506242</v>
      </c>
      <c r="G115">
        <f t="shared" si="9"/>
        <v>1.75</v>
      </c>
      <c r="H115" s="5">
        <f t="shared" si="7"/>
        <v>33</v>
      </c>
      <c r="I115" s="15">
        <f t="shared" si="8"/>
        <v>30</v>
      </c>
    </row>
    <row r="116" spans="1:9">
      <c r="A116" s="18" t="s">
        <v>226</v>
      </c>
      <c r="B116" s="1" t="s">
        <v>227</v>
      </c>
      <c r="C116" s="2">
        <v>1.1890638202191401</v>
      </c>
      <c r="D116">
        <f>VLOOKUP(A116,[1]Arkusz1!$A$14:$C$188,3,FALSE)</f>
        <v>3</v>
      </c>
      <c r="E116" s="4">
        <f>VLOOKUP(D116,coefficients!$A$2:$B$11,2)</f>
        <v>2.5</v>
      </c>
      <c r="F116" s="5">
        <f t="shared" si="6"/>
        <v>2.9726595505478501</v>
      </c>
      <c r="G116">
        <f t="shared" si="9"/>
        <v>2</v>
      </c>
      <c r="H116" s="5">
        <f t="shared" si="7"/>
        <v>6</v>
      </c>
      <c r="I116" s="15">
        <f t="shared" si="8"/>
        <v>10</v>
      </c>
    </row>
    <row r="117" spans="1:9">
      <c r="A117" s="18" t="s">
        <v>228</v>
      </c>
      <c r="B117" s="1" t="s">
        <v>229</v>
      </c>
      <c r="C117" s="2">
        <v>1.1890638202191401</v>
      </c>
      <c r="D117">
        <f>VLOOKUP(A117,[1]Arkusz1!$A$14:$C$188,3,FALSE)</f>
        <v>2</v>
      </c>
      <c r="E117" s="4">
        <f>VLOOKUP(D117,coefficients!$A$2:$B$11,2)</f>
        <v>1.5</v>
      </c>
      <c r="F117" s="5">
        <f t="shared" si="6"/>
        <v>1.7835957303287102</v>
      </c>
      <c r="G117">
        <f t="shared" si="9"/>
        <v>2</v>
      </c>
      <c r="H117" s="5">
        <f t="shared" si="7"/>
        <v>4</v>
      </c>
      <c r="I117" s="15">
        <f t="shared" si="8"/>
        <v>10</v>
      </c>
    </row>
    <row r="118" spans="1:9">
      <c r="A118" s="18" t="s">
        <v>230</v>
      </c>
      <c r="B118" s="1" t="s">
        <v>231</v>
      </c>
      <c r="C118" s="2">
        <v>1.9025021123506243</v>
      </c>
      <c r="D118">
        <f>VLOOKUP(A118,[1]Arkusz1!$A$14:$C$188,3,FALSE)</f>
        <v>4</v>
      </c>
      <c r="E118" s="4">
        <f>VLOOKUP(D118,coefficients!$A$2:$B$11,2)</f>
        <v>4</v>
      </c>
      <c r="F118" s="5">
        <f t="shared" si="6"/>
        <v>7.6100084494024971</v>
      </c>
      <c r="G118">
        <f t="shared" si="9"/>
        <v>2</v>
      </c>
      <c r="H118" s="5">
        <f t="shared" si="7"/>
        <v>15</v>
      </c>
      <c r="I118" s="15">
        <f t="shared" si="8"/>
        <v>15</v>
      </c>
    </row>
    <row r="119" spans="1:9">
      <c r="A119" s="18" t="s">
        <v>232</v>
      </c>
      <c r="B119" s="1" t="s">
        <v>233</v>
      </c>
      <c r="C119" s="2">
        <v>1.9025021123506243</v>
      </c>
      <c r="D119">
        <f>VLOOKUP(A119,[1]Arkusz1!$A$14:$C$188,3,FALSE)</f>
        <v>4</v>
      </c>
      <c r="E119" s="4">
        <f>VLOOKUP(D119,coefficients!$A$2:$B$11,2)</f>
        <v>4</v>
      </c>
      <c r="F119" s="5">
        <f t="shared" si="6"/>
        <v>7.6100084494024971</v>
      </c>
      <c r="G119">
        <f t="shared" si="9"/>
        <v>2</v>
      </c>
      <c r="H119" s="5">
        <f t="shared" si="7"/>
        <v>15</v>
      </c>
      <c r="I119" s="15">
        <f t="shared" si="8"/>
        <v>15</v>
      </c>
    </row>
    <row r="120" spans="1:9">
      <c r="A120" s="18" t="s">
        <v>234</v>
      </c>
      <c r="B120" s="1" t="s">
        <v>235</v>
      </c>
      <c r="C120" s="2">
        <v>1.1890638202191401</v>
      </c>
      <c r="D120">
        <f>VLOOKUP(A120,[1]Arkusz1!$A$14:$C$188,3,FALSE)</f>
        <v>4</v>
      </c>
      <c r="E120" s="4">
        <f>VLOOKUP(D120,coefficients!$A$2:$B$11,2)</f>
        <v>4</v>
      </c>
      <c r="F120" s="5">
        <f t="shared" si="6"/>
        <v>4.7562552808765606</v>
      </c>
      <c r="G120">
        <f t="shared" si="9"/>
        <v>2</v>
      </c>
      <c r="H120" s="5">
        <f t="shared" si="7"/>
        <v>10</v>
      </c>
      <c r="I120" s="15">
        <f t="shared" si="8"/>
        <v>10</v>
      </c>
    </row>
    <row r="121" spans="1:9">
      <c r="A121" s="18" t="s">
        <v>236</v>
      </c>
      <c r="B121" s="1" t="s">
        <v>237</v>
      </c>
      <c r="C121" s="2">
        <v>1.9025021123506243</v>
      </c>
      <c r="D121">
        <f>VLOOKUP(A121,[1]Arkusz1!$A$14:$C$188,3,FALSE)</f>
        <v>4</v>
      </c>
      <c r="E121" s="4">
        <f>VLOOKUP(D121,coefficients!$A$2:$B$11,2)</f>
        <v>4</v>
      </c>
      <c r="F121" s="5">
        <f t="shared" si="6"/>
        <v>7.6100084494024971</v>
      </c>
      <c r="G121">
        <f t="shared" si="9"/>
        <v>2</v>
      </c>
      <c r="H121" s="5">
        <f t="shared" si="7"/>
        <v>15</v>
      </c>
      <c r="I121" s="15">
        <f t="shared" si="8"/>
        <v>15</v>
      </c>
    </row>
    <row r="122" spans="1:9">
      <c r="A122" s="18" t="s">
        <v>238</v>
      </c>
      <c r="B122" s="1" t="s">
        <v>239</v>
      </c>
      <c r="C122" s="2">
        <v>3.5671914606574204</v>
      </c>
      <c r="D122">
        <f>VLOOKUP(A122,[1]Arkusz1!$A$14:$C$188,3,FALSE)</f>
        <v>4</v>
      </c>
      <c r="E122" s="4">
        <f>VLOOKUP(D122,coefficients!$A$2:$B$11,2)</f>
        <v>4</v>
      </c>
      <c r="F122" s="5">
        <f t="shared" si="6"/>
        <v>14.268765842629682</v>
      </c>
      <c r="G122">
        <f t="shared" si="9"/>
        <v>1.75</v>
      </c>
      <c r="H122" s="5">
        <f t="shared" si="7"/>
        <v>25</v>
      </c>
      <c r="I122" s="15">
        <f t="shared" si="8"/>
        <v>25</v>
      </c>
    </row>
    <row r="123" spans="1:9">
      <c r="A123" s="18" t="s">
        <v>240</v>
      </c>
      <c r="B123" s="1" t="s">
        <v>241</v>
      </c>
      <c r="C123" s="2">
        <v>1.1890638202191401</v>
      </c>
      <c r="D123">
        <f>VLOOKUP(A123,[1]Arkusz1!$A$14:$C$188,3,FALSE)</f>
        <v>2</v>
      </c>
      <c r="E123" s="4">
        <f>VLOOKUP(D123,coefficients!$A$2:$B$11,2)</f>
        <v>1.5</v>
      </c>
      <c r="F123" s="5">
        <f t="shared" si="6"/>
        <v>1.7835957303287102</v>
      </c>
      <c r="G123">
        <f t="shared" si="9"/>
        <v>2</v>
      </c>
      <c r="H123" s="5">
        <f t="shared" si="7"/>
        <v>4</v>
      </c>
      <c r="I123" s="15">
        <f t="shared" si="8"/>
        <v>10</v>
      </c>
    </row>
    <row r="124" spans="1:9">
      <c r="A124" s="18" t="s">
        <v>242</v>
      </c>
      <c r="B124" s="1" t="s">
        <v>243</v>
      </c>
      <c r="C124" s="2">
        <v>1.9025021123506243</v>
      </c>
      <c r="D124">
        <f>VLOOKUP(A124,[1]Arkusz1!$A$14:$C$188,3,FALSE)</f>
        <v>4</v>
      </c>
      <c r="E124" s="4">
        <f>VLOOKUP(D124,coefficients!$A$2:$B$11,2)</f>
        <v>4</v>
      </c>
      <c r="F124" s="5">
        <f t="shared" si="6"/>
        <v>7.6100084494024971</v>
      </c>
      <c r="G124">
        <f t="shared" si="9"/>
        <v>2</v>
      </c>
      <c r="H124" s="5">
        <f t="shared" si="7"/>
        <v>15</v>
      </c>
      <c r="I124" s="15">
        <f t="shared" si="8"/>
        <v>15</v>
      </c>
    </row>
    <row r="125" spans="1:9">
      <c r="A125" s="18" t="s">
        <v>244</v>
      </c>
      <c r="B125" s="1" t="s">
        <v>245</v>
      </c>
      <c r="C125" s="2">
        <v>3.5671914606574204</v>
      </c>
      <c r="D125">
        <f>VLOOKUP(A125,[1]Arkusz1!$A$14:$C$188,3,FALSE)</f>
        <v>3</v>
      </c>
      <c r="E125" s="4">
        <f>VLOOKUP(D125,coefficients!$A$2:$B$11,2)</f>
        <v>2.5</v>
      </c>
      <c r="F125" s="5">
        <f t="shared" si="6"/>
        <v>8.9179786516435513</v>
      </c>
      <c r="G125">
        <f t="shared" si="9"/>
        <v>2</v>
      </c>
      <c r="H125" s="5">
        <f t="shared" si="7"/>
        <v>18</v>
      </c>
      <c r="I125" s="15">
        <f t="shared" si="8"/>
        <v>15</v>
      </c>
    </row>
    <row r="126" spans="1:9">
      <c r="A126" s="18" t="s">
        <v>246</v>
      </c>
      <c r="B126" s="1" t="s">
        <v>246</v>
      </c>
      <c r="C126" s="2">
        <v>140.2750796401121</v>
      </c>
      <c r="D126">
        <f>VLOOKUP(A126,[1]Arkusz1!$A$14:$C$188,3,FALSE)</f>
        <v>4</v>
      </c>
      <c r="E126" s="4">
        <f>VLOOKUP(D126,coefficients!$A$2:$B$11,2)</f>
        <v>4</v>
      </c>
      <c r="F126" s="5">
        <f t="shared" si="6"/>
        <v>561.10031856044839</v>
      </c>
      <c r="G126">
        <f t="shared" si="9"/>
        <v>0.8</v>
      </c>
      <c r="H126" s="5">
        <f t="shared" si="7"/>
        <v>449</v>
      </c>
      <c r="I126" s="15">
        <f t="shared" si="8"/>
        <v>445</v>
      </c>
    </row>
    <row r="127" spans="1:9">
      <c r="A127" s="18" t="s">
        <v>247</v>
      </c>
      <c r="B127" s="1" t="s">
        <v>248</v>
      </c>
      <c r="C127" s="2">
        <v>5.9453191010957012</v>
      </c>
      <c r="D127">
        <f>VLOOKUP(A127,[1]Arkusz1!$A$14:$C$188,3,FALSE)</f>
        <v>4</v>
      </c>
      <c r="E127" s="4">
        <f>VLOOKUP(D127,coefficients!$A$2:$B$11,2)</f>
        <v>4</v>
      </c>
      <c r="F127" s="5">
        <f t="shared" si="6"/>
        <v>23.781276404382805</v>
      </c>
      <c r="G127">
        <f t="shared" si="9"/>
        <v>1.75</v>
      </c>
      <c r="H127" s="5">
        <f t="shared" si="7"/>
        <v>42</v>
      </c>
      <c r="I127" s="15">
        <f t="shared" si="8"/>
        <v>40</v>
      </c>
    </row>
    <row r="128" spans="1:9">
      <c r="A128" s="18" t="s">
        <v>249</v>
      </c>
      <c r="B128" s="1" t="s">
        <v>250</v>
      </c>
      <c r="C128" s="2">
        <v>8.3234467415339815</v>
      </c>
      <c r="D128">
        <f>VLOOKUP(A128,[1]Arkusz1!$A$14:$C$188,3,FALSE)</f>
        <v>5</v>
      </c>
      <c r="E128" s="4">
        <f>VLOOKUP(D128,coefficients!$A$2:$B$11,2)</f>
        <v>5.5</v>
      </c>
      <c r="F128" s="5">
        <f t="shared" si="6"/>
        <v>45.778957078436896</v>
      </c>
      <c r="G128">
        <f t="shared" si="9"/>
        <v>1.5</v>
      </c>
      <c r="H128" s="5">
        <f t="shared" si="7"/>
        <v>69</v>
      </c>
      <c r="I128" s="15">
        <f t="shared" si="8"/>
        <v>65</v>
      </c>
    </row>
    <row r="129" spans="1:9">
      <c r="A129" s="18" t="s">
        <v>251</v>
      </c>
      <c r="B129" s="1" t="s">
        <v>252</v>
      </c>
      <c r="C129" s="2">
        <v>1.9025021123506243</v>
      </c>
      <c r="D129">
        <f>VLOOKUP(A129,[1]Arkusz1!$A$14:$C$188,3,FALSE)</f>
        <v>3</v>
      </c>
      <c r="E129" s="4">
        <f>VLOOKUP(D129,coefficients!$A$2:$B$11,2)</f>
        <v>2.5</v>
      </c>
      <c r="F129" s="5">
        <f t="shared" si="6"/>
        <v>4.7562552808765606</v>
      </c>
      <c r="G129">
        <f t="shared" si="9"/>
        <v>2</v>
      </c>
      <c r="H129" s="5">
        <f t="shared" si="7"/>
        <v>10</v>
      </c>
      <c r="I129" s="15">
        <f t="shared" si="8"/>
        <v>10</v>
      </c>
    </row>
    <row r="130" spans="1:9">
      <c r="A130" s="18" t="s">
        <v>253</v>
      </c>
      <c r="B130" s="1" t="s">
        <v>254</v>
      </c>
      <c r="C130" s="5">
        <v>17.835957303287103</v>
      </c>
      <c r="D130">
        <f>VLOOKUP(A130,[1]Arkusz1!$A$14:$C$188,3,FALSE)</f>
        <v>6</v>
      </c>
      <c r="E130" s="4">
        <f>VLOOKUP(D130,coefficients!$A$2:$B$11,2)</f>
        <v>7</v>
      </c>
      <c r="F130" s="5">
        <f t="shared" si="6"/>
        <v>124.85170112300972</v>
      </c>
      <c r="G130">
        <f t="shared" ref="G130:G162" si="10">VLOOKUP(F130,normalization,2)</f>
        <v>1.1000000000000001</v>
      </c>
      <c r="H130" s="5">
        <f t="shared" si="7"/>
        <v>137</v>
      </c>
      <c r="I130" s="15">
        <f t="shared" si="8"/>
        <v>135</v>
      </c>
    </row>
    <row r="132" spans="1:9">
      <c r="B132" t="s">
        <v>271</v>
      </c>
    </row>
    <row r="133" spans="1:9" ht="30" customHeight="1">
      <c r="B133" s="27" t="s">
        <v>268</v>
      </c>
      <c r="C133" s="28"/>
      <c r="D133" s="28"/>
      <c r="E133" s="28"/>
      <c r="F133" s="28"/>
      <c r="G133" s="28"/>
      <c r="H133" s="28"/>
      <c r="I133" s="28"/>
    </row>
    <row r="134" spans="1:9" ht="30" customHeight="1">
      <c r="B134" s="30" t="s">
        <v>269</v>
      </c>
      <c r="C134" s="30"/>
      <c r="D134" s="30"/>
      <c r="E134" s="30"/>
      <c r="F134" s="30"/>
      <c r="G134" s="30"/>
      <c r="H134" s="30"/>
      <c r="I134" s="30"/>
    </row>
    <row r="135" spans="1:9" ht="45" customHeight="1">
      <c r="B135" s="31" t="s">
        <v>270</v>
      </c>
      <c r="C135" s="31"/>
      <c r="D135" s="31"/>
      <c r="E135" s="31"/>
      <c r="F135" s="31"/>
      <c r="G135" s="31"/>
      <c r="H135" s="31"/>
      <c r="I135" s="31"/>
    </row>
    <row r="65001" spans="100:100">
      <c r="CV65001" s="29"/>
    </row>
  </sheetData>
  <mergeCells count="3">
    <mergeCell ref="B133:I133"/>
    <mergeCell ref="B134:I134"/>
    <mergeCell ref="B135:I1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17.28515625" bestFit="1" customWidth="1"/>
    <col min="2" max="2" width="22.85546875" bestFit="1" customWidth="1"/>
  </cols>
  <sheetData>
    <row r="1" spans="1:2">
      <c r="A1" t="s">
        <v>255</v>
      </c>
      <c r="B1" t="s">
        <v>256</v>
      </c>
    </row>
    <row r="2" spans="1:2">
      <c r="A2">
        <v>1</v>
      </c>
      <c r="B2" s="3">
        <v>0.5</v>
      </c>
    </row>
    <row r="3" spans="1:2">
      <c r="A3">
        <v>2</v>
      </c>
      <c r="B3" s="3">
        <v>1.5</v>
      </c>
    </row>
    <row r="4" spans="1:2">
      <c r="A4">
        <v>3</v>
      </c>
      <c r="B4" s="3">
        <v>2.5</v>
      </c>
    </row>
    <row r="5" spans="1:2">
      <c r="A5">
        <v>4</v>
      </c>
      <c r="B5" s="3">
        <v>4</v>
      </c>
    </row>
    <row r="6" spans="1:2">
      <c r="A6">
        <v>5</v>
      </c>
      <c r="B6" s="3">
        <v>5.5</v>
      </c>
    </row>
    <row r="7" spans="1:2">
      <c r="A7">
        <v>6</v>
      </c>
      <c r="B7" s="3">
        <v>7</v>
      </c>
    </row>
    <row r="8" spans="1:2">
      <c r="A8">
        <v>7</v>
      </c>
      <c r="B8" s="3">
        <v>10</v>
      </c>
    </row>
    <row r="9" spans="1:2">
      <c r="A9">
        <v>8</v>
      </c>
      <c r="B9" s="3">
        <v>12.5</v>
      </c>
    </row>
    <row r="10" spans="1:2">
      <c r="A10">
        <v>9</v>
      </c>
      <c r="B10" s="3">
        <v>15</v>
      </c>
    </row>
    <row r="11" spans="1:2">
      <c r="A11">
        <v>10</v>
      </c>
      <c r="B11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7" sqref="B7"/>
    </sheetView>
  </sheetViews>
  <sheetFormatPr defaultRowHeight="15"/>
  <cols>
    <col min="1" max="1" width="10.5703125" bestFit="1" customWidth="1"/>
    <col min="2" max="2" width="13.7109375" bestFit="1" customWidth="1"/>
    <col min="3" max="3" width="6.28515625" bestFit="1" customWidth="1"/>
  </cols>
  <sheetData>
    <row r="1" spans="1:3">
      <c r="A1" t="s">
        <v>262</v>
      </c>
      <c r="B1" t="s">
        <v>263</v>
      </c>
      <c r="C1" t="s">
        <v>264</v>
      </c>
    </row>
    <row r="2" spans="1:3">
      <c r="A2">
        <v>0</v>
      </c>
      <c r="B2">
        <v>2</v>
      </c>
      <c r="C2">
        <f>A2*B2</f>
        <v>0</v>
      </c>
    </row>
    <row r="3" spans="1:3">
      <c r="A3">
        <v>10</v>
      </c>
      <c r="B3">
        <v>1.75</v>
      </c>
      <c r="C3">
        <f>A3*B3</f>
        <v>17.5</v>
      </c>
    </row>
    <row r="4" spans="1:3">
      <c r="A4">
        <v>30</v>
      </c>
      <c r="B4">
        <v>1.5</v>
      </c>
      <c r="C4">
        <f t="shared" ref="C4:C11" si="0">A4*B4</f>
        <v>45</v>
      </c>
    </row>
    <row r="5" spans="1:3">
      <c r="A5">
        <v>50</v>
      </c>
      <c r="B5">
        <v>1.25</v>
      </c>
      <c r="C5">
        <f t="shared" si="0"/>
        <v>62.5</v>
      </c>
    </row>
    <row r="6" spans="1:3">
      <c r="A6">
        <v>100</v>
      </c>
      <c r="B6">
        <v>1.1000000000000001</v>
      </c>
      <c r="C6">
        <f t="shared" si="0"/>
        <v>110.00000000000001</v>
      </c>
    </row>
    <row r="7" spans="1:3">
      <c r="A7">
        <v>200</v>
      </c>
      <c r="B7">
        <v>1</v>
      </c>
      <c r="C7">
        <f t="shared" si="0"/>
        <v>200</v>
      </c>
    </row>
    <row r="8" spans="1:3">
      <c r="A8">
        <v>300</v>
      </c>
      <c r="B8">
        <v>0.9</v>
      </c>
      <c r="C8">
        <f t="shared" si="0"/>
        <v>270</v>
      </c>
    </row>
    <row r="9" spans="1:3">
      <c r="A9">
        <v>500</v>
      </c>
      <c r="B9">
        <v>0.8</v>
      </c>
      <c r="C9">
        <f t="shared" si="0"/>
        <v>400</v>
      </c>
    </row>
    <row r="10" spans="1:3">
      <c r="A10">
        <v>1000</v>
      </c>
      <c r="B10">
        <v>0.7</v>
      </c>
      <c r="C10">
        <f t="shared" si="0"/>
        <v>700</v>
      </c>
    </row>
    <row r="11" spans="1:3">
      <c r="A11">
        <v>3000</v>
      </c>
      <c r="B11">
        <v>0.6</v>
      </c>
      <c r="C11">
        <f t="shared" si="0"/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coefficients</vt:lpstr>
      <vt:lpstr>normalization</vt:lpstr>
      <vt:lpstr>coeffs</vt:lpstr>
      <vt:lpstr>normalization</vt:lpstr>
    </vt:vector>
  </TitlesOfParts>
  <Company>KPMG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Budziszewski</dc:creator>
  <cp:lastModifiedBy>Witold Budziszewski</cp:lastModifiedBy>
  <dcterms:created xsi:type="dcterms:W3CDTF">2011-10-25T10:03:48Z</dcterms:created>
  <dcterms:modified xsi:type="dcterms:W3CDTF">2011-10-25T12:49:52Z</dcterms:modified>
</cp:coreProperties>
</file>