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585" windowWidth="17760" windowHeight="10995"/>
  </bookViews>
  <sheets>
    <sheet name="output" sheetId="4" r:id="rId1"/>
    <sheet name="selected" sheetId="1" r:id="rId2"/>
    <sheet name="1936-45 calc" sheetId="2" r:id="rId3"/>
  </sheets>
  <calcPr calcId="145621"/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O14" i="4"/>
  <c r="D13" i="4"/>
  <c r="E13" i="4"/>
  <c r="F13" i="4"/>
  <c r="G13" i="4"/>
  <c r="H13" i="4"/>
  <c r="I13" i="4"/>
  <c r="J13" i="4"/>
  <c r="K13" i="4"/>
  <c r="L13" i="4"/>
  <c r="M13" i="4"/>
  <c r="N13" i="4"/>
  <c r="O13" i="4"/>
  <c r="C13" i="4"/>
  <c r="C14" i="4" s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0" i="4"/>
  <c r="N12" i="1" l="1"/>
  <c r="L12" i="1"/>
  <c r="J12" i="1"/>
  <c r="H12" i="1"/>
  <c r="F12" i="1"/>
  <c r="O10" i="1"/>
  <c r="M10" i="1"/>
  <c r="K10" i="1"/>
  <c r="I10" i="1"/>
  <c r="G10" i="1"/>
  <c r="N9" i="1"/>
  <c r="N8" i="1"/>
  <c r="N7" i="1"/>
  <c r="N6" i="1"/>
  <c r="N5" i="1"/>
  <c r="N4" i="1"/>
  <c r="N3" i="1"/>
  <c r="N2" i="1"/>
  <c r="N10" i="1" s="1"/>
  <c r="L9" i="1"/>
  <c r="L8" i="1"/>
  <c r="L7" i="1"/>
  <c r="L6" i="1"/>
  <c r="L5" i="1"/>
  <c r="L4" i="1"/>
  <c r="L3" i="1"/>
  <c r="L2" i="1"/>
  <c r="L10" i="1" s="1"/>
  <c r="J9" i="1"/>
  <c r="J8" i="1"/>
  <c r="J7" i="1"/>
  <c r="J6" i="1"/>
  <c r="J5" i="1"/>
  <c r="J4" i="1"/>
  <c r="J3" i="1"/>
  <c r="J2" i="1"/>
  <c r="J10" i="1" s="1"/>
  <c r="H9" i="1"/>
  <c r="H8" i="1"/>
  <c r="H7" i="1"/>
  <c r="H6" i="1"/>
  <c r="H5" i="1"/>
  <c r="H4" i="1"/>
  <c r="H3" i="1"/>
  <c r="H2" i="1"/>
  <c r="H10" i="1" s="1"/>
  <c r="F9" i="1"/>
  <c r="F8" i="1"/>
  <c r="F7" i="1"/>
  <c r="F6" i="1"/>
  <c r="F5" i="1"/>
  <c r="F4" i="1"/>
  <c r="F3" i="1"/>
  <c r="F2" i="1"/>
  <c r="F10" i="1" s="1"/>
  <c r="D10" i="1"/>
  <c r="B10" i="1"/>
  <c r="C4" i="2"/>
  <c r="C5" i="2"/>
  <c r="C6" i="2"/>
  <c r="C7" i="2"/>
  <c r="C8" i="2"/>
  <c r="C9" i="2"/>
  <c r="C10" i="2"/>
  <c r="C3" i="2"/>
  <c r="F4" i="2"/>
  <c r="F5" i="2"/>
  <c r="F6" i="2"/>
  <c r="F7" i="2"/>
  <c r="F8" i="2"/>
  <c r="F9" i="2"/>
  <c r="F10" i="2"/>
  <c r="F3" i="2"/>
  <c r="D5" i="2"/>
  <c r="D11" i="2" s="1"/>
  <c r="E10" i="1"/>
  <c r="C4" i="1" l="1"/>
  <c r="C10" i="1" s="1"/>
</calcChain>
</file>

<file path=xl/comments1.xml><?xml version="1.0" encoding="utf-8"?>
<comments xmlns="http://schemas.openxmlformats.org/spreadsheetml/2006/main">
  <authors>
    <author>Witold Budziszewski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Witold Budziszewski:</t>
        </r>
        <r>
          <rPr>
            <sz val="9"/>
            <color indexed="81"/>
            <rFont val="Tahoma"/>
            <charset val="1"/>
          </rPr>
          <t xml:space="preserve">
guesstimate</t>
        </r>
      </text>
    </comment>
  </commentList>
</comments>
</file>

<file path=xl/sharedStrings.xml><?xml version="1.0" encoding="utf-8"?>
<sst xmlns="http://schemas.openxmlformats.org/spreadsheetml/2006/main" count="42" uniqueCount="19">
  <si>
    <t>USSR</t>
  </si>
  <si>
    <t>USA</t>
  </si>
  <si>
    <t>China</t>
  </si>
  <si>
    <t>UK</t>
  </si>
  <si>
    <t>TOTAL</t>
  </si>
  <si>
    <t>% of world GDP</t>
  </si>
  <si>
    <t>WORLD GDP GROWTH</t>
  </si>
  <si>
    <t>France</t>
  </si>
  <si>
    <t>Germany (West)</t>
  </si>
  <si>
    <t>Italy</t>
  </si>
  <si>
    <t>Japan</t>
  </si>
  <si>
    <t>IC</t>
  </si>
  <si>
    <t>world GDP share</t>
  </si>
  <si>
    <t>Extra- and intrapolations are given in gray</t>
  </si>
  <si>
    <t>Source: Tablice historyczne, Wydawnictwo Adamantan, Warszawa 2004</t>
  </si>
  <si>
    <t>GDP % coefficients</t>
  </si>
  <si>
    <t>SUM</t>
  </si>
  <si>
    <t>GROWTH</t>
  </si>
  <si>
    <t>GROWTH_MOD (0,33)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</si>
</sst>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3">
    <font>
      <sz val="11"/>
      <color theme="1"/>
      <name val="Czcionka tekstu podstawowego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i/>
      <sz val="10"/>
      <color theme="1"/>
      <name val="Czcionka tekstu podstawowego"/>
      <family val="2"/>
      <charset val="238"/>
    </font>
    <font>
      <i/>
      <sz val="10"/>
      <color theme="1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color theme="1"/>
      <name val="Czcionka tekstu podstawowego"/>
      <charset val="238"/>
    </font>
    <font>
      <b/>
      <i/>
      <sz val="10"/>
      <color theme="1"/>
      <name val="Czcionka tekstu podstawowego"/>
      <charset val="238"/>
    </font>
    <font>
      <sz val="10"/>
      <color theme="0" tint="-0.249977111117893"/>
      <name val="Czcionka tekstu podstawowego"/>
      <charset val="238"/>
    </font>
    <font>
      <sz val="10"/>
      <color theme="0" tint="-0.249977111117893"/>
      <name val="Czcionka tekstu podstawowego"/>
      <family val="2"/>
      <charset val="238"/>
    </font>
    <font>
      <b/>
      <sz val="1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8" fillId="0" borderId="0" xfId="0" applyFont="1" applyAlignment="1">
      <alignment wrapText="1"/>
    </xf>
    <xf numFmtId="165" fontId="6" fillId="0" borderId="0" xfId="0" applyNumberFormat="1" applyFont="1"/>
    <xf numFmtId="165" fontId="4" fillId="0" borderId="0" xfId="0" applyNumberFormat="1" applyFont="1"/>
    <xf numFmtId="165" fontId="4" fillId="0" borderId="2" xfId="1" applyNumberFormat="1" applyFont="1" applyBorder="1"/>
    <xf numFmtId="165" fontId="7" fillId="0" borderId="3" xfId="0" applyNumberFormat="1" applyFont="1" applyBorder="1"/>
    <xf numFmtId="165" fontId="4" fillId="0" borderId="3" xfId="0" applyNumberFormat="1" applyFont="1" applyBorder="1"/>
    <xf numFmtId="0" fontId="4" fillId="0" borderId="0" xfId="0" applyFont="1" applyAlignment="1"/>
    <xf numFmtId="165" fontId="10" fillId="0" borderId="0" xfId="0" applyNumberFormat="1" applyFont="1"/>
    <xf numFmtId="165" fontId="11" fillId="0" borderId="0" xfId="0" applyNumberFormat="1" applyFont="1"/>
    <xf numFmtId="165" fontId="7" fillId="0" borderId="0" xfId="0" applyNumberFormat="1" applyFont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8" fillId="0" borderId="9" xfId="0" applyFont="1" applyBorder="1"/>
    <xf numFmtId="0" fontId="12" fillId="0" borderId="0" xfId="0" applyFont="1" applyFill="1" applyBorder="1"/>
    <xf numFmtId="9" fontId="4" fillId="0" borderId="0" xfId="1" applyFont="1" applyAlignment="1">
      <alignment vertical="center"/>
    </xf>
    <xf numFmtId="9" fontId="4" fillId="0" borderId="0" xfId="1" applyFont="1"/>
    <xf numFmtId="9" fontId="4" fillId="0" borderId="10" xfId="1" applyFont="1" applyBorder="1"/>
    <xf numFmtId="9" fontId="4" fillId="0" borderId="11" xfId="1" applyFont="1" applyBorder="1"/>
    <xf numFmtId="9" fontId="4" fillId="0" borderId="0" xfId="1" applyFont="1" applyBorder="1"/>
    <xf numFmtId="9" fontId="4" fillId="0" borderId="8" xfId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29" sqref="O29"/>
    </sheetView>
  </sheetViews>
  <sheetFormatPr defaultRowHeight="14.25"/>
  <cols>
    <col min="1" max="1" width="17.75" bestFit="1" customWidth="1"/>
    <col min="2" max="2" width="4.875" bestFit="1" customWidth="1"/>
    <col min="3" max="3" width="4.375" hidden="1" customWidth="1"/>
    <col min="4" max="15" width="4.375" bestFit="1" customWidth="1"/>
  </cols>
  <sheetData>
    <row r="1" spans="1:15">
      <c r="A1" s="19" t="s">
        <v>15</v>
      </c>
      <c r="B1" s="20">
        <v>1936</v>
      </c>
      <c r="C1" s="20">
        <v>1938</v>
      </c>
      <c r="D1" s="20">
        <v>1945</v>
      </c>
      <c r="E1" s="20">
        <v>1950</v>
      </c>
      <c r="F1" s="20">
        <v>1955</v>
      </c>
      <c r="G1" s="20">
        <v>1960</v>
      </c>
      <c r="H1" s="20">
        <v>1965</v>
      </c>
      <c r="I1" s="20">
        <v>1970</v>
      </c>
      <c r="J1" s="20">
        <v>1975</v>
      </c>
      <c r="K1" s="20">
        <v>1980</v>
      </c>
      <c r="L1" s="20">
        <v>1985</v>
      </c>
      <c r="M1" s="20">
        <v>1990</v>
      </c>
      <c r="N1" s="20">
        <v>1995</v>
      </c>
      <c r="O1" s="21">
        <v>2000</v>
      </c>
    </row>
    <row r="2" spans="1:15">
      <c r="A2" s="22" t="s">
        <v>3</v>
      </c>
      <c r="B2" s="29">
        <v>0.13</v>
      </c>
      <c r="C2" s="29">
        <v>0.125</v>
      </c>
      <c r="D2" s="29">
        <v>0.11900000000000001</v>
      </c>
      <c r="E2" s="29">
        <v>0.11599999999999999</v>
      </c>
      <c r="F2" s="29">
        <v>0.105</v>
      </c>
      <c r="G2" s="29">
        <v>9.4E-2</v>
      </c>
      <c r="H2" s="29">
        <v>8.2500000000000004E-2</v>
      </c>
      <c r="I2" s="29">
        <v>7.0999999999999994E-2</v>
      </c>
      <c r="J2" s="29">
        <v>6.4499999999999988E-2</v>
      </c>
      <c r="K2" s="29">
        <v>5.7999999999999996E-2</v>
      </c>
      <c r="L2" s="29">
        <v>5.5500000000000001E-2</v>
      </c>
      <c r="M2" s="29">
        <v>5.2999999999999999E-2</v>
      </c>
      <c r="N2" s="29">
        <v>4.9499999999999995E-2</v>
      </c>
      <c r="O2" s="30">
        <v>4.5999999999999999E-2</v>
      </c>
    </row>
    <row r="3" spans="1:15">
      <c r="A3" s="22" t="s">
        <v>7</v>
      </c>
      <c r="B3" s="29">
        <v>0.05</v>
      </c>
      <c r="C3" s="29">
        <v>0.06</v>
      </c>
      <c r="D3" s="29">
        <v>4.4818423383525242E-2</v>
      </c>
      <c r="E3" s="29">
        <v>4.4000000000000004E-2</v>
      </c>
      <c r="F3" s="29">
        <v>4.6500000000000007E-2</v>
      </c>
      <c r="G3" s="29">
        <v>4.9000000000000002E-2</v>
      </c>
      <c r="H3" s="29">
        <v>4.9000000000000002E-2</v>
      </c>
      <c r="I3" s="29">
        <v>4.9000000000000002E-2</v>
      </c>
      <c r="J3" s="29">
        <v>6.2E-2</v>
      </c>
      <c r="K3" s="29">
        <v>7.4999999999999997E-2</v>
      </c>
      <c r="L3" s="29">
        <v>6.8000000000000005E-2</v>
      </c>
      <c r="M3" s="29">
        <v>6.0999999999999999E-2</v>
      </c>
      <c r="N3" s="29">
        <v>5.9000000000000004E-2</v>
      </c>
      <c r="O3" s="30">
        <v>5.7000000000000002E-2</v>
      </c>
    </row>
    <row r="4" spans="1:15">
      <c r="A4" s="22" t="s">
        <v>8</v>
      </c>
      <c r="B4" s="29">
        <v>0.05</v>
      </c>
      <c r="C4" s="29">
        <v>8.4666666666666654E-2</v>
      </c>
      <c r="D4" s="29">
        <v>2.6076173604960142E-2</v>
      </c>
      <c r="E4" s="29">
        <v>6.6000000000000003E-2</v>
      </c>
      <c r="F4" s="29">
        <v>7.6499999999999999E-2</v>
      </c>
      <c r="G4" s="29">
        <v>8.6999999999999994E-2</v>
      </c>
      <c r="H4" s="29">
        <v>9.2499999999999999E-2</v>
      </c>
      <c r="I4" s="29">
        <v>9.8000000000000004E-2</v>
      </c>
      <c r="J4" s="29">
        <v>0.10600000000000001</v>
      </c>
      <c r="K4" s="29">
        <v>0.114</v>
      </c>
      <c r="L4" s="29">
        <v>0.11449999999999999</v>
      </c>
      <c r="M4" s="29">
        <v>0.115</v>
      </c>
      <c r="N4" s="29">
        <v>0.1125</v>
      </c>
      <c r="O4" s="30">
        <v>0.11</v>
      </c>
    </row>
    <row r="5" spans="1:15">
      <c r="A5" s="22" t="s">
        <v>9</v>
      </c>
      <c r="B5" s="29">
        <v>3.0809628008752733E-2</v>
      </c>
      <c r="C5" s="29">
        <v>0.03</v>
      </c>
      <c r="D5" s="29">
        <v>3.2595217006200182E-2</v>
      </c>
      <c r="E5" s="29">
        <v>2.5000000000000001E-2</v>
      </c>
      <c r="F5" s="29">
        <v>2.9500000000000002E-2</v>
      </c>
      <c r="G5" s="29">
        <v>3.4000000000000002E-2</v>
      </c>
      <c r="H5" s="29">
        <v>3.4500000000000003E-2</v>
      </c>
      <c r="I5" s="29">
        <v>3.5000000000000003E-2</v>
      </c>
      <c r="J5" s="29">
        <v>3.4000000000000002E-2</v>
      </c>
      <c r="K5" s="29">
        <v>3.3000000000000002E-2</v>
      </c>
      <c r="L5" s="29">
        <v>3.3000000000000002E-2</v>
      </c>
      <c r="M5" s="29">
        <v>3.3000000000000002E-2</v>
      </c>
      <c r="N5" s="29">
        <v>3.0499999999999999E-2</v>
      </c>
      <c r="O5" s="30">
        <v>2.7999999999999997E-2</v>
      </c>
    </row>
    <row r="6" spans="1:15">
      <c r="A6" s="22" t="s">
        <v>0</v>
      </c>
      <c r="B6" s="29">
        <v>8.5689277899343552E-2</v>
      </c>
      <c r="C6" s="29">
        <v>0.09</v>
      </c>
      <c r="D6" s="29">
        <v>0.10389725420726306</v>
      </c>
      <c r="E6" s="29">
        <v>0.11</v>
      </c>
      <c r="F6" s="29">
        <v>0.11749999999999999</v>
      </c>
      <c r="G6" s="29">
        <v>0.125</v>
      </c>
      <c r="H6" s="29">
        <v>0.1245</v>
      </c>
      <c r="I6" s="29">
        <v>0.124</v>
      </c>
      <c r="J6" s="29">
        <v>0.11900000000000001</v>
      </c>
      <c r="K6" s="29">
        <v>0.114</v>
      </c>
      <c r="L6" s="29">
        <v>8.6999999999999994E-2</v>
      </c>
      <c r="M6" s="29">
        <v>0.06</v>
      </c>
      <c r="N6" s="29">
        <v>0.05</v>
      </c>
      <c r="O6" s="30">
        <v>0.04</v>
      </c>
    </row>
    <row r="7" spans="1:15">
      <c r="A7" s="22" t="s">
        <v>1</v>
      </c>
      <c r="B7" s="29">
        <v>0.38</v>
      </c>
      <c r="C7" s="29">
        <v>0.41399999999999998</v>
      </c>
      <c r="D7" s="29">
        <v>0.48</v>
      </c>
      <c r="E7" s="29">
        <v>0.54600000000000004</v>
      </c>
      <c r="F7" s="29">
        <v>0.49349999999999999</v>
      </c>
      <c r="G7" s="29">
        <v>0.441</v>
      </c>
      <c r="H7" s="29">
        <v>0.42249999999999999</v>
      </c>
      <c r="I7" s="29">
        <v>0.40399999999999997</v>
      </c>
      <c r="J7" s="29">
        <v>0.3125</v>
      </c>
      <c r="K7" s="29">
        <v>0.221</v>
      </c>
      <c r="L7" s="29">
        <v>0.22500000000000001</v>
      </c>
      <c r="M7" s="29">
        <v>0.22899999999999998</v>
      </c>
      <c r="N7" s="29">
        <v>0.22750000000000001</v>
      </c>
      <c r="O7" s="30">
        <v>0.22600000000000001</v>
      </c>
    </row>
    <row r="8" spans="1:15">
      <c r="A8" s="22" t="s">
        <v>10</v>
      </c>
      <c r="B8" s="29">
        <v>0.04</v>
      </c>
      <c r="C8" s="29">
        <v>4.8000000000000001E-2</v>
      </c>
      <c r="D8" s="29">
        <v>2.2001771479185122E-2</v>
      </c>
      <c r="E8" s="29">
        <v>1.6E-2</v>
      </c>
      <c r="F8" s="29">
        <v>2.75E-2</v>
      </c>
      <c r="G8" s="29">
        <v>3.9E-2</v>
      </c>
      <c r="H8" s="29">
        <v>6.8500000000000005E-2</v>
      </c>
      <c r="I8" s="29">
        <v>9.8000000000000004E-2</v>
      </c>
      <c r="J8" s="29">
        <v>0.10300000000000001</v>
      </c>
      <c r="K8" s="29">
        <v>0.10800000000000001</v>
      </c>
      <c r="L8" s="29">
        <v>0.1255</v>
      </c>
      <c r="M8" s="29">
        <v>0.14300000000000002</v>
      </c>
      <c r="N8" s="29">
        <v>0.13250000000000001</v>
      </c>
      <c r="O8" s="30">
        <v>0.122</v>
      </c>
    </row>
    <row r="9" spans="1:15">
      <c r="A9" s="22" t="s">
        <v>2</v>
      </c>
      <c r="B9" s="29">
        <v>0.05</v>
      </c>
      <c r="C9" s="29">
        <v>0.05</v>
      </c>
      <c r="D9" s="29">
        <v>5.2152347209920284E-2</v>
      </c>
      <c r="E9" s="29">
        <v>0.03</v>
      </c>
      <c r="F9" s="29">
        <v>3.0499999999999999E-2</v>
      </c>
      <c r="G9" s="29">
        <v>3.1E-2</v>
      </c>
      <c r="H9" s="29">
        <v>3.2500000000000001E-2</v>
      </c>
      <c r="I9" s="29">
        <v>3.4000000000000002E-2</v>
      </c>
      <c r="J9" s="29">
        <v>3.6499999999999998E-2</v>
      </c>
      <c r="K9" s="29">
        <v>3.9E-2</v>
      </c>
      <c r="L9" s="29">
        <v>5.7000000000000002E-2</v>
      </c>
      <c r="M9" s="29">
        <v>7.4999999999999997E-2</v>
      </c>
      <c r="N9" s="29">
        <v>0.1075</v>
      </c>
      <c r="O9" s="30">
        <v>0.14000000000000001</v>
      </c>
    </row>
    <row r="10" spans="1:15" ht="15" thickBot="1">
      <c r="A10" s="23" t="s">
        <v>16</v>
      </c>
      <c r="B10" s="27">
        <f>SUM(B2:B9)</f>
        <v>0.81649890590809637</v>
      </c>
      <c r="C10" s="27">
        <f t="shared" ref="C10:O10" si="0">SUM(C2:C9)</f>
        <v>0.90166666666666662</v>
      </c>
      <c r="D10" s="27">
        <f t="shared" si="0"/>
        <v>0.88054118689105398</v>
      </c>
      <c r="E10" s="27">
        <f t="shared" si="0"/>
        <v>0.95300000000000007</v>
      </c>
      <c r="F10" s="27">
        <f t="shared" si="0"/>
        <v>0.92649999999999999</v>
      </c>
      <c r="G10" s="27">
        <f t="shared" si="0"/>
        <v>0.90000000000000013</v>
      </c>
      <c r="H10" s="27">
        <f t="shared" si="0"/>
        <v>0.90649999999999997</v>
      </c>
      <c r="I10" s="27">
        <f t="shared" si="0"/>
        <v>0.91299999999999992</v>
      </c>
      <c r="J10" s="27">
        <f t="shared" si="0"/>
        <v>0.83749999999999991</v>
      </c>
      <c r="K10" s="27">
        <f t="shared" si="0"/>
        <v>0.76200000000000001</v>
      </c>
      <c r="L10" s="27">
        <f t="shared" si="0"/>
        <v>0.76549999999999996</v>
      </c>
      <c r="M10" s="27">
        <f t="shared" si="0"/>
        <v>0.76899999999999991</v>
      </c>
      <c r="N10" s="27">
        <f t="shared" si="0"/>
        <v>0.76900000000000002</v>
      </c>
      <c r="O10" s="28">
        <f t="shared" si="0"/>
        <v>0.76900000000000002</v>
      </c>
    </row>
    <row r="12" spans="1:15">
      <c r="A12" s="24" t="s">
        <v>4</v>
      </c>
      <c r="B12" s="1">
        <v>350</v>
      </c>
      <c r="C12" s="1">
        <v>311</v>
      </c>
      <c r="D12" s="1">
        <v>400</v>
      </c>
      <c r="E12" s="1">
        <v>568</v>
      </c>
      <c r="F12" s="1">
        <v>801</v>
      </c>
      <c r="G12" s="1">
        <v>1034</v>
      </c>
      <c r="H12" s="1">
        <v>1521</v>
      </c>
      <c r="I12" s="1">
        <v>2008</v>
      </c>
      <c r="J12" s="1">
        <v>2525</v>
      </c>
      <c r="K12" s="1">
        <v>3042</v>
      </c>
      <c r="L12" s="1">
        <v>3437.5</v>
      </c>
      <c r="M12" s="1">
        <v>3833</v>
      </c>
      <c r="N12" s="1">
        <v>4216.5</v>
      </c>
      <c r="O12" s="1">
        <v>4600</v>
      </c>
    </row>
    <row r="13" spans="1:15">
      <c r="A13" s="24" t="s">
        <v>17</v>
      </c>
      <c r="C13" s="25">
        <f>(C12-B12)/B12</f>
        <v>-0.11142857142857143</v>
      </c>
      <c r="D13" s="25">
        <f t="shared" ref="D13:O13" si="1">(D12-C12)/C12</f>
        <v>0.2861736334405145</v>
      </c>
      <c r="E13" s="25">
        <f t="shared" si="1"/>
        <v>0.42</v>
      </c>
      <c r="F13" s="25">
        <f t="shared" si="1"/>
        <v>0.41021126760563381</v>
      </c>
      <c r="G13" s="25">
        <f t="shared" si="1"/>
        <v>0.2908863920099875</v>
      </c>
      <c r="H13" s="25">
        <f t="shared" si="1"/>
        <v>0.47098646034816249</v>
      </c>
      <c r="I13" s="25">
        <f t="shared" si="1"/>
        <v>0.32018408941485865</v>
      </c>
      <c r="J13" s="25">
        <f t="shared" si="1"/>
        <v>0.25747011952191234</v>
      </c>
      <c r="K13" s="25">
        <f t="shared" si="1"/>
        <v>0.20475247524752474</v>
      </c>
      <c r="L13" s="25">
        <f t="shared" si="1"/>
        <v>0.13001314924391846</v>
      </c>
      <c r="M13" s="25">
        <f t="shared" si="1"/>
        <v>0.11505454545454545</v>
      </c>
      <c r="N13" s="25">
        <f t="shared" si="1"/>
        <v>0.10005217845030002</v>
      </c>
      <c r="O13" s="25">
        <f t="shared" si="1"/>
        <v>9.0952211549863632E-2</v>
      </c>
    </row>
    <row r="14" spans="1:15">
      <c r="A14" s="24" t="s">
        <v>18</v>
      </c>
      <c r="C14" s="26">
        <f>C13/3</f>
        <v>-3.7142857142857144E-2</v>
      </c>
      <c r="D14" s="26">
        <f t="shared" ref="D14:O14" si="2">D13/3</f>
        <v>9.539121114683817E-2</v>
      </c>
      <c r="E14" s="26">
        <f t="shared" si="2"/>
        <v>0.13999999999999999</v>
      </c>
      <c r="F14" s="26">
        <f t="shared" si="2"/>
        <v>0.13673708920187794</v>
      </c>
      <c r="G14" s="26">
        <f t="shared" si="2"/>
        <v>9.696213066999583E-2</v>
      </c>
      <c r="H14" s="26">
        <f t="shared" si="2"/>
        <v>0.15699548678272082</v>
      </c>
      <c r="I14" s="26">
        <f t="shared" si="2"/>
        <v>0.10672802980495288</v>
      </c>
      <c r="J14" s="26">
        <f t="shared" si="2"/>
        <v>8.5823373173970777E-2</v>
      </c>
      <c r="K14" s="26">
        <f t="shared" si="2"/>
        <v>6.8250825082508251E-2</v>
      </c>
      <c r="L14" s="26">
        <f t="shared" si="2"/>
        <v>4.3337716414639488E-2</v>
      </c>
      <c r="M14" s="26">
        <f t="shared" si="2"/>
        <v>3.835151515151515E-2</v>
      </c>
      <c r="N14" s="26">
        <f t="shared" si="2"/>
        <v>3.3350726150100006E-2</v>
      </c>
      <c r="O14" s="26">
        <f t="shared" si="2"/>
        <v>3.0317403849954544E-2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3" sqref="B13"/>
    </sheetView>
  </sheetViews>
  <sheetFormatPr defaultRowHeight="12.75"/>
  <cols>
    <col min="1" max="1" width="18.375" style="1" bestFit="1" customWidth="1"/>
    <col min="2" max="6" width="4.875" style="1" bestFit="1" customWidth="1"/>
    <col min="7" max="15" width="5.75" style="1" bestFit="1" customWidth="1"/>
    <col min="16" max="16" width="7.5" style="1" bestFit="1" customWidth="1"/>
    <col min="17" max="16384" width="9" style="1"/>
  </cols>
  <sheetData>
    <row r="1" spans="1:16">
      <c r="A1" s="1" t="s">
        <v>5</v>
      </c>
      <c r="B1" s="4">
        <v>1936</v>
      </c>
      <c r="C1" s="1">
        <v>1938</v>
      </c>
      <c r="D1" s="5">
        <v>1945</v>
      </c>
      <c r="E1" s="1">
        <v>1950</v>
      </c>
      <c r="F1" s="1">
        <v>1955</v>
      </c>
      <c r="G1" s="1">
        <v>1960</v>
      </c>
      <c r="H1" s="1">
        <v>1965</v>
      </c>
      <c r="I1" s="1">
        <v>1970</v>
      </c>
      <c r="J1" s="1">
        <v>1975</v>
      </c>
      <c r="K1" s="1">
        <v>1980</v>
      </c>
      <c r="L1" s="1">
        <v>1985</v>
      </c>
      <c r="M1" s="1">
        <v>1990</v>
      </c>
      <c r="N1" s="1">
        <v>1995</v>
      </c>
      <c r="O1" s="1">
        <v>2000</v>
      </c>
    </row>
    <row r="2" spans="1:16">
      <c r="A2" s="1" t="s">
        <v>3</v>
      </c>
      <c r="B2" s="16">
        <v>13</v>
      </c>
      <c r="C2" s="11">
        <v>12.5</v>
      </c>
      <c r="D2" s="16">
        <v>11.9</v>
      </c>
      <c r="E2" s="11">
        <v>11.6</v>
      </c>
      <c r="F2" s="17">
        <f>AVERAGE(E2,G2)</f>
        <v>10.5</v>
      </c>
      <c r="G2" s="11">
        <v>9.4</v>
      </c>
      <c r="H2" s="17">
        <f>AVERAGE(G2,I2)</f>
        <v>8.25</v>
      </c>
      <c r="I2" s="11">
        <v>7.1</v>
      </c>
      <c r="J2" s="17">
        <f>AVERAGE(I2,K2)</f>
        <v>6.4499999999999993</v>
      </c>
      <c r="K2" s="11">
        <v>5.8</v>
      </c>
      <c r="L2" s="17">
        <f>AVERAGE(K2,M2)</f>
        <v>5.55</v>
      </c>
      <c r="M2" s="11">
        <v>5.3</v>
      </c>
      <c r="N2" s="17">
        <f>AVERAGE(M2,O2)</f>
        <v>4.9499999999999993</v>
      </c>
      <c r="O2" s="11">
        <v>4.5999999999999996</v>
      </c>
      <c r="P2" s="2"/>
    </row>
    <row r="3" spans="1:16">
      <c r="A3" s="1" t="s">
        <v>7</v>
      </c>
      <c r="B3" s="16">
        <v>5</v>
      </c>
      <c r="C3" s="17">
        <v>6</v>
      </c>
      <c r="D3" s="18">
        <v>4.4818423383525241</v>
      </c>
      <c r="E3" s="11">
        <v>4.4000000000000004</v>
      </c>
      <c r="F3" s="17">
        <f>AVERAGE(E3,G3)</f>
        <v>4.6500000000000004</v>
      </c>
      <c r="G3" s="11">
        <v>4.9000000000000004</v>
      </c>
      <c r="H3" s="17">
        <f>AVERAGE(G3,I3)</f>
        <v>4.9000000000000004</v>
      </c>
      <c r="I3" s="11">
        <v>4.9000000000000004</v>
      </c>
      <c r="J3" s="17">
        <f>AVERAGE(I3,K3)</f>
        <v>6.2</v>
      </c>
      <c r="K3" s="11">
        <v>7.5</v>
      </c>
      <c r="L3" s="17">
        <f>AVERAGE(K3,M3)</f>
        <v>6.8</v>
      </c>
      <c r="M3" s="11">
        <v>6.1</v>
      </c>
      <c r="N3" s="17">
        <f>AVERAGE(M3,O3)</f>
        <v>5.9</v>
      </c>
      <c r="O3" s="11">
        <v>5.7</v>
      </c>
      <c r="P3" s="2"/>
    </row>
    <row r="4" spans="1:16">
      <c r="A4" s="1" t="s">
        <v>8</v>
      </c>
      <c r="B4" s="16">
        <v>5</v>
      </c>
      <c r="C4" s="11">
        <f>(2/3)*12.7</f>
        <v>8.466666666666665</v>
      </c>
      <c r="D4" s="18">
        <v>2.6076173604960142</v>
      </c>
      <c r="E4" s="11">
        <v>6.6</v>
      </c>
      <c r="F4" s="17">
        <f>AVERAGE(E4,G4)</f>
        <v>7.6499999999999995</v>
      </c>
      <c r="G4" s="11">
        <v>8.6999999999999993</v>
      </c>
      <c r="H4" s="17">
        <f>AVERAGE(G4,I4)</f>
        <v>9.25</v>
      </c>
      <c r="I4" s="11">
        <v>9.8000000000000007</v>
      </c>
      <c r="J4" s="17">
        <f>AVERAGE(I4,K4)</f>
        <v>10.600000000000001</v>
      </c>
      <c r="K4" s="11">
        <v>11.4</v>
      </c>
      <c r="L4" s="17">
        <f>AVERAGE(K4,M4)</f>
        <v>11.45</v>
      </c>
      <c r="M4" s="11">
        <v>11.5</v>
      </c>
      <c r="N4" s="17">
        <f>AVERAGE(M4,O4)</f>
        <v>11.25</v>
      </c>
      <c r="O4" s="11">
        <v>11</v>
      </c>
      <c r="P4" s="2"/>
    </row>
    <row r="5" spans="1:16">
      <c r="A5" s="1" t="s">
        <v>9</v>
      </c>
      <c r="B5" s="18">
        <v>3.0809628008752732</v>
      </c>
      <c r="C5" s="17">
        <v>3</v>
      </c>
      <c r="D5" s="18">
        <v>3.2595217006200179</v>
      </c>
      <c r="E5" s="11">
        <v>2.5</v>
      </c>
      <c r="F5" s="17">
        <f>AVERAGE(E5,G5)</f>
        <v>2.95</v>
      </c>
      <c r="G5" s="11">
        <v>3.4</v>
      </c>
      <c r="H5" s="17">
        <f>AVERAGE(G5,I5)</f>
        <v>3.45</v>
      </c>
      <c r="I5" s="11">
        <v>3.5</v>
      </c>
      <c r="J5" s="17">
        <f>AVERAGE(I5,K5)</f>
        <v>3.4</v>
      </c>
      <c r="K5" s="11">
        <v>3.3</v>
      </c>
      <c r="L5" s="17">
        <f>AVERAGE(K5,M5)</f>
        <v>3.3</v>
      </c>
      <c r="M5" s="11">
        <v>3.3</v>
      </c>
      <c r="N5" s="17">
        <f>AVERAGE(M5,O5)</f>
        <v>3.05</v>
      </c>
      <c r="O5" s="11">
        <v>2.8</v>
      </c>
      <c r="P5" s="2"/>
    </row>
    <row r="6" spans="1:16">
      <c r="A6" s="1" t="s">
        <v>0</v>
      </c>
      <c r="B6" s="18">
        <v>8.5689277899343548</v>
      </c>
      <c r="C6" s="17">
        <v>9</v>
      </c>
      <c r="D6" s="18">
        <v>10.389725420726306</v>
      </c>
      <c r="E6" s="11">
        <v>11</v>
      </c>
      <c r="F6" s="17">
        <f>AVERAGE(E6,G6)</f>
        <v>11.75</v>
      </c>
      <c r="G6" s="11">
        <v>12.5</v>
      </c>
      <c r="H6" s="17">
        <f>AVERAGE(G6,I6)</f>
        <v>12.45</v>
      </c>
      <c r="I6" s="11">
        <v>12.4</v>
      </c>
      <c r="J6" s="17">
        <f>AVERAGE(I6,K6)</f>
        <v>11.9</v>
      </c>
      <c r="K6" s="11">
        <v>11.4</v>
      </c>
      <c r="L6" s="17">
        <f>AVERAGE(K6,M6)</f>
        <v>8.6999999999999993</v>
      </c>
      <c r="M6" s="11">
        <v>6</v>
      </c>
      <c r="N6" s="17">
        <f>AVERAGE(M6,O6)</f>
        <v>5</v>
      </c>
      <c r="O6" s="11">
        <v>4</v>
      </c>
      <c r="P6" s="2"/>
    </row>
    <row r="7" spans="1:16">
      <c r="A7" s="1" t="s">
        <v>1</v>
      </c>
      <c r="B7" s="16">
        <v>38</v>
      </c>
      <c r="C7" s="11">
        <v>41.4</v>
      </c>
      <c r="D7" s="16">
        <v>48</v>
      </c>
      <c r="E7" s="11">
        <v>54.6</v>
      </c>
      <c r="F7" s="17">
        <f>AVERAGE(E7,G7)</f>
        <v>49.35</v>
      </c>
      <c r="G7" s="11">
        <v>44.1</v>
      </c>
      <c r="H7" s="17">
        <f>AVERAGE(G7,I7)</f>
        <v>42.25</v>
      </c>
      <c r="I7" s="11">
        <v>40.4</v>
      </c>
      <c r="J7" s="17">
        <f>AVERAGE(I7,K7)</f>
        <v>31.25</v>
      </c>
      <c r="K7" s="11">
        <v>22.1</v>
      </c>
      <c r="L7" s="17">
        <f>AVERAGE(K7,M7)</f>
        <v>22.5</v>
      </c>
      <c r="M7" s="11">
        <v>22.9</v>
      </c>
      <c r="N7" s="17">
        <f>AVERAGE(M7,O7)</f>
        <v>22.75</v>
      </c>
      <c r="O7" s="11">
        <v>22.6</v>
      </c>
      <c r="P7" s="2"/>
    </row>
    <row r="8" spans="1:16">
      <c r="A8" s="1" t="s">
        <v>10</v>
      </c>
      <c r="B8" s="16">
        <v>4</v>
      </c>
      <c r="C8" s="11">
        <v>4.8</v>
      </c>
      <c r="D8" s="18">
        <v>2.2001771479185122</v>
      </c>
      <c r="E8" s="11">
        <v>1.6</v>
      </c>
      <c r="F8" s="17">
        <f>AVERAGE(E8,G8)</f>
        <v>2.75</v>
      </c>
      <c r="G8" s="11">
        <v>3.9</v>
      </c>
      <c r="H8" s="17">
        <f>AVERAGE(G8,I8)</f>
        <v>6.8500000000000005</v>
      </c>
      <c r="I8" s="11">
        <v>9.8000000000000007</v>
      </c>
      <c r="J8" s="17">
        <f>AVERAGE(I8,K8)</f>
        <v>10.3</v>
      </c>
      <c r="K8" s="11">
        <v>10.8</v>
      </c>
      <c r="L8" s="17">
        <f>AVERAGE(K8,M8)</f>
        <v>12.55</v>
      </c>
      <c r="M8" s="11">
        <v>14.3</v>
      </c>
      <c r="N8" s="17">
        <f>AVERAGE(M8,O8)</f>
        <v>13.25</v>
      </c>
      <c r="O8" s="11">
        <v>12.2</v>
      </c>
      <c r="P8" s="2"/>
    </row>
    <row r="9" spans="1:16">
      <c r="A9" s="1" t="s">
        <v>2</v>
      </c>
      <c r="B9" s="16">
        <v>5</v>
      </c>
      <c r="C9" s="17">
        <v>5</v>
      </c>
      <c r="D9" s="18">
        <v>5.2152347209920284</v>
      </c>
      <c r="E9" s="11">
        <v>3</v>
      </c>
      <c r="F9" s="17">
        <f>AVERAGE(E9,G9)</f>
        <v>3.05</v>
      </c>
      <c r="G9" s="11">
        <v>3.1</v>
      </c>
      <c r="H9" s="17">
        <f>AVERAGE(G9,I9)</f>
        <v>3.25</v>
      </c>
      <c r="I9" s="11">
        <v>3.4</v>
      </c>
      <c r="J9" s="17">
        <f>AVERAGE(I9,K9)</f>
        <v>3.65</v>
      </c>
      <c r="K9" s="11">
        <v>3.9</v>
      </c>
      <c r="L9" s="17">
        <f>AVERAGE(K9,M9)</f>
        <v>5.7</v>
      </c>
      <c r="M9" s="11">
        <v>7.5</v>
      </c>
      <c r="N9" s="17">
        <f>AVERAGE(M9,O9)</f>
        <v>10.75</v>
      </c>
      <c r="O9" s="11">
        <v>14</v>
      </c>
      <c r="P9" s="2"/>
    </row>
    <row r="10" spans="1:16">
      <c r="A10" s="1" t="s">
        <v>4</v>
      </c>
      <c r="B10" s="11">
        <f>SUM(B2:B9)</f>
        <v>81.649890590809633</v>
      </c>
      <c r="C10" s="11">
        <f>SUM(C2:C9)</f>
        <v>90.166666666666671</v>
      </c>
      <c r="D10" s="11">
        <f>SUM(D2:D9)</f>
        <v>88.054118689105408</v>
      </c>
      <c r="E10" s="11">
        <f>SUM(E2:E9)</f>
        <v>95.3</v>
      </c>
      <c r="F10" s="11">
        <f>SUM(F2:F9)</f>
        <v>92.649999999999991</v>
      </c>
      <c r="G10" s="11">
        <f>SUM(G2:G9)</f>
        <v>90</v>
      </c>
      <c r="H10" s="11">
        <f>SUM(H2:H9)</f>
        <v>90.649999999999991</v>
      </c>
      <c r="I10" s="11">
        <f>SUM(I2:I9)</f>
        <v>91.3</v>
      </c>
      <c r="J10" s="11">
        <f>SUM(J2:J9)</f>
        <v>83.75</v>
      </c>
      <c r="K10" s="11">
        <f>SUM(K2:K9)</f>
        <v>76.200000000000017</v>
      </c>
      <c r="L10" s="11">
        <f>SUM(L2:L9)</f>
        <v>76.55</v>
      </c>
      <c r="M10" s="11">
        <f>SUM(M2:M9)</f>
        <v>76.900000000000006</v>
      </c>
      <c r="N10" s="11">
        <f>SUM(N2:N9)</f>
        <v>76.900000000000006</v>
      </c>
      <c r="O10" s="11">
        <f>SUM(O2:O9)</f>
        <v>76.900000000000006</v>
      </c>
    </row>
    <row r="11" spans="1:16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6">
      <c r="A12" s="1" t="s">
        <v>6</v>
      </c>
      <c r="B12" s="17">
        <v>350</v>
      </c>
      <c r="C12" s="11">
        <v>311</v>
      </c>
      <c r="D12" s="17">
        <v>400</v>
      </c>
      <c r="E12" s="11">
        <v>568</v>
      </c>
      <c r="F12" s="17">
        <f>AVERAGE(E12,G12)</f>
        <v>801</v>
      </c>
      <c r="G12" s="11">
        <v>1034</v>
      </c>
      <c r="H12" s="17">
        <f>AVERAGE(G12,I12)</f>
        <v>1521</v>
      </c>
      <c r="I12" s="11">
        <v>2008</v>
      </c>
      <c r="J12" s="17">
        <f>AVERAGE(I12,K12)</f>
        <v>2525</v>
      </c>
      <c r="K12" s="11">
        <v>3042</v>
      </c>
      <c r="L12" s="17">
        <f>AVERAGE(K12,M12)</f>
        <v>3437.5</v>
      </c>
      <c r="M12" s="11">
        <v>3833</v>
      </c>
      <c r="N12" s="17">
        <f>AVERAGE(M12,O12)</f>
        <v>4216.5</v>
      </c>
      <c r="O12" s="11">
        <v>4600</v>
      </c>
      <c r="P12" s="2"/>
    </row>
    <row r="14" spans="1:16">
      <c r="A14" s="3" t="s">
        <v>14</v>
      </c>
      <c r="B14" s="3"/>
    </row>
    <row r="15" spans="1:16">
      <c r="A15" s="15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4.25"/>
  <cols>
    <col min="1" max="1" width="18.875" bestFit="1" customWidth="1"/>
  </cols>
  <sheetData>
    <row r="1" spans="1:7" ht="39" thickBot="1">
      <c r="A1" s="1"/>
      <c r="B1" s="9" t="s">
        <v>11</v>
      </c>
      <c r="C1" s="9" t="s">
        <v>12</v>
      </c>
      <c r="D1" s="9" t="s">
        <v>12</v>
      </c>
      <c r="E1" s="9" t="s">
        <v>11</v>
      </c>
      <c r="F1" s="9" t="s">
        <v>12</v>
      </c>
    </row>
    <row r="2" spans="1:7">
      <c r="A2" s="6" t="s">
        <v>5</v>
      </c>
      <c r="B2" s="7">
        <v>1936</v>
      </c>
      <c r="C2" s="8">
        <v>1936</v>
      </c>
      <c r="D2" s="6">
        <v>1938</v>
      </c>
      <c r="E2" s="7">
        <v>1945</v>
      </c>
      <c r="F2" s="8">
        <v>1945</v>
      </c>
      <c r="G2" s="1">
        <v>1950</v>
      </c>
    </row>
    <row r="3" spans="1:7">
      <c r="A3" s="6" t="s">
        <v>3</v>
      </c>
      <c r="B3" s="10">
        <v>102</v>
      </c>
      <c r="C3" s="12">
        <f>B3/$B$11*$C$11</f>
        <v>4.9102844638949668</v>
      </c>
      <c r="D3" s="11">
        <v>12.5</v>
      </c>
      <c r="E3" s="10">
        <v>138</v>
      </c>
      <c r="F3" s="12">
        <f>E3/$E$11*$F$11</f>
        <v>5.6226749335695301</v>
      </c>
      <c r="G3" s="11">
        <v>11.6</v>
      </c>
    </row>
    <row r="4" spans="1:7">
      <c r="A4" s="6" t="s">
        <v>7</v>
      </c>
      <c r="B4" s="10">
        <v>81</v>
      </c>
      <c r="C4" s="12">
        <f t="shared" ref="C4:C10" si="0">B4/$B$11*$C$11</f>
        <v>3.8993435448577678</v>
      </c>
      <c r="D4" s="11">
        <v>6</v>
      </c>
      <c r="E4" s="10">
        <v>110</v>
      </c>
      <c r="F4" s="12">
        <f t="shared" ref="F4:F10" si="1">E4/$E$11*$F$11</f>
        <v>4.4818423383525241</v>
      </c>
      <c r="G4" s="11">
        <v>4.4000000000000004</v>
      </c>
    </row>
    <row r="5" spans="1:7">
      <c r="A5" s="6" t="s">
        <v>8</v>
      </c>
      <c r="B5" s="10">
        <v>81</v>
      </c>
      <c r="C5" s="12">
        <f t="shared" si="0"/>
        <v>3.8993435448577678</v>
      </c>
      <c r="D5" s="11">
        <f>(2/3)*12.7</f>
        <v>8.466666666666665</v>
      </c>
      <c r="E5" s="10">
        <v>64</v>
      </c>
      <c r="F5" s="12">
        <f t="shared" si="1"/>
        <v>2.6076173604960142</v>
      </c>
      <c r="G5" s="11">
        <v>6.6</v>
      </c>
    </row>
    <row r="6" spans="1:7">
      <c r="A6" s="6" t="s">
        <v>9</v>
      </c>
      <c r="B6" s="10">
        <v>64</v>
      </c>
      <c r="C6" s="12">
        <f t="shared" si="0"/>
        <v>3.0809628008752732</v>
      </c>
      <c r="D6" s="11">
        <v>3</v>
      </c>
      <c r="E6" s="10">
        <v>80</v>
      </c>
      <c r="F6" s="12">
        <f t="shared" si="1"/>
        <v>3.2595217006200179</v>
      </c>
      <c r="G6" s="11">
        <v>2.5</v>
      </c>
    </row>
    <row r="7" spans="1:7">
      <c r="A7" s="6" t="s">
        <v>0</v>
      </c>
      <c r="B7" s="10">
        <v>178</v>
      </c>
      <c r="C7" s="12">
        <f t="shared" si="0"/>
        <v>8.5689277899343548</v>
      </c>
      <c r="D7" s="11">
        <v>9</v>
      </c>
      <c r="E7" s="10">
        <v>255</v>
      </c>
      <c r="F7" s="12">
        <f t="shared" si="1"/>
        <v>10.389725420726306</v>
      </c>
      <c r="G7" s="11">
        <v>11</v>
      </c>
    </row>
    <row r="8" spans="1:7">
      <c r="A8" s="6" t="s">
        <v>1</v>
      </c>
      <c r="B8" s="10">
        <v>279</v>
      </c>
      <c r="C8" s="12">
        <f t="shared" si="0"/>
        <v>13.431072210065645</v>
      </c>
      <c r="D8" s="11">
        <v>41.4</v>
      </c>
      <c r="E8" s="10">
        <v>315</v>
      </c>
      <c r="F8" s="12">
        <f t="shared" si="1"/>
        <v>12.834366696191321</v>
      </c>
      <c r="G8" s="11">
        <v>54.6</v>
      </c>
    </row>
    <row r="9" spans="1:7">
      <c r="A9" s="6" t="s">
        <v>10</v>
      </c>
      <c r="B9" s="10">
        <v>54</v>
      </c>
      <c r="C9" s="12">
        <f t="shared" si="0"/>
        <v>2.5995623632385123</v>
      </c>
      <c r="D9" s="11">
        <v>4.8</v>
      </c>
      <c r="E9" s="10">
        <v>54</v>
      </c>
      <c r="F9" s="12">
        <f t="shared" si="1"/>
        <v>2.2001771479185122</v>
      </c>
      <c r="G9" s="11">
        <v>1.6</v>
      </c>
    </row>
    <row r="10" spans="1:7">
      <c r="A10" s="6" t="s">
        <v>2</v>
      </c>
      <c r="B10" s="10">
        <v>108</v>
      </c>
      <c r="C10" s="12">
        <f t="shared" si="0"/>
        <v>5.1991247264770246</v>
      </c>
      <c r="D10" s="11">
        <v>4</v>
      </c>
      <c r="E10" s="10">
        <v>128</v>
      </c>
      <c r="F10" s="12">
        <f t="shared" si="1"/>
        <v>5.2152347209920284</v>
      </c>
      <c r="G10" s="11">
        <v>3</v>
      </c>
    </row>
    <row r="11" spans="1:7" ht="15" thickBot="1">
      <c r="A11" s="6" t="s">
        <v>4</v>
      </c>
      <c r="B11" s="11">
        <v>1828</v>
      </c>
      <c r="C11" s="13">
        <v>88</v>
      </c>
      <c r="D11" s="11">
        <f>SUM(D3:D10)</f>
        <v>89.166666666666671</v>
      </c>
      <c r="E11" s="11">
        <v>2258</v>
      </c>
      <c r="F11" s="14">
        <v>92</v>
      </c>
      <c r="G11" s="11">
        <v>95.3</v>
      </c>
    </row>
    <row r="12" spans="1:7">
      <c r="A12" s="6"/>
      <c r="B12" s="1"/>
      <c r="C12" s="1"/>
      <c r="D12" s="1"/>
      <c r="E12" s="1"/>
      <c r="F12" s="1"/>
      <c r="G12" s="1"/>
    </row>
    <row r="13" spans="1:7">
      <c r="A13" s="6" t="s">
        <v>6</v>
      </c>
      <c r="B13" s="1"/>
      <c r="C13" s="1">
        <v>350</v>
      </c>
      <c r="D13" s="1">
        <v>311</v>
      </c>
      <c r="E13" s="1">
        <v>400</v>
      </c>
      <c r="F13" s="1">
        <v>400</v>
      </c>
      <c r="G13" s="1">
        <v>568</v>
      </c>
    </row>
    <row r="20" spans="5:8">
      <c r="E20" s="1"/>
      <c r="F20" s="1"/>
      <c r="G20" s="1"/>
      <c r="H2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output</vt:lpstr>
      <vt:lpstr>selected</vt:lpstr>
      <vt:lpstr>1936-45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2010-12-06T21:08:11Z</dcterms:created>
  <dcterms:modified xsi:type="dcterms:W3CDTF">2011-09-19T21:34:19Z</dcterms:modified>
</cp:coreProperties>
</file>