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8240" windowHeight="11535"/>
  </bookViews>
  <sheets>
    <sheet name="output" sheetId="4" r:id="rId1"/>
    <sheet name="data" sheetId="1" r:id="rId2"/>
    <sheet name="1936-45 calc" sheetId="5" r:id="rId3"/>
  </sheets>
  <calcPr calcId="145621"/>
</workbook>
</file>

<file path=xl/calcChain.xml><?xml version="1.0" encoding="utf-8"?>
<calcChain xmlns="http://schemas.openxmlformats.org/spreadsheetml/2006/main">
  <c r="D20" i="4" l="1"/>
  <c r="D21" i="4" s="1"/>
  <c r="E20" i="4"/>
  <c r="E21" i="4" s="1"/>
  <c r="F20" i="4"/>
  <c r="F21" i="4" s="1"/>
  <c r="G20" i="4"/>
  <c r="G21" i="4" s="1"/>
  <c r="H20" i="4"/>
  <c r="H21" i="4" s="1"/>
  <c r="I20" i="4"/>
  <c r="I21" i="4" s="1"/>
  <c r="J20" i="4"/>
  <c r="J21" i="4" s="1"/>
  <c r="K20" i="4"/>
  <c r="K21" i="4" s="1"/>
  <c r="L20" i="4"/>
  <c r="L21" i="4" s="1"/>
  <c r="M20" i="4"/>
  <c r="M21" i="4" s="1"/>
  <c r="N20" i="4"/>
  <c r="N21" i="4" s="1"/>
  <c r="C20" i="4"/>
  <c r="C21" i="4" s="1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N9" i="4"/>
  <c r="M9" i="4"/>
  <c r="L9" i="4"/>
  <c r="K9" i="4"/>
  <c r="J9" i="4"/>
  <c r="I9" i="4"/>
  <c r="H9" i="4"/>
  <c r="G9" i="4"/>
  <c r="F9" i="4"/>
  <c r="E9" i="4"/>
  <c r="D9" i="4"/>
  <c r="C9" i="4"/>
  <c r="B9" i="4"/>
  <c r="N8" i="4"/>
  <c r="M8" i="4"/>
  <c r="L8" i="4"/>
  <c r="K8" i="4"/>
  <c r="J8" i="4"/>
  <c r="I8" i="4"/>
  <c r="H8" i="4"/>
  <c r="G8" i="4"/>
  <c r="F8" i="4"/>
  <c r="E8" i="4"/>
  <c r="D8" i="4"/>
  <c r="C8" i="4"/>
  <c r="B8" i="4"/>
  <c r="N7" i="4"/>
  <c r="M7" i="4"/>
  <c r="L7" i="4"/>
  <c r="K7" i="4"/>
  <c r="J7" i="4"/>
  <c r="I7" i="4"/>
  <c r="H7" i="4"/>
  <c r="G7" i="4"/>
  <c r="C7" i="4"/>
  <c r="B7" i="4"/>
  <c r="N6" i="4"/>
  <c r="M6" i="4"/>
  <c r="L6" i="4"/>
  <c r="K6" i="4"/>
  <c r="J6" i="4"/>
  <c r="I6" i="4"/>
  <c r="H6" i="4"/>
  <c r="G6" i="4"/>
  <c r="F6" i="4"/>
  <c r="E6" i="4"/>
  <c r="D6" i="4"/>
  <c r="C6" i="4"/>
  <c r="B6" i="4"/>
  <c r="N5" i="4"/>
  <c r="M5" i="4"/>
  <c r="L5" i="4"/>
  <c r="K5" i="4"/>
  <c r="J5" i="4"/>
  <c r="I5" i="4"/>
  <c r="H5" i="4"/>
  <c r="G5" i="4"/>
  <c r="F5" i="4"/>
  <c r="E5" i="4"/>
  <c r="D5" i="4"/>
  <c r="C5" i="4"/>
  <c r="B5" i="4"/>
  <c r="N4" i="4"/>
  <c r="M4" i="4"/>
  <c r="L4" i="4"/>
  <c r="K4" i="4"/>
  <c r="J4" i="4"/>
  <c r="I4" i="4"/>
  <c r="H4" i="4"/>
  <c r="G4" i="4"/>
  <c r="F4" i="4"/>
  <c r="E4" i="4"/>
  <c r="N3" i="4"/>
  <c r="M3" i="4"/>
  <c r="L3" i="4"/>
  <c r="K3" i="4"/>
  <c r="J3" i="4"/>
  <c r="I3" i="4"/>
  <c r="H3" i="4"/>
  <c r="G3" i="4"/>
  <c r="F3" i="4"/>
  <c r="E3" i="4"/>
  <c r="C3" i="4"/>
  <c r="B3" i="4"/>
  <c r="N2" i="4"/>
  <c r="N17" i="4" s="1"/>
  <c r="M2" i="4"/>
  <c r="L2" i="4"/>
  <c r="K2" i="4"/>
  <c r="J2" i="4"/>
  <c r="J17" i="4" s="1"/>
  <c r="I2" i="4"/>
  <c r="H2" i="4"/>
  <c r="G2" i="4"/>
  <c r="F2" i="4"/>
  <c r="F17" i="4" s="1"/>
  <c r="E2" i="4"/>
  <c r="D2" i="4"/>
  <c r="C2" i="4"/>
  <c r="B2" i="4"/>
  <c r="L17" i="4"/>
  <c r="H17" i="4"/>
  <c r="D17" i="4"/>
  <c r="B17" i="4"/>
  <c r="K17" i="4"/>
  <c r="G17" i="4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7" i="1" s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7" i="1" s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7" i="1" s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7" i="1" s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B17" i="1"/>
  <c r="C17" i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3" i="5"/>
  <c r="F18" i="5"/>
  <c r="D18" i="5"/>
  <c r="C17" i="4" l="1"/>
  <c r="E17" i="4"/>
  <c r="I17" i="4"/>
  <c r="M17" i="4"/>
  <c r="N17" i="1" l="1"/>
  <c r="L17" i="1"/>
  <c r="J17" i="1"/>
  <c r="H17" i="1"/>
  <c r="F17" i="1"/>
  <c r="D17" i="1"/>
</calcChain>
</file>

<file path=xl/sharedStrings.xml><?xml version="1.0" encoding="utf-8"?>
<sst xmlns="http://schemas.openxmlformats.org/spreadsheetml/2006/main" count="62" uniqueCount="26">
  <si>
    <t>Saudi Arabia</t>
  </si>
  <si>
    <t>USSR</t>
  </si>
  <si>
    <t>USA</t>
  </si>
  <si>
    <t>Iran</t>
  </si>
  <si>
    <t>China</t>
  </si>
  <si>
    <t>Venezuela</t>
  </si>
  <si>
    <t>Mexico</t>
  </si>
  <si>
    <t>Norway</t>
  </si>
  <si>
    <t>UK</t>
  </si>
  <si>
    <t>Canada</t>
  </si>
  <si>
    <t>Nigeria</t>
  </si>
  <si>
    <t>Kuwait</t>
  </si>
  <si>
    <t>United Arab Emirates</t>
  </si>
  <si>
    <t>Libya</t>
  </si>
  <si>
    <t>Indonesia</t>
  </si>
  <si>
    <t>TOTAL</t>
  </si>
  <si>
    <t>mln t</t>
  </si>
  <si>
    <t>Source: Tablice geograficzne, Wydawnictwo Adamantan, Warszawa 2001</t>
  </si>
  <si>
    <t>Extra- and intrapolations are given in gray</t>
  </si>
  <si>
    <t>% of world oil</t>
  </si>
  <si>
    <t>WORLD OIL PROD</t>
  </si>
  <si>
    <t>oil in game terms</t>
  </si>
  <si>
    <t>real oil word prod</t>
  </si>
  <si>
    <t>GROWTH</t>
  </si>
  <si>
    <t>SUM</t>
  </si>
  <si>
    <t>GROWTH_MOD (0,25)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</si>
</sst>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color theme="1"/>
      <name val="Czcionka tekstu podstawowego"/>
      <family val="2"/>
      <charset val="238"/>
    </font>
    <font>
      <i/>
      <sz val="10"/>
      <color theme="1"/>
      <name val="Czcionka tekstu podstawowego"/>
      <family val="2"/>
      <charset val="238"/>
    </font>
    <font>
      <b/>
      <sz val="10"/>
      <color theme="1"/>
      <name val="Czcionka tekstu podstawowego"/>
      <charset val="238"/>
    </font>
    <font>
      <b/>
      <i/>
      <sz val="10"/>
      <color theme="1"/>
      <name val="Czcionka tekstu podstawowego"/>
      <charset val="238"/>
    </font>
    <font>
      <i/>
      <sz val="10"/>
      <color theme="1"/>
      <name val="Czcionka tekstu podstawowego"/>
      <charset val="238"/>
    </font>
    <font>
      <sz val="10"/>
      <name val="Czcionka tekstu podstawowego"/>
      <family val="2"/>
      <charset val="238"/>
    </font>
    <font>
      <sz val="10"/>
      <color theme="0" tint="-0.249977111117893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164" fontId="6" fillId="0" borderId="0" xfId="0" applyNumberFormat="1" applyFont="1"/>
    <xf numFmtId="164" fontId="2" fillId="0" borderId="2" xfId="1" applyNumberFormat="1" applyFont="1" applyBorder="1"/>
    <xf numFmtId="164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3" xfId="1" applyNumberFormat="1" applyFont="1" applyBorder="1"/>
    <xf numFmtId="164" fontId="8" fillId="0" borderId="0" xfId="0" applyNumberFormat="1" applyFont="1"/>
    <xf numFmtId="0" fontId="9" fillId="0" borderId="0" xfId="0" applyFont="1"/>
    <xf numFmtId="0" fontId="10" fillId="0" borderId="0" xfId="0" applyFont="1"/>
    <xf numFmtId="9" fontId="2" fillId="0" borderId="0" xfId="1" applyFont="1" applyAlignment="1">
      <alignment vertical="center"/>
    </xf>
    <xf numFmtId="9" fontId="2" fillId="0" borderId="0" xfId="1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9" fontId="7" fillId="0" borderId="0" xfId="1" applyFont="1" applyBorder="1"/>
    <xf numFmtId="9" fontId="7" fillId="0" borderId="8" xfId="1" applyFont="1" applyBorder="1"/>
    <xf numFmtId="9" fontId="4" fillId="0" borderId="9" xfId="1" applyFont="1" applyBorder="1"/>
    <xf numFmtId="9" fontId="7" fillId="0" borderId="10" xfId="1" applyFont="1" applyBorder="1"/>
    <xf numFmtId="9" fontId="7" fillId="0" borderId="11" xfId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C21" sqref="C21:N21"/>
    </sheetView>
  </sheetViews>
  <sheetFormatPr defaultRowHeight="15"/>
  <cols>
    <col min="1" max="1" width="17.875" style="14" bestFit="1" customWidth="1"/>
    <col min="2" max="6" width="4.875" bestFit="1" customWidth="1"/>
    <col min="7" max="14" width="5.75" bestFit="1" customWidth="1"/>
  </cols>
  <sheetData>
    <row r="1" spans="1:16" s="14" customFormat="1">
      <c r="A1" s="18" t="s">
        <v>16</v>
      </c>
      <c r="B1" s="19">
        <v>1936</v>
      </c>
      <c r="C1" s="19">
        <v>1945</v>
      </c>
      <c r="D1" s="19">
        <v>1950</v>
      </c>
      <c r="E1" s="19">
        <v>1955</v>
      </c>
      <c r="F1" s="19">
        <v>1960</v>
      </c>
      <c r="G1" s="19">
        <v>1965</v>
      </c>
      <c r="H1" s="19">
        <v>1970</v>
      </c>
      <c r="I1" s="19">
        <v>1975</v>
      </c>
      <c r="J1" s="19">
        <v>1980</v>
      </c>
      <c r="K1" s="19">
        <v>1985</v>
      </c>
      <c r="L1" s="19">
        <v>1990</v>
      </c>
      <c r="M1" s="19">
        <v>1995</v>
      </c>
      <c r="N1" s="20">
        <v>2000</v>
      </c>
    </row>
    <row r="2" spans="1:16" ht="14.25">
      <c r="A2" s="21" t="s">
        <v>0</v>
      </c>
      <c r="B2" s="22">
        <f>data!B2/data!B$17</f>
        <v>2.4809648729925134E-2</v>
      </c>
      <c r="C2" s="22">
        <f>data!C2/data!C$17</f>
        <v>3.5695381003889443E-2</v>
      </c>
      <c r="D2" s="22">
        <f>data!D2/data!D$17</f>
        <v>6.0018050541516259E-2</v>
      </c>
      <c r="E2" s="22">
        <f>data!E2/data!E$17</f>
        <v>6.3050895649701455E-2</v>
      </c>
      <c r="F2" s="22">
        <f>data!F2/data!F$17</f>
        <v>6.4445828144458275E-2</v>
      </c>
      <c r="G2" s="22">
        <f>data!G2/data!G$17</f>
        <v>8.40841850457235E-2</v>
      </c>
      <c r="H2" s="22">
        <f>data!H2/data!H$17</f>
        <v>9.3495126317883426E-2</v>
      </c>
      <c r="I2" s="22">
        <f>data!I2/data!I$17</f>
        <v>0.15137431947948479</v>
      </c>
      <c r="J2" s="22">
        <f>data!J2/data!J$17</f>
        <v>0.19778291729803013</v>
      </c>
      <c r="K2" s="22">
        <f>data!K2/data!K$17</f>
        <v>0.17041894657700177</v>
      </c>
      <c r="L2" s="22">
        <f>data!L2/data!L$17</f>
        <v>0.1403262585511314</v>
      </c>
      <c r="M2" s="22">
        <f>data!M2/data!M$17</f>
        <v>0.15457406585978922</v>
      </c>
      <c r="N2" s="23">
        <f>data!N2/data!N$17</f>
        <v>0.16781449936835238</v>
      </c>
      <c r="O2" s="15"/>
      <c r="P2" s="15"/>
    </row>
    <row r="3" spans="1:16" ht="14.25">
      <c r="A3" s="21" t="s">
        <v>1</v>
      </c>
      <c r="B3" s="22">
        <f>data!B3/data!B$17</f>
        <v>0.16539765819950089</v>
      </c>
      <c r="C3" s="22">
        <f>data!C3/data!C$17</f>
        <v>0.14873075418287268</v>
      </c>
      <c r="D3" s="22">
        <v>0.12</v>
      </c>
      <c r="E3" s="22">
        <f>data!E3/data!E$17</f>
        <v>0.13221495592834803</v>
      </c>
      <c r="F3" s="22">
        <f>data!F3/data!F$17</f>
        <v>0.15359070153590701</v>
      </c>
      <c r="G3" s="22">
        <f>data!G3/data!G$17</f>
        <v>0.16843733189887036</v>
      </c>
      <c r="H3" s="22">
        <f>data!H3/data!H$17</f>
        <v>0.17555201909687687</v>
      </c>
      <c r="I3" s="22">
        <f>data!I3/data!I$17</f>
        <v>0.2115699552958881</v>
      </c>
      <c r="J3" s="22">
        <f>data!J3/data!J$17</f>
        <v>0.24044979663450033</v>
      </c>
      <c r="K3" s="22">
        <f>data!K3/data!K$17</f>
        <v>0.20932709577711872</v>
      </c>
      <c r="L3" s="22">
        <f>data!L3/data!L$17</f>
        <v>0.17510085949833365</v>
      </c>
      <c r="M3" s="22">
        <f>data!M3/data!M$17</f>
        <v>0.14880763787677168</v>
      </c>
      <c r="N3" s="23">
        <f>data!N3/data!N$17</f>
        <v>0.124373446350707</v>
      </c>
      <c r="O3" s="15"/>
      <c r="P3" s="15"/>
    </row>
    <row r="4" spans="1:16" ht="14.25">
      <c r="A4" s="21" t="s">
        <v>2</v>
      </c>
      <c r="B4" s="22">
        <v>0.51</v>
      </c>
      <c r="C4" s="22">
        <v>0.52</v>
      </c>
      <c r="D4" s="22">
        <v>0.45</v>
      </c>
      <c r="E4" s="22">
        <f>data!E4/data!E$17</f>
        <v>0.40851578049473986</v>
      </c>
      <c r="F4" s="22">
        <f>data!F4/data!F$17</f>
        <v>0.36114570361145704</v>
      </c>
      <c r="G4" s="22">
        <f>data!G4/data!G$17</f>
        <v>0.27669445938676707</v>
      </c>
      <c r="H4" s="22">
        <f>data!H4/data!H$17</f>
        <v>0.23622438830316292</v>
      </c>
      <c r="I4" s="22">
        <f>data!I4/data!I$17</f>
        <v>0.19895542867259769</v>
      </c>
      <c r="J4" s="22">
        <f>data!J4/data!J$17</f>
        <v>0.16907249381928383</v>
      </c>
      <c r="K4" s="22">
        <f>data!K4/data!K$17</f>
        <v>0.16603316486362305</v>
      </c>
      <c r="L4" s="22">
        <f>data!L4/data!L$17</f>
        <v>0.16269075600771796</v>
      </c>
      <c r="M4" s="22">
        <f>data!M4/data!M$17</f>
        <v>0.14018967957248171</v>
      </c>
      <c r="N4" s="23">
        <f>data!N4/data!N$17</f>
        <v>0.11927951424263414</v>
      </c>
      <c r="O4" s="15"/>
      <c r="P4" s="15"/>
    </row>
    <row r="5" spans="1:16" ht="14.25">
      <c r="A5" s="21" t="s">
        <v>3</v>
      </c>
      <c r="B5" s="22">
        <f>data!B5/data!B$17</f>
        <v>3.998976262076908E-2</v>
      </c>
      <c r="C5" s="22">
        <f>data!C5/data!C$17</f>
        <v>4.0275252583369781E-2</v>
      </c>
      <c r="D5" s="22">
        <f>data!D5/data!D$17</f>
        <v>7.2879061371841164E-2</v>
      </c>
      <c r="E5" s="22">
        <f>data!E5/data!E$17</f>
        <v>6.0207563264145572E-2</v>
      </c>
      <c r="F5" s="22">
        <f>data!F5/data!F$17</f>
        <v>5.4379410543794103E-2</v>
      </c>
      <c r="G5" s="22">
        <f>data!G5/data!G$17</f>
        <v>8.1831629908552986E-2</v>
      </c>
      <c r="H5" s="22">
        <f>data!H5/data!H$17</f>
        <v>9.4987069822956044E-2</v>
      </c>
      <c r="I5" s="22">
        <f>data!I5/data!I$17</f>
        <v>5.8358783694064525E-2</v>
      </c>
      <c r="J5" s="22">
        <f>data!J5/data!J$17</f>
        <v>2.8989552595900789E-2</v>
      </c>
      <c r="K5" s="22">
        <f>data!K5/data!K$17</f>
        <v>4.838979157094523E-2</v>
      </c>
      <c r="L5" s="22">
        <f>data!L5/data!L$17</f>
        <v>6.9724609717593422E-2</v>
      </c>
      <c r="M5" s="22">
        <f>data!M5/data!M$17</f>
        <v>7.0591217286610483E-2</v>
      </c>
      <c r="N5" s="23">
        <f>data!N5/data!N$17</f>
        <v>7.1396552426749235E-2</v>
      </c>
      <c r="O5" s="15"/>
      <c r="P5" s="15"/>
    </row>
    <row r="6" spans="1:16" ht="14.25">
      <c r="A6" s="21" t="s">
        <v>4</v>
      </c>
      <c r="B6" s="22">
        <f>data!B6/data!B$17</f>
        <v>0</v>
      </c>
      <c r="C6" s="22">
        <f>data!C6/data!C$17</f>
        <v>0</v>
      </c>
      <c r="D6" s="22">
        <f>data!D6/data!D$17</f>
        <v>4.5126353790613725E-4</v>
      </c>
      <c r="E6" s="22">
        <f>data!E6/data!E$17</f>
        <v>3.8384987205004268E-3</v>
      </c>
      <c r="F6" s="22">
        <f>data!F6/data!F$17</f>
        <v>5.3964300539643007E-3</v>
      </c>
      <c r="G6" s="22">
        <f>data!G6/data!G$17</f>
        <v>1.2069661108122645E-2</v>
      </c>
      <c r="H6" s="22">
        <f>data!H6/data!H$17</f>
        <v>1.5267555201909687E-2</v>
      </c>
      <c r="I6" s="22">
        <f>data!I6/data!I$17</f>
        <v>3.025273314743504E-2</v>
      </c>
      <c r="J6" s="22">
        <f>data!J6/data!J$17</f>
        <v>4.2268123454820956E-2</v>
      </c>
      <c r="K6" s="22">
        <f>data!K6/data!K$17</f>
        <v>5.1021260598972468E-2</v>
      </c>
      <c r="L6" s="22">
        <f>data!L6/data!L$17</f>
        <v>6.0647254867567106E-2</v>
      </c>
      <c r="M6" s="22">
        <f>data!M6/data!M$17</f>
        <v>6.3050503770356772E-2</v>
      </c>
      <c r="N6" s="23">
        <f>data!N6/data!N$17</f>
        <v>6.5283833897061799E-2</v>
      </c>
      <c r="O6" s="15"/>
      <c r="P6" s="15"/>
    </row>
    <row r="7" spans="1:16" ht="14.25">
      <c r="A7" s="21" t="s">
        <v>5</v>
      </c>
      <c r="B7" s="22">
        <f>data!B7/data!B$17</f>
        <v>0.10997184720711496</v>
      </c>
      <c r="C7" s="22">
        <f>data!C7/data!C$17</f>
        <v>0.11075694460426691</v>
      </c>
      <c r="D7" s="22">
        <v>0.12</v>
      </c>
      <c r="E7" s="22">
        <v>0.13</v>
      </c>
      <c r="F7" s="22">
        <v>0.13</v>
      </c>
      <c r="G7" s="22">
        <f>data!G7/data!G$17</f>
        <v>0.1154182356105433</v>
      </c>
      <c r="H7" s="22">
        <f>data!H7/data!H$17</f>
        <v>9.6429281877859568E-2</v>
      </c>
      <c r="I7" s="22">
        <f>data!I7/data!I$17</f>
        <v>6.8140574514230057E-2</v>
      </c>
      <c r="J7" s="22">
        <f>data!J7/data!J$17</f>
        <v>4.545817050801499E-2</v>
      </c>
      <c r="K7" s="22">
        <f>data!K7/data!K$17</f>
        <v>4.7199365105885294E-2</v>
      </c>
      <c r="L7" s="22">
        <f>data!L7/data!L$17</f>
        <v>4.911419049289599E-2</v>
      </c>
      <c r="M7" s="22">
        <f>data!M7/data!M$17</f>
        <v>5.7453055361933132E-2</v>
      </c>
      <c r="N7" s="23">
        <f>data!N7/data!N$17</f>
        <v>6.520233098333264E-2</v>
      </c>
      <c r="O7" s="15"/>
      <c r="P7" s="15"/>
    </row>
    <row r="8" spans="1:16" ht="14.25">
      <c r="A8" s="21" t="s">
        <v>6</v>
      </c>
      <c r="B8" s="22">
        <f>data!B8/data!B$17</f>
        <v>1.999488131038454E-2</v>
      </c>
      <c r="C8" s="22">
        <f>data!C8/data!C$17</f>
        <v>2.013762629168489E-2</v>
      </c>
      <c r="D8" s="22">
        <f>data!D8/data!D$17</f>
        <v>2.3465703971119137E-2</v>
      </c>
      <c r="E8" s="22">
        <f>data!E8/data!E$17</f>
        <v>1.7486494171168612E-2</v>
      </c>
      <c r="F8" s="22">
        <f>data!F8/data!F$17</f>
        <v>1.4736405147364051E-2</v>
      </c>
      <c r="G8" s="22">
        <f>data!G8/data!G$17</f>
        <v>1.2002420656266811E-2</v>
      </c>
      <c r="H8" s="22">
        <f>data!H8/data!H$17</f>
        <v>1.069226178635369E-2</v>
      </c>
      <c r="I8" s="22">
        <f>data!I8/data!I$17</f>
        <v>2.6180675430443053E-2</v>
      </c>
      <c r="J8" s="22">
        <f>data!J8/data!J$17</f>
        <v>3.8599569343647812E-2</v>
      </c>
      <c r="K8" s="22">
        <f>data!K8/data!K$17</f>
        <v>4.778413600100246E-2</v>
      </c>
      <c r="L8" s="22">
        <f>data!L8/data!L$17</f>
        <v>5.7884581652341706E-2</v>
      </c>
      <c r="M8" s="22">
        <f>data!M8/data!M$17</f>
        <v>6.0621422385569154E-2</v>
      </c>
      <c r="N8" s="23">
        <f>data!N8/data!N$17</f>
        <v>6.31647581401035E-2</v>
      </c>
      <c r="O8" s="15"/>
      <c r="P8" s="15"/>
    </row>
    <row r="9" spans="1:16" ht="14.25">
      <c r="A9" s="21" t="s">
        <v>7</v>
      </c>
      <c r="B9" s="22">
        <f>data!B9/data!B$17</f>
        <v>0</v>
      </c>
      <c r="C9" s="22">
        <f>data!C9/data!C$17</f>
        <v>0</v>
      </c>
      <c r="D9" s="22">
        <f>data!D9/data!D$17</f>
        <v>0</v>
      </c>
      <c r="E9" s="22">
        <f>data!E9/data!E$17</f>
        <v>0</v>
      </c>
      <c r="F9" s="22">
        <f>data!F9/data!F$17</f>
        <v>0</v>
      </c>
      <c r="G9" s="22">
        <f>data!G9/data!G$17</f>
        <v>1.0086067778375471E-4</v>
      </c>
      <c r="H9" s="22">
        <f>data!H9/data!H$17</f>
        <v>1.4919435050726078E-4</v>
      </c>
      <c r="I9" s="22">
        <f>data!I9/data!I$17</f>
        <v>5.5105563670163329E-3</v>
      </c>
      <c r="J9" s="22">
        <f>data!J9/data!J$17</f>
        <v>9.8093946885716571E-3</v>
      </c>
      <c r="K9" s="22">
        <f>data!K9/data!K$17</f>
        <v>2.1782715843114323E-2</v>
      </c>
      <c r="L9" s="22">
        <f>data!L9/data!L$17</f>
        <v>3.4950008770391165E-2</v>
      </c>
      <c r="M9" s="22">
        <f>data!M9/data!M$17</f>
        <v>4.8243668546564436E-2</v>
      </c>
      <c r="N9" s="23">
        <f>data!N9/data!N$17</f>
        <v>6.059741635763477E-2</v>
      </c>
      <c r="O9" s="15"/>
      <c r="P9" s="15"/>
    </row>
    <row r="10" spans="1:16" ht="14.25">
      <c r="A10" s="21" t="s">
        <v>8</v>
      </c>
      <c r="B10" s="22">
        <f>data!B10/data!B$17</f>
        <v>0</v>
      </c>
      <c r="C10" s="22">
        <f>data!C10/data!C$17</f>
        <v>0</v>
      </c>
      <c r="D10" s="22">
        <f>data!D10/data!D$17</f>
        <v>4.5126353790613725E-4</v>
      </c>
      <c r="E10" s="22">
        <f>data!E10/data!E$17</f>
        <v>2.1324992891669041E-4</v>
      </c>
      <c r="F10" s="22">
        <f>data!F10/data!F$17</f>
        <v>1.0377750103777501E-4</v>
      </c>
      <c r="G10" s="22">
        <f>data!G10/data!G$17</f>
        <v>6.724045185583648E-5</v>
      </c>
      <c r="H10" s="22">
        <f>data!H10/data!H$17</f>
        <v>4.9731450169086932E-5</v>
      </c>
      <c r="I10" s="22">
        <f>data!I10/data!I$17</f>
        <v>1.7483291284911256E-2</v>
      </c>
      <c r="J10" s="22">
        <f>data!J10/data!J$17</f>
        <v>3.1461839062126164E-2</v>
      </c>
      <c r="K10" s="22">
        <f>data!K10/data!K$17</f>
        <v>3.4856522283948033E-2</v>
      </c>
      <c r="L10" s="22">
        <f>data!L10/data!L$17</f>
        <v>3.8589721101561135E-2</v>
      </c>
      <c r="M10" s="22">
        <f>data!M10/data!M$17</f>
        <v>4.568785248083139E-2</v>
      </c>
      <c r="N10" s="23">
        <f>data!N10/data!N$17</f>
        <v>5.2284119157259862E-2</v>
      </c>
      <c r="O10" s="15"/>
      <c r="P10" s="15"/>
    </row>
    <row r="11" spans="1:16" ht="14.25">
      <c r="A11" s="21" t="s">
        <v>9</v>
      </c>
      <c r="B11" s="22">
        <f>data!B11/data!B$17</f>
        <v>3.9989762620769075E-3</v>
      </c>
      <c r="C11" s="22">
        <f>data!C11/data!C$17</f>
        <v>4.0275252583369782E-3</v>
      </c>
      <c r="D11" s="22">
        <f>data!D11/data!D$17</f>
        <v>8.799638989169677E-3</v>
      </c>
      <c r="E11" s="22">
        <f>data!E11/data!E$17</f>
        <v>2.0969576343474555E-2</v>
      </c>
      <c r="F11" s="22">
        <f>data!F11/data!F$17</f>
        <v>2.6567040265670402E-2</v>
      </c>
      <c r="G11" s="22">
        <f>data!G11/data!G$17</f>
        <v>2.9451317912856372E-2</v>
      </c>
      <c r="H11" s="22">
        <f>data!H11/data!H$17</f>
        <v>3.0833499104833899E-2</v>
      </c>
      <c r="I11" s="22">
        <f>data!I11/data!I$17</f>
        <v>2.9301110963572786E-2</v>
      </c>
      <c r="J11" s="22">
        <f>data!J11/data!J$17</f>
        <v>2.8072414068107506E-2</v>
      </c>
      <c r="K11" s="22">
        <f>data!K11/data!K$17</f>
        <v>3.0616933294348607E-2</v>
      </c>
      <c r="L11" s="22">
        <f>data!L11/data!L$17</f>
        <v>3.3415190317488165E-2</v>
      </c>
      <c r="M11" s="22">
        <f>data!M11/data!M$17</f>
        <v>3.7576832900323182E-2</v>
      </c>
      <c r="N11" s="23">
        <f>data!N11/data!N$17</f>
        <v>4.144423163128081E-2</v>
      </c>
      <c r="O11" s="15"/>
      <c r="P11" s="15"/>
    </row>
    <row r="12" spans="1:16" ht="14.25">
      <c r="A12" s="21" t="s">
        <v>10</v>
      </c>
      <c r="B12" s="22">
        <f>data!B12/data!B$17</f>
        <v>0</v>
      </c>
      <c r="C12" s="22">
        <f>data!C12/data!C$17</f>
        <v>0</v>
      </c>
      <c r="D12" s="22">
        <f>data!D12/data!D$17</f>
        <v>1.805054151624549E-3</v>
      </c>
      <c r="E12" s="22">
        <f>data!E12/data!E$17</f>
        <v>3.9095820301393233E-2</v>
      </c>
      <c r="F12" s="22">
        <f>data!F12/data!F$17</f>
        <v>5.6247405562474061E-2</v>
      </c>
      <c r="G12" s="22">
        <f>data!G12/data!G$17</f>
        <v>5.3187197417966646E-2</v>
      </c>
      <c r="H12" s="22">
        <f>data!H12/data!H$17</f>
        <v>5.1720708175850408E-2</v>
      </c>
      <c r="I12" s="22">
        <f>data!I12/data!I$17</f>
        <v>4.26238215376444E-2</v>
      </c>
      <c r="J12" s="22">
        <f>data!J12/data!J$17</f>
        <v>3.5329771114123928E-2</v>
      </c>
      <c r="K12" s="22">
        <f>data!K12/data!K$17</f>
        <v>3.9827074892443914E-2</v>
      </c>
      <c r="L12" s="22">
        <f>data!L12/data!L$17</f>
        <v>4.4772846868970359E-2</v>
      </c>
      <c r="M12" s="22">
        <f>data!M12/data!M$17</f>
        <v>4.2667342584965046E-2</v>
      </c>
      <c r="N12" s="23">
        <f>data!N12/data!N$17</f>
        <v>4.0710705407718317E-2</v>
      </c>
      <c r="O12" s="15"/>
      <c r="P12" s="15"/>
    </row>
    <row r="13" spans="1:16" ht="14.25">
      <c r="A13" s="21" t="s">
        <v>11</v>
      </c>
      <c r="B13" s="22">
        <f>data!B13/data!B$17</f>
        <v>1.9994881310384537E-3</v>
      </c>
      <c r="C13" s="22">
        <f>data!C13/data!C$17</f>
        <v>2.0137626291684891E-3</v>
      </c>
      <c r="D13" s="22">
        <f>data!D13/data!D$17</f>
        <v>3.9034296028880873E-2</v>
      </c>
      <c r="E13" s="22">
        <f>data!E13/data!E$17</f>
        <v>7.0514643161785615E-2</v>
      </c>
      <c r="F13" s="22">
        <f>data!F13/data!F$17</f>
        <v>8.499377334993774E-2</v>
      </c>
      <c r="G13" s="22">
        <f>data!G13/data!G$17</f>
        <v>7.8301506186121569E-2</v>
      </c>
      <c r="H13" s="22">
        <f>data!H13/data!H$17</f>
        <v>7.5094489755321264E-2</v>
      </c>
      <c r="I13" s="22">
        <f>data!I13/data!I$17</f>
        <v>5.2029389633957417E-2</v>
      </c>
      <c r="J13" s="22">
        <f>data!J13/data!J$17</f>
        <v>3.3535369646702284E-2</v>
      </c>
      <c r="K13" s="22">
        <f>data!K13/data!K$17</f>
        <v>3.0011277724405823E-2</v>
      </c>
      <c r="L13" s="22">
        <f>data!L13/data!L$17</f>
        <v>2.6135765655148226E-2</v>
      </c>
      <c r="M13" s="22">
        <f>data!M13/data!M$17</f>
        <v>3.3563568003717556E-2</v>
      </c>
      <c r="N13" s="23">
        <f>data!N13/data!N$17</f>
        <v>4.046619666653082E-2</v>
      </c>
      <c r="O13" s="15"/>
      <c r="P13" s="15"/>
    </row>
    <row r="14" spans="1:16" ht="14.25">
      <c r="A14" s="21" t="s">
        <v>12</v>
      </c>
      <c r="B14" s="22">
        <f>data!B14/data!B$17</f>
        <v>0</v>
      </c>
      <c r="C14" s="22">
        <f>data!C14/data!C$17</f>
        <v>0</v>
      </c>
      <c r="D14" s="22">
        <f>data!D14/data!D$17</f>
        <v>0</v>
      </c>
      <c r="E14" s="22">
        <f>data!E14/data!E$17</f>
        <v>5.6866647711117436E-4</v>
      </c>
      <c r="F14" s="22">
        <f>data!F14/data!F$17</f>
        <v>8.3022000830220008E-4</v>
      </c>
      <c r="G14" s="22">
        <f>data!G14/data!G$17</f>
        <v>1.2943786982248521E-2</v>
      </c>
      <c r="H14" s="22">
        <f>data!H14/data!H$17</f>
        <v>1.8748756713745776E-2</v>
      </c>
      <c r="I14" s="22">
        <f>data!I14/data!I$17</f>
        <v>2.6667551896605142E-2</v>
      </c>
      <c r="J14" s="22">
        <f>data!J14/data!J$17</f>
        <v>3.3016987000558252E-2</v>
      </c>
      <c r="K14" s="22">
        <f>data!K14/data!K$17</f>
        <v>3.8594879077732756E-2</v>
      </c>
      <c r="L14" s="22">
        <f>data!L14/data!L$17</f>
        <v>4.4728994913173135E-2</v>
      </c>
      <c r="M14" s="22">
        <f>data!M14/data!M$17</f>
        <v>3.8865302156601826E-2</v>
      </c>
      <c r="N14" s="23">
        <f>data!N14/data!N$17</f>
        <v>3.3416194628957979E-2</v>
      </c>
      <c r="O14" s="15"/>
      <c r="P14" s="15"/>
    </row>
    <row r="15" spans="1:16" ht="14.25">
      <c r="A15" s="21" t="s">
        <v>13</v>
      </c>
      <c r="B15" s="22">
        <f>data!B15/data!B$17</f>
        <v>0</v>
      </c>
      <c r="C15" s="22">
        <f>data!C15/data!C$17</f>
        <v>0</v>
      </c>
      <c r="D15" s="22">
        <f>data!D15/data!D$17</f>
        <v>0</v>
      </c>
      <c r="E15" s="22">
        <f>data!E15/data!E$17</f>
        <v>6.3974978675007113E-4</v>
      </c>
      <c r="F15" s="22">
        <f>data!F15/data!F$17</f>
        <v>9.3399750933997514E-4</v>
      </c>
      <c r="G15" s="22">
        <f>data!G15/data!G$17</f>
        <v>5.4094943518020439E-2</v>
      </c>
      <c r="H15" s="22">
        <f>data!H15/data!H$17</f>
        <v>7.9570320270539091E-2</v>
      </c>
      <c r="I15" s="22">
        <f>data!I15/data!I$17</f>
        <v>5.4950648430929935E-2</v>
      </c>
      <c r="J15" s="22">
        <f>data!J15/data!J$17</f>
        <v>3.5210144349629151E-2</v>
      </c>
      <c r="K15" s="22">
        <f>data!K15/data!K$17</f>
        <v>3.299778622446848E-2</v>
      </c>
      <c r="L15" s="22">
        <f>data!L15/data!L$17</f>
        <v>3.0564813190668311E-2</v>
      </c>
      <c r="M15" s="22">
        <f>data!M15/data!M$17</f>
        <v>2.9085609276978647E-2</v>
      </c>
      <c r="N15" s="23">
        <f>data!N15/data!N$17</f>
        <v>2.7710990667916373E-2</v>
      </c>
      <c r="O15" s="15"/>
      <c r="P15" s="15"/>
    </row>
    <row r="16" spans="1:16" ht="14.25">
      <c r="A16" s="21" t="s">
        <v>14</v>
      </c>
      <c r="B16" s="22">
        <f>data!B16/data!B$17</f>
        <v>2.1994369441422992E-2</v>
      </c>
      <c r="C16" s="22">
        <f>data!C16/data!C$17</f>
        <v>2.2151388920853377E-2</v>
      </c>
      <c r="D16" s="22">
        <f>data!D16/data!D$17</f>
        <v>1.5342960288808665E-2</v>
      </c>
      <c r="E16" s="22">
        <f>data!E16/data!E$17</f>
        <v>1.9618993460335514E-2</v>
      </c>
      <c r="F16" s="22">
        <f>data!F16/data!F$17</f>
        <v>2.1585720215857203E-2</v>
      </c>
      <c r="G16" s="22">
        <f>data!G16/data!G$17</f>
        <v>2.1315223238300162E-2</v>
      </c>
      <c r="H16" s="22">
        <f>data!H16/data!H$17</f>
        <v>2.1185597772031033E-2</v>
      </c>
      <c r="I16" s="22">
        <f>data!I16/data!I$17</f>
        <v>2.6601159651219401E-2</v>
      </c>
      <c r="J16" s="22">
        <f>data!J16/data!J$17</f>
        <v>3.0943456415982132E-2</v>
      </c>
      <c r="K16" s="22">
        <f>data!K16/data!K$17</f>
        <v>3.1139050164988927E-2</v>
      </c>
      <c r="L16" s="22">
        <f>data!L16/data!L$17</f>
        <v>3.1354148395018426E-2</v>
      </c>
      <c r="M16" s="22">
        <f>data!M16/data!M$17</f>
        <v>2.9022241936505929E-2</v>
      </c>
      <c r="N16" s="23">
        <f>data!N16/data!N$17</f>
        <v>2.6855210073760134E-2</v>
      </c>
      <c r="O16" s="15"/>
      <c r="P16" s="15"/>
    </row>
    <row r="17" spans="1:16" thickBot="1">
      <c r="A17" s="24" t="s">
        <v>24</v>
      </c>
      <c r="B17" s="25">
        <f>SUM(B2:B16)</f>
        <v>0.89815663190223283</v>
      </c>
      <c r="C17" s="25">
        <f>SUM(C2:C16)</f>
        <v>0.90378863547444244</v>
      </c>
      <c r="D17" s="25">
        <f>SUM(D2:D16)</f>
        <v>0.91224729241877267</v>
      </c>
      <c r="E17" s="25">
        <f>SUM(E2:E16)</f>
        <v>0.96693488768837077</v>
      </c>
      <c r="F17" s="25">
        <f>SUM(F2:F16)</f>
        <v>0.9749564134495643</v>
      </c>
      <c r="G17" s="25">
        <f>SUM(G2:G16)</f>
        <v>0.99999999999999989</v>
      </c>
      <c r="H17" s="25">
        <f>SUM(H2:H16)</f>
        <v>1.0000000000000002</v>
      </c>
      <c r="I17" s="25">
        <f>SUM(I2:I16)</f>
        <v>1</v>
      </c>
      <c r="J17" s="25">
        <f>SUM(J2:J16)</f>
        <v>1</v>
      </c>
      <c r="K17" s="25">
        <f>SUM(K2:K16)</f>
        <v>1</v>
      </c>
      <c r="L17" s="25">
        <f>SUM(L2:L16)</f>
        <v>0.99999999999999989</v>
      </c>
      <c r="M17" s="25">
        <f>SUM(M2:M16)</f>
        <v>1.0000000000000002</v>
      </c>
      <c r="N17" s="26">
        <f>SUM(N2:N16)</f>
        <v>0.99999999999999967</v>
      </c>
      <c r="O17" s="15"/>
      <c r="P17" s="15"/>
    </row>
    <row r="18" spans="1:16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14.25">
      <c r="A19" s="5" t="s">
        <v>15</v>
      </c>
      <c r="B19" s="10">
        <v>241.84139264990333</v>
      </c>
      <c r="C19" s="10">
        <v>336.17794970986455</v>
      </c>
      <c r="D19" s="10">
        <v>443.19999999999993</v>
      </c>
      <c r="E19" s="10">
        <v>703.4</v>
      </c>
      <c r="F19" s="10">
        <v>963.6</v>
      </c>
      <c r="G19" s="10">
        <v>1487.2</v>
      </c>
      <c r="H19" s="10">
        <v>2010.8</v>
      </c>
      <c r="I19" s="10">
        <v>2259.3000000000002</v>
      </c>
      <c r="J19" s="10">
        <v>2507.8000000000002</v>
      </c>
      <c r="K19" s="10">
        <v>2394.1000000000004</v>
      </c>
      <c r="L19" s="10">
        <v>2280.3999999999996</v>
      </c>
      <c r="M19" s="10">
        <v>2367.1499999999996</v>
      </c>
      <c r="N19" s="10">
        <v>2453.9000000000005</v>
      </c>
    </row>
    <row r="20" spans="1:16" ht="14.25">
      <c r="A20" s="5" t="s">
        <v>23</v>
      </c>
      <c r="C20" s="16">
        <f>(C19-B19)/B19</f>
        <v>0.39007614050802952</v>
      </c>
      <c r="D20" s="16">
        <f t="shared" ref="D20:N20" si="0">(D19-C19)/C19</f>
        <v>0.31834940507698328</v>
      </c>
      <c r="E20" s="16">
        <f t="shared" si="0"/>
        <v>0.58709386281588472</v>
      </c>
      <c r="F20" s="16">
        <f t="shared" si="0"/>
        <v>0.36991754336081895</v>
      </c>
      <c r="G20" s="16">
        <f t="shared" si="0"/>
        <v>0.54337899543378998</v>
      </c>
      <c r="H20" s="16">
        <f t="shared" si="0"/>
        <v>0.35207100591715967</v>
      </c>
      <c r="I20" s="16">
        <f t="shared" si="0"/>
        <v>0.12358265367018113</v>
      </c>
      <c r="J20" s="16">
        <f t="shared" si="0"/>
        <v>0.10998981985570751</v>
      </c>
      <c r="K20" s="16">
        <f t="shared" si="0"/>
        <v>-4.5338543743520143E-2</v>
      </c>
      <c r="L20" s="16">
        <f t="shared" si="0"/>
        <v>-4.7491750553444179E-2</v>
      </c>
      <c r="M20" s="16">
        <f t="shared" si="0"/>
        <v>3.8041571654095781E-2</v>
      </c>
      <c r="N20" s="16">
        <f t="shared" si="0"/>
        <v>3.6647445240056996E-2</v>
      </c>
    </row>
    <row r="21" spans="1:16" ht="14.25">
      <c r="A21" s="5" t="s">
        <v>25</v>
      </c>
      <c r="C21" s="17">
        <f>C20/4</f>
        <v>9.7519035127007381E-2</v>
      </c>
      <c r="D21" s="17">
        <f t="shared" ref="D21:N21" si="1">D20/4</f>
        <v>7.9587351269245821E-2</v>
      </c>
      <c r="E21" s="17">
        <f t="shared" si="1"/>
        <v>0.14677346570397118</v>
      </c>
      <c r="F21" s="17">
        <f t="shared" si="1"/>
        <v>9.2479385840204736E-2</v>
      </c>
      <c r="G21" s="17">
        <f t="shared" si="1"/>
        <v>0.13584474885844749</v>
      </c>
      <c r="H21" s="17">
        <f t="shared" si="1"/>
        <v>8.8017751479289918E-2</v>
      </c>
      <c r="I21" s="17">
        <f t="shared" si="1"/>
        <v>3.0895663417545283E-2</v>
      </c>
      <c r="J21" s="17">
        <f t="shared" si="1"/>
        <v>2.7497454963926877E-2</v>
      </c>
      <c r="K21" s="17">
        <f t="shared" si="1"/>
        <v>-1.1334635935880036E-2</v>
      </c>
      <c r="L21" s="17">
        <f t="shared" si="1"/>
        <v>-1.1872937638361045E-2</v>
      </c>
      <c r="M21" s="17">
        <f t="shared" si="1"/>
        <v>9.5103929135239452E-3</v>
      </c>
      <c r="N21" s="17">
        <f t="shared" si="1"/>
        <v>9.161861310014249E-3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7" sqref="B17:N17"/>
    </sheetView>
  </sheetViews>
  <sheetFormatPr defaultRowHeight="12.75"/>
  <cols>
    <col min="1" max="1" width="18.375" style="1" bestFit="1" customWidth="1"/>
    <col min="2" max="6" width="4.875" style="1" bestFit="1" customWidth="1"/>
    <col min="7" max="14" width="5.75" style="1" bestFit="1" customWidth="1"/>
    <col min="15" max="16384" width="9" style="1"/>
  </cols>
  <sheetData>
    <row r="1" spans="1:14">
      <c r="A1" s="1" t="s">
        <v>16</v>
      </c>
      <c r="B1" s="1">
        <v>1936</v>
      </c>
      <c r="C1" s="1">
        <v>1945</v>
      </c>
      <c r="D1" s="1">
        <v>1950</v>
      </c>
      <c r="E1" s="1">
        <v>1955</v>
      </c>
      <c r="F1" s="1">
        <v>1960</v>
      </c>
      <c r="G1" s="1">
        <v>1965</v>
      </c>
      <c r="H1" s="1">
        <v>1970</v>
      </c>
      <c r="I1" s="1">
        <v>1975</v>
      </c>
      <c r="J1" s="1">
        <v>1980</v>
      </c>
      <c r="K1" s="1">
        <v>1985</v>
      </c>
      <c r="L1" s="1">
        <v>1990</v>
      </c>
      <c r="M1" s="1">
        <v>1995</v>
      </c>
      <c r="N1" s="1">
        <v>2000</v>
      </c>
    </row>
    <row r="2" spans="1:14">
      <c r="A2" s="1" t="s">
        <v>0</v>
      </c>
      <c r="B2" s="13">
        <v>6</v>
      </c>
      <c r="C2" s="13">
        <v>12</v>
      </c>
      <c r="D2" s="10">
        <v>26.6</v>
      </c>
      <c r="E2" s="13">
        <f>AVERAGE(D2,F2)</f>
        <v>44.35</v>
      </c>
      <c r="F2" s="10">
        <v>62.1</v>
      </c>
      <c r="G2" s="13">
        <f>AVERAGE(F2,H2)</f>
        <v>125.05</v>
      </c>
      <c r="H2" s="10">
        <v>188</v>
      </c>
      <c r="I2" s="13">
        <f>AVERAGE(H2,J2)</f>
        <v>342</v>
      </c>
      <c r="J2" s="10">
        <v>496</v>
      </c>
      <c r="K2" s="13">
        <f>AVERAGE(J2,L2)</f>
        <v>408</v>
      </c>
      <c r="L2" s="10">
        <v>320</v>
      </c>
      <c r="M2" s="13">
        <f>AVERAGE(L2,N2)</f>
        <v>365.9</v>
      </c>
      <c r="N2" s="10">
        <v>411.8</v>
      </c>
    </row>
    <row r="3" spans="1:14">
      <c r="A3" s="1" t="s">
        <v>1</v>
      </c>
      <c r="B3" s="13">
        <v>40</v>
      </c>
      <c r="C3" s="13">
        <v>50</v>
      </c>
      <c r="D3" s="10">
        <v>38</v>
      </c>
      <c r="E3" s="13">
        <f t="shared" ref="E3:G16" si="0">AVERAGE(D3,F3)</f>
        <v>93</v>
      </c>
      <c r="F3" s="10">
        <v>148</v>
      </c>
      <c r="G3" s="13">
        <f t="shared" si="0"/>
        <v>250.5</v>
      </c>
      <c r="H3" s="10">
        <v>353</v>
      </c>
      <c r="I3" s="13">
        <f t="shared" ref="I3" si="1">AVERAGE(H3,J3)</f>
        <v>478</v>
      </c>
      <c r="J3" s="10">
        <v>603</v>
      </c>
      <c r="K3" s="13">
        <f t="shared" ref="K3" si="2">AVERAGE(J3,L3)</f>
        <v>501.15</v>
      </c>
      <c r="L3" s="10">
        <v>399.3</v>
      </c>
      <c r="M3" s="13">
        <f t="shared" ref="M3" si="3">AVERAGE(L3,N3)</f>
        <v>352.25</v>
      </c>
      <c r="N3" s="10">
        <v>305.2</v>
      </c>
    </row>
    <row r="4" spans="1:14">
      <c r="A4" s="1" t="s">
        <v>2</v>
      </c>
      <c r="B4" s="10">
        <v>147.96905222437138</v>
      </c>
      <c r="C4" s="10">
        <v>207.15667311411991</v>
      </c>
      <c r="D4" s="10">
        <v>226.7</v>
      </c>
      <c r="E4" s="13">
        <f t="shared" si="0"/>
        <v>287.35000000000002</v>
      </c>
      <c r="F4" s="10">
        <v>348</v>
      </c>
      <c r="G4" s="13">
        <f t="shared" si="0"/>
        <v>411.5</v>
      </c>
      <c r="H4" s="10">
        <v>475</v>
      </c>
      <c r="I4" s="13">
        <f t="shared" ref="I4" si="4">AVERAGE(H4,J4)</f>
        <v>449.5</v>
      </c>
      <c r="J4" s="10">
        <v>424</v>
      </c>
      <c r="K4" s="13">
        <f t="shared" ref="K4" si="5">AVERAGE(J4,L4)</f>
        <v>397.5</v>
      </c>
      <c r="L4" s="10">
        <v>371</v>
      </c>
      <c r="M4" s="13">
        <f t="shared" ref="M4" si="6">AVERAGE(L4,N4)</f>
        <v>331.85</v>
      </c>
      <c r="N4" s="10">
        <v>292.7</v>
      </c>
    </row>
    <row r="5" spans="1:14">
      <c r="A5" s="1" t="s">
        <v>3</v>
      </c>
      <c r="B5" s="10">
        <v>9.6711798839458414</v>
      </c>
      <c r="C5" s="10">
        <v>13.539651837524179</v>
      </c>
      <c r="D5" s="10">
        <v>32.299999999999997</v>
      </c>
      <c r="E5" s="13">
        <f t="shared" si="0"/>
        <v>42.349999999999994</v>
      </c>
      <c r="F5" s="10">
        <v>52.4</v>
      </c>
      <c r="G5" s="13">
        <f t="shared" si="0"/>
        <v>121.7</v>
      </c>
      <c r="H5" s="10">
        <v>191</v>
      </c>
      <c r="I5" s="13">
        <f t="shared" ref="I5" si="7">AVERAGE(H5,J5)</f>
        <v>131.85</v>
      </c>
      <c r="J5" s="10">
        <v>72.7</v>
      </c>
      <c r="K5" s="13">
        <f t="shared" ref="K5" si="8">AVERAGE(J5,L5)</f>
        <v>115.85</v>
      </c>
      <c r="L5" s="10">
        <v>159</v>
      </c>
      <c r="M5" s="13">
        <f t="shared" ref="M5" si="9">AVERAGE(L5,N5)</f>
        <v>167.1</v>
      </c>
      <c r="N5" s="10">
        <v>175.2</v>
      </c>
    </row>
    <row r="6" spans="1:14">
      <c r="A6" s="1" t="s">
        <v>4</v>
      </c>
      <c r="B6" s="10">
        <v>0</v>
      </c>
      <c r="C6" s="10">
        <v>0</v>
      </c>
      <c r="D6" s="10">
        <v>0.2</v>
      </c>
      <c r="E6" s="13">
        <f t="shared" si="0"/>
        <v>2.7</v>
      </c>
      <c r="F6" s="10">
        <v>5.2</v>
      </c>
      <c r="G6" s="13">
        <f t="shared" si="0"/>
        <v>17.95</v>
      </c>
      <c r="H6" s="10">
        <v>30.7</v>
      </c>
      <c r="I6" s="13">
        <f t="shared" ref="I6" si="10">AVERAGE(H6,J6)</f>
        <v>68.349999999999994</v>
      </c>
      <c r="J6" s="10">
        <v>106</v>
      </c>
      <c r="K6" s="13">
        <f t="shared" ref="K6" si="11">AVERAGE(J6,L6)</f>
        <v>122.15</v>
      </c>
      <c r="L6" s="10">
        <v>138.30000000000001</v>
      </c>
      <c r="M6" s="13">
        <f t="shared" ref="M6" si="12">AVERAGE(L6,N6)</f>
        <v>149.25</v>
      </c>
      <c r="N6" s="10">
        <v>160.19999999999999</v>
      </c>
    </row>
    <row r="7" spans="1:14">
      <c r="A7" s="1" t="s">
        <v>5</v>
      </c>
      <c r="B7" s="10">
        <v>26.595744680851062</v>
      </c>
      <c r="C7" s="10">
        <v>37.234042553191493</v>
      </c>
      <c r="D7" s="10">
        <v>80</v>
      </c>
      <c r="E7" s="13">
        <f t="shared" si="0"/>
        <v>114.7</v>
      </c>
      <c r="F7" s="10">
        <v>149.4</v>
      </c>
      <c r="G7" s="13">
        <f t="shared" si="0"/>
        <v>171.65</v>
      </c>
      <c r="H7" s="10">
        <v>193.9</v>
      </c>
      <c r="I7" s="13">
        <f t="shared" ref="I7" si="13">AVERAGE(H7,J7)</f>
        <v>153.94999999999999</v>
      </c>
      <c r="J7" s="10">
        <v>114</v>
      </c>
      <c r="K7" s="13">
        <f t="shared" ref="K7" si="14">AVERAGE(J7,L7)</f>
        <v>113</v>
      </c>
      <c r="L7" s="10">
        <v>112</v>
      </c>
      <c r="M7" s="13">
        <f t="shared" ref="M7" si="15">AVERAGE(L7,N7)</f>
        <v>136</v>
      </c>
      <c r="N7" s="10">
        <v>160</v>
      </c>
    </row>
    <row r="8" spans="1:14">
      <c r="A8" s="1" t="s">
        <v>6</v>
      </c>
      <c r="B8" s="10">
        <v>4.8355899419729207</v>
      </c>
      <c r="C8" s="10">
        <v>6.7698259187620895</v>
      </c>
      <c r="D8" s="10">
        <v>10.4</v>
      </c>
      <c r="E8" s="13">
        <f t="shared" si="0"/>
        <v>12.3</v>
      </c>
      <c r="F8" s="10">
        <v>14.2</v>
      </c>
      <c r="G8" s="13">
        <f t="shared" si="0"/>
        <v>17.850000000000001</v>
      </c>
      <c r="H8" s="10">
        <v>21.5</v>
      </c>
      <c r="I8" s="13">
        <f t="shared" ref="I8" si="16">AVERAGE(H8,J8)</f>
        <v>59.15</v>
      </c>
      <c r="J8" s="10">
        <v>96.8</v>
      </c>
      <c r="K8" s="13">
        <f t="shared" ref="K8" si="17">AVERAGE(J8,L8)</f>
        <v>114.4</v>
      </c>
      <c r="L8" s="10">
        <v>132</v>
      </c>
      <c r="M8" s="13">
        <f t="shared" ref="M8" si="18">AVERAGE(L8,N8)</f>
        <v>143.5</v>
      </c>
      <c r="N8" s="10">
        <v>155</v>
      </c>
    </row>
    <row r="9" spans="1:14">
      <c r="A9" s="1" t="s">
        <v>7</v>
      </c>
      <c r="B9" s="10">
        <v>0</v>
      </c>
      <c r="C9" s="10">
        <v>0</v>
      </c>
      <c r="D9" s="10">
        <v>0</v>
      </c>
      <c r="E9" s="13">
        <f t="shared" si="0"/>
        <v>0</v>
      </c>
      <c r="F9" s="10">
        <v>0</v>
      </c>
      <c r="G9" s="13">
        <f t="shared" si="0"/>
        <v>0.15</v>
      </c>
      <c r="H9" s="10">
        <v>0.3</v>
      </c>
      <c r="I9" s="13">
        <f t="shared" ref="I9" si="19">AVERAGE(H9,J9)</f>
        <v>12.450000000000001</v>
      </c>
      <c r="J9" s="10">
        <v>24.6</v>
      </c>
      <c r="K9" s="13">
        <f t="shared" ref="K9" si="20">AVERAGE(J9,L9)</f>
        <v>52.150000000000006</v>
      </c>
      <c r="L9" s="10">
        <v>79.7</v>
      </c>
      <c r="M9" s="13">
        <f t="shared" ref="M9" si="21">AVERAGE(L9,N9)</f>
        <v>114.19999999999999</v>
      </c>
      <c r="N9" s="10">
        <v>148.69999999999999</v>
      </c>
    </row>
    <row r="10" spans="1:14">
      <c r="A10" s="1" t="s">
        <v>8</v>
      </c>
      <c r="B10" s="10">
        <v>0</v>
      </c>
      <c r="C10" s="10">
        <v>0</v>
      </c>
      <c r="D10" s="10">
        <v>0.2</v>
      </c>
      <c r="E10" s="13">
        <f t="shared" si="0"/>
        <v>0.15000000000000002</v>
      </c>
      <c r="F10" s="10">
        <v>0.1</v>
      </c>
      <c r="G10" s="13">
        <f t="shared" si="0"/>
        <v>0.1</v>
      </c>
      <c r="H10" s="10">
        <v>0.1</v>
      </c>
      <c r="I10" s="13">
        <f t="shared" ref="I10" si="22">AVERAGE(H10,J10)</f>
        <v>39.5</v>
      </c>
      <c r="J10" s="10">
        <v>78.900000000000006</v>
      </c>
      <c r="K10" s="13">
        <f t="shared" ref="K10" si="23">AVERAGE(J10,L10)</f>
        <v>83.45</v>
      </c>
      <c r="L10" s="10">
        <v>88</v>
      </c>
      <c r="M10" s="13">
        <f t="shared" ref="M10" si="24">AVERAGE(L10,N10)</f>
        <v>108.15</v>
      </c>
      <c r="N10" s="10">
        <v>128.30000000000001</v>
      </c>
    </row>
    <row r="11" spans="1:14">
      <c r="A11" s="1" t="s">
        <v>9</v>
      </c>
      <c r="B11" s="10">
        <v>0.96711798839458418</v>
      </c>
      <c r="C11" s="10">
        <v>1.3539651837524178</v>
      </c>
      <c r="D11" s="10">
        <v>3.9</v>
      </c>
      <c r="E11" s="13">
        <f t="shared" si="0"/>
        <v>14.75</v>
      </c>
      <c r="F11" s="10">
        <v>25.6</v>
      </c>
      <c r="G11" s="13">
        <f t="shared" si="0"/>
        <v>43.8</v>
      </c>
      <c r="H11" s="10">
        <v>62</v>
      </c>
      <c r="I11" s="13">
        <f t="shared" ref="I11" si="25">AVERAGE(H11,J11)</f>
        <v>66.2</v>
      </c>
      <c r="J11" s="10">
        <v>70.400000000000006</v>
      </c>
      <c r="K11" s="13">
        <f t="shared" ref="K11" si="26">AVERAGE(J11,L11)</f>
        <v>73.300000000000011</v>
      </c>
      <c r="L11" s="10">
        <v>76.2</v>
      </c>
      <c r="M11" s="13">
        <f t="shared" ref="M11" si="27">AVERAGE(L11,N11)</f>
        <v>88.95</v>
      </c>
      <c r="N11" s="10">
        <v>101.7</v>
      </c>
    </row>
    <row r="12" spans="1:14">
      <c r="A12" s="1" t="s">
        <v>10</v>
      </c>
      <c r="B12" s="10">
        <v>0</v>
      </c>
      <c r="C12" s="10">
        <v>0</v>
      </c>
      <c r="D12" s="10">
        <v>0.8</v>
      </c>
      <c r="E12" s="13">
        <f t="shared" si="0"/>
        <v>27.5</v>
      </c>
      <c r="F12" s="10">
        <v>54.2</v>
      </c>
      <c r="G12" s="13">
        <f t="shared" si="0"/>
        <v>79.099999999999994</v>
      </c>
      <c r="H12" s="10">
        <v>104</v>
      </c>
      <c r="I12" s="13">
        <f t="shared" ref="I12" si="28">AVERAGE(H12,J12)</f>
        <v>96.3</v>
      </c>
      <c r="J12" s="10">
        <v>88.6</v>
      </c>
      <c r="K12" s="13">
        <f t="shared" ref="K12" si="29">AVERAGE(J12,L12)</f>
        <v>95.35</v>
      </c>
      <c r="L12" s="10">
        <v>102.1</v>
      </c>
      <c r="M12" s="13">
        <f t="shared" ref="M12" si="30">AVERAGE(L12,N12)</f>
        <v>101</v>
      </c>
      <c r="N12" s="10">
        <v>99.9</v>
      </c>
    </row>
    <row r="13" spans="1:14">
      <c r="A13" s="1" t="s">
        <v>11</v>
      </c>
      <c r="B13" s="10">
        <v>0.48355899419729209</v>
      </c>
      <c r="C13" s="10">
        <v>0.67698259187620891</v>
      </c>
      <c r="D13" s="10">
        <v>17.3</v>
      </c>
      <c r="E13" s="13">
        <f t="shared" si="0"/>
        <v>49.6</v>
      </c>
      <c r="F13" s="10">
        <v>81.900000000000006</v>
      </c>
      <c r="G13" s="13">
        <f t="shared" si="0"/>
        <v>116.45</v>
      </c>
      <c r="H13" s="10">
        <v>151</v>
      </c>
      <c r="I13" s="13">
        <f t="shared" ref="I13" si="31">AVERAGE(H13,J13)</f>
        <v>117.55</v>
      </c>
      <c r="J13" s="10">
        <v>84.1</v>
      </c>
      <c r="K13" s="13">
        <f t="shared" ref="K13" si="32">AVERAGE(J13,L13)</f>
        <v>71.849999999999994</v>
      </c>
      <c r="L13" s="10">
        <v>59.6</v>
      </c>
      <c r="M13" s="13">
        <f t="shared" ref="M13" si="33">AVERAGE(L13,N13)</f>
        <v>79.45</v>
      </c>
      <c r="N13" s="10">
        <v>99.3</v>
      </c>
    </row>
    <row r="14" spans="1:14">
      <c r="A14" s="1" t="s">
        <v>12</v>
      </c>
      <c r="B14" s="10">
        <v>0</v>
      </c>
      <c r="C14" s="10">
        <v>0</v>
      </c>
      <c r="D14" s="10">
        <v>0</v>
      </c>
      <c r="E14" s="13">
        <f t="shared" si="0"/>
        <v>0.4</v>
      </c>
      <c r="F14" s="10">
        <v>0.8</v>
      </c>
      <c r="G14" s="13">
        <f t="shared" si="0"/>
        <v>19.25</v>
      </c>
      <c r="H14" s="10">
        <v>37.700000000000003</v>
      </c>
      <c r="I14" s="13">
        <f t="shared" ref="I14" si="34">AVERAGE(H14,J14)</f>
        <v>60.25</v>
      </c>
      <c r="J14" s="10">
        <v>82.8</v>
      </c>
      <c r="K14" s="13">
        <f t="shared" ref="K14" si="35">AVERAGE(J14,L14)</f>
        <v>92.4</v>
      </c>
      <c r="L14" s="10">
        <v>102</v>
      </c>
      <c r="M14" s="13">
        <f t="shared" ref="M14" si="36">AVERAGE(L14,N14)</f>
        <v>92</v>
      </c>
      <c r="N14" s="10">
        <v>82</v>
      </c>
    </row>
    <row r="15" spans="1:14">
      <c r="A15" s="1" t="s">
        <v>13</v>
      </c>
      <c r="B15" s="10">
        <v>0</v>
      </c>
      <c r="C15" s="10">
        <v>0</v>
      </c>
      <c r="D15" s="10">
        <v>0</v>
      </c>
      <c r="E15" s="13">
        <f t="shared" si="0"/>
        <v>0.45</v>
      </c>
      <c r="F15" s="10">
        <v>0.9</v>
      </c>
      <c r="G15" s="13">
        <f t="shared" si="0"/>
        <v>80.45</v>
      </c>
      <c r="H15" s="10">
        <v>160</v>
      </c>
      <c r="I15" s="13">
        <f t="shared" ref="I15" si="37">AVERAGE(H15,J15)</f>
        <v>124.15</v>
      </c>
      <c r="J15" s="10">
        <v>88.3</v>
      </c>
      <c r="K15" s="13">
        <f t="shared" ref="K15" si="38">AVERAGE(J15,L15)</f>
        <v>79</v>
      </c>
      <c r="L15" s="10">
        <v>69.7</v>
      </c>
      <c r="M15" s="13">
        <f t="shared" ref="M15" si="39">AVERAGE(L15,N15)</f>
        <v>68.849999999999994</v>
      </c>
      <c r="N15" s="10">
        <v>68</v>
      </c>
    </row>
    <row r="16" spans="1:14">
      <c r="A16" s="1" t="s">
        <v>14</v>
      </c>
      <c r="B16" s="10">
        <v>5.3191489361702127</v>
      </c>
      <c r="C16" s="10">
        <v>7.4468085106382977</v>
      </c>
      <c r="D16" s="10">
        <v>6.8</v>
      </c>
      <c r="E16" s="13">
        <f t="shared" si="0"/>
        <v>13.8</v>
      </c>
      <c r="F16" s="10">
        <v>20.8</v>
      </c>
      <c r="G16" s="13">
        <f t="shared" si="0"/>
        <v>31.700000000000003</v>
      </c>
      <c r="H16" s="10">
        <v>42.6</v>
      </c>
      <c r="I16" s="13">
        <f t="shared" ref="I16" si="40">AVERAGE(H16,J16)</f>
        <v>60.099999999999994</v>
      </c>
      <c r="J16" s="10">
        <v>77.599999999999994</v>
      </c>
      <c r="K16" s="13">
        <f t="shared" ref="K16" si="41">AVERAGE(J16,L16)</f>
        <v>74.55</v>
      </c>
      <c r="L16" s="10">
        <v>71.5</v>
      </c>
      <c r="M16" s="13">
        <f t="shared" ref="M16" si="42">AVERAGE(L16,N16)</f>
        <v>68.7</v>
      </c>
      <c r="N16" s="10">
        <v>65.900000000000006</v>
      </c>
    </row>
    <row r="17" spans="1:14">
      <c r="A17" s="1" t="s">
        <v>15</v>
      </c>
      <c r="B17" s="10">
        <f>SUM(B2:B16)</f>
        <v>241.84139264990333</v>
      </c>
      <c r="C17" s="10">
        <f>SUM(C2:C16)</f>
        <v>336.17794970986455</v>
      </c>
      <c r="D17" s="10">
        <f>SUM(D2:D16)</f>
        <v>443.19999999999993</v>
      </c>
      <c r="E17" s="10">
        <f>SUM(E2:E16)</f>
        <v>703.4</v>
      </c>
      <c r="F17" s="10">
        <f>SUM(F2:F16)</f>
        <v>963.6</v>
      </c>
      <c r="G17" s="10">
        <f>SUM(G2:G16)</f>
        <v>1487.2</v>
      </c>
      <c r="H17" s="10">
        <f>SUM(H2:H16)</f>
        <v>2010.8</v>
      </c>
      <c r="I17" s="10">
        <f>SUM(I2:I16)</f>
        <v>2259.3000000000002</v>
      </c>
      <c r="J17" s="10">
        <f>SUM(J2:J16)</f>
        <v>2507.8000000000002</v>
      </c>
      <c r="K17" s="10">
        <f>SUM(K2:K16)</f>
        <v>2394.1000000000004</v>
      </c>
      <c r="L17" s="10">
        <f>SUM(L2:L16)</f>
        <v>2280.3999999999996</v>
      </c>
      <c r="M17" s="10">
        <f>SUM(M2:M16)</f>
        <v>2367.1499999999996</v>
      </c>
      <c r="N17" s="10">
        <f>SUM(N2:N16)</f>
        <v>2453.9000000000005</v>
      </c>
    </row>
    <row r="19" spans="1:14">
      <c r="A19" s="2" t="s">
        <v>17</v>
      </c>
      <c r="B19" s="2"/>
      <c r="C19" s="2"/>
    </row>
    <row r="20" spans="1:14">
      <c r="A20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8" sqref="B18"/>
    </sheetView>
  </sheetViews>
  <sheetFormatPr defaultRowHeight="14.25"/>
  <cols>
    <col min="1" max="1" width="18.875" bestFit="1" customWidth="1"/>
    <col min="2" max="2" width="8.75" bestFit="1" customWidth="1"/>
    <col min="3" max="3" width="8.875" customWidth="1"/>
  </cols>
  <sheetData>
    <row r="1" spans="1:6" ht="39" thickBot="1">
      <c r="A1" s="1"/>
      <c r="B1" s="11" t="s">
        <v>21</v>
      </c>
      <c r="C1" s="11" t="s">
        <v>22</v>
      </c>
      <c r="D1" s="4" t="s">
        <v>21</v>
      </c>
      <c r="E1" s="4" t="s">
        <v>22</v>
      </c>
      <c r="F1" s="11" t="s">
        <v>22</v>
      </c>
    </row>
    <row r="2" spans="1:6">
      <c r="A2" s="5" t="s">
        <v>19</v>
      </c>
      <c r="B2" s="5">
        <v>1936</v>
      </c>
      <c r="C2" s="7">
        <v>1936</v>
      </c>
      <c r="D2" s="6">
        <v>1945</v>
      </c>
      <c r="E2" s="7">
        <v>1945</v>
      </c>
      <c r="F2" s="1">
        <v>1950</v>
      </c>
    </row>
    <row r="3" spans="1:6">
      <c r="A3" s="5" t="s">
        <v>0</v>
      </c>
      <c r="B3" s="8">
        <v>12</v>
      </c>
      <c r="C3" s="9">
        <f>B3/$B$18*$C$20</f>
        <v>2.9013539651837523</v>
      </c>
      <c r="D3" s="8">
        <v>12</v>
      </c>
      <c r="E3" s="9">
        <f>D3/$D$18*$E$20</f>
        <v>4.0618955512572539</v>
      </c>
      <c r="F3" s="10">
        <v>26.6</v>
      </c>
    </row>
    <row r="4" spans="1:6">
      <c r="A4" s="5" t="s">
        <v>1</v>
      </c>
      <c r="B4" s="8">
        <v>212</v>
      </c>
      <c r="C4" s="9">
        <f t="shared" ref="C4:C18" si="0">B4/$B$18*$C$20</f>
        <v>51.257253384912957</v>
      </c>
      <c r="D4" s="8">
        <v>212</v>
      </c>
      <c r="E4" s="9">
        <f t="shared" ref="E4:E18" si="1">D4/$D$18*$E$20</f>
        <v>71.760154738878143</v>
      </c>
      <c r="F4" s="10">
        <v>38</v>
      </c>
    </row>
    <row r="5" spans="1:6">
      <c r="A5" s="5" t="s">
        <v>2</v>
      </c>
      <c r="B5" s="8">
        <v>612</v>
      </c>
      <c r="C5" s="9">
        <f t="shared" si="0"/>
        <v>147.96905222437138</v>
      </c>
      <c r="D5" s="8">
        <v>612</v>
      </c>
      <c r="E5" s="9">
        <f t="shared" si="1"/>
        <v>207.15667311411991</v>
      </c>
      <c r="F5" s="10">
        <v>226.7</v>
      </c>
    </row>
    <row r="6" spans="1:6">
      <c r="A6" s="5" t="s">
        <v>3</v>
      </c>
      <c r="B6" s="8">
        <v>40</v>
      </c>
      <c r="C6" s="9">
        <f t="shared" si="0"/>
        <v>9.6711798839458414</v>
      </c>
      <c r="D6" s="8">
        <v>40</v>
      </c>
      <c r="E6" s="9">
        <f t="shared" si="1"/>
        <v>13.539651837524179</v>
      </c>
      <c r="F6" s="10">
        <v>32.299999999999997</v>
      </c>
    </row>
    <row r="7" spans="1:6">
      <c r="A7" s="5" t="s">
        <v>4</v>
      </c>
      <c r="B7" s="8">
        <v>0</v>
      </c>
      <c r="C7" s="9">
        <f t="shared" si="0"/>
        <v>0</v>
      </c>
      <c r="D7" s="8">
        <v>0</v>
      </c>
      <c r="E7" s="9">
        <f t="shared" si="1"/>
        <v>0</v>
      </c>
      <c r="F7" s="10">
        <v>0.2</v>
      </c>
    </row>
    <row r="8" spans="1:6">
      <c r="A8" s="5" t="s">
        <v>5</v>
      </c>
      <c r="B8" s="8">
        <v>110</v>
      </c>
      <c r="C8" s="9">
        <f t="shared" si="0"/>
        <v>26.595744680851062</v>
      </c>
      <c r="D8" s="8">
        <v>110</v>
      </c>
      <c r="E8" s="9">
        <f t="shared" si="1"/>
        <v>37.234042553191493</v>
      </c>
      <c r="F8" s="10">
        <v>80</v>
      </c>
    </row>
    <row r="9" spans="1:6">
      <c r="A9" s="5" t="s">
        <v>6</v>
      </c>
      <c r="B9" s="8">
        <v>20</v>
      </c>
      <c r="C9" s="9">
        <f t="shared" si="0"/>
        <v>4.8355899419729207</v>
      </c>
      <c r="D9" s="8">
        <v>20</v>
      </c>
      <c r="E9" s="9">
        <f t="shared" si="1"/>
        <v>6.7698259187620895</v>
      </c>
      <c r="F9" s="10">
        <v>10.4</v>
      </c>
    </row>
    <row r="10" spans="1:6">
      <c r="A10" s="5" t="s">
        <v>7</v>
      </c>
      <c r="B10" s="8">
        <v>0</v>
      </c>
      <c r="C10" s="9">
        <f t="shared" si="0"/>
        <v>0</v>
      </c>
      <c r="D10" s="8">
        <v>0</v>
      </c>
      <c r="E10" s="9">
        <f t="shared" si="1"/>
        <v>0</v>
      </c>
      <c r="F10" s="10">
        <v>0</v>
      </c>
    </row>
    <row r="11" spans="1:6">
      <c r="A11" s="5" t="s">
        <v>8</v>
      </c>
      <c r="B11" s="8">
        <v>0</v>
      </c>
      <c r="C11" s="9">
        <f t="shared" si="0"/>
        <v>0</v>
      </c>
      <c r="D11" s="8">
        <v>0</v>
      </c>
      <c r="E11" s="9">
        <f t="shared" si="1"/>
        <v>0</v>
      </c>
      <c r="F11" s="10">
        <v>0.2</v>
      </c>
    </row>
    <row r="12" spans="1:6">
      <c r="A12" s="5" t="s">
        <v>9</v>
      </c>
      <c r="B12" s="8">
        <v>4</v>
      </c>
      <c r="C12" s="9">
        <f t="shared" si="0"/>
        <v>0.96711798839458418</v>
      </c>
      <c r="D12" s="8">
        <v>4</v>
      </c>
      <c r="E12" s="9">
        <f t="shared" si="1"/>
        <v>1.3539651837524178</v>
      </c>
      <c r="F12" s="10">
        <v>3.9</v>
      </c>
    </row>
    <row r="13" spans="1:6">
      <c r="A13" s="5" t="s">
        <v>10</v>
      </c>
      <c r="B13" s="8">
        <v>0</v>
      </c>
      <c r="C13" s="9">
        <f t="shared" si="0"/>
        <v>0</v>
      </c>
      <c r="D13" s="8">
        <v>0</v>
      </c>
      <c r="E13" s="9">
        <f t="shared" si="1"/>
        <v>0</v>
      </c>
      <c r="F13" s="10">
        <v>0.8</v>
      </c>
    </row>
    <row r="14" spans="1:6">
      <c r="A14" s="5" t="s">
        <v>11</v>
      </c>
      <c r="B14" s="8">
        <v>2</v>
      </c>
      <c r="C14" s="9">
        <f t="shared" si="0"/>
        <v>0.48355899419729209</v>
      </c>
      <c r="D14" s="8">
        <v>2</v>
      </c>
      <c r="E14" s="9">
        <f t="shared" si="1"/>
        <v>0.67698259187620891</v>
      </c>
      <c r="F14" s="10">
        <v>17.3</v>
      </c>
    </row>
    <row r="15" spans="1:6">
      <c r="A15" s="5" t="s">
        <v>12</v>
      </c>
      <c r="B15" s="8">
        <v>0</v>
      </c>
      <c r="C15" s="9">
        <f t="shared" si="0"/>
        <v>0</v>
      </c>
      <c r="D15" s="8">
        <v>0</v>
      </c>
      <c r="E15" s="9">
        <f t="shared" si="1"/>
        <v>0</v>
      </c>
      <c r="F15" s="10">
        <v>0</v>
      </c>
    </row>
    <row r="16" spans="1:6">
      <c r="A16" s="5" t="s">
        <v>13</v>
      </c>
      <c r="B16" s="8">
        <v>0</v>
      </c>
      <c r="C16" s="9">
        <f t="shared" si="0"/>
        <v>0</v>
      </c>
      <c r="D16" s="8">
        <v>0</v>
      </c>
      <c r="E16" s="9">
        <f t="shared" si="1"/>
        <v>0</v>
      </c>
      <c r="F16" s="10">
        <v>0</v>
      </c>
    </row>
    <row r="17" spans="1:7">
      <c r="A17" s="5" t="s">
        <v>14</v>
      </c>
      <c r="B17" s="8">
        <v>22</v>
      </c>
      <c r="C17" s="9">
        <f t="shared" si="0"/>
        <v>5.3191489361702127</v>
      </c>
      <c r="D17" s="8">
        <v>22</v>
      </c>
      <c r="E17" s="9">
        <f t="shared" si="1"/>
        <v>7.4468085106382977</v>
      </c>
      <c r="F17" s="10">
        <v>6.8</v>
      </c>
    </row>
    <row r="18" spans="1:7" ht="15" thickBot="1">
      <c r="A18" s="5" t="s">
        <v>15</v>
      </c>
      <c r="B18" s="10">
        <v>1034</v>
      </c>
      <c r="C18" s="12">
        <f t="shared" si="0"/>
        <v>250</v>
      </c>
      <c r="D18" s="10">
        <f>SUM(D3:D17)</f>
        <v>1034</v>
      </c>
      <c r="E18" s="12">
        <f t="shared" si="1"/>
        <v>350</v>
      </c>
      <c r="F18" s="10">
        <f>SUM(F3:F17)</f>
        <v>443.19999999999993</v>
      </c>
    </row>
    <row r="19" spans="1:7">
      <c r="A19" s="5"/>
      <c r="B19" s="5"/>
      <c r="C19" s="5"/>
      <c r="D19" s="1"/>
      <c r="E19" s="1"/>
      <c r="F19" s="1"/>
    </row>
    <row r="20" spans="1:7">
      <c r="A20" s="5" t="s">
        <v>20</v>
      </c>
      <c r="B20" s="5">
        <v>250</v>
      </c>
      <c r="C20" s="5">
        <v>250</v>
      </c>
      <c r="D20" s="1">
        <v>350</v>
      </c>
      <c r="E20" s="1">
        <v>350</v>
      </c>
      <c r="F20" s="1">
        <v>443.19999999999993</v>
      </c>
    </row>
    <row r="27" spans="1:7"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output</vt:lpstr>
      <vt:lpstr>data</vt:lpstr>
      <vt:lpstr>1936-45 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Budziszewski</dc:creator>
  <cp:lastModifiedBy>Witold Budziszewski</cp:lastModifiedBy>
  <dcterms:created xsi:type="dcterms:W3CDTF">2010-12-06T20:37:38Z</dcterms:created>
  <dcterms:modified xsi:type="dcterms:W3CDTF">2011-09-19T21:44:34Z</dcterms:modified>
</cp:coreProperties>
</file>