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66925"/>
  <mc:AlternateContent xmlns:mc="http://schemas.openxmlformats.org/markup-compatibility/2006">
    <mc:Choice Requires="x15">
      <x15ac:absPath xmlns:x15ac="http://schemas.microsoft.com/office/spreadsheetml/2010/11/ac" url="C:\Users\bede01\Desktop\LACPI mai 2023\"/>
    </mc:Choice>
  </mc:AlternateContent>
  <xr:revisionPtr revIDLastSave="0" documentId="8_{56F15A80-9194-497A-B7DA-1DE02A9DCEC1}" xr6:coauthVersionLast="47" xr6:coauthVersionMax="47" xr10:uidLastSave="{00000000-0000-0000-0000-000000000000}"/>
  <bookViews>
    <workbookView xWindow="-120" yWindow="-120" windowWidth="29040" windowHeight="15840" tabRatio="558" xr2:uid="{00000000-000D-0000-FFFF-FFFF00000000}"/>
  </bookViews>
  <sheets>
    <sheet name="Semestrielle" sheetId="2" r:id="rId1"/>
    <sheet name="Jalons_mesures" sheetId="3" r:id="rId2"/>
  </sheets>
  <definedNames>
    <definedName name="_xlnm._FilterDatabase" localSheetId="0" hidden="1">Semestrielle!$A$7:$H$193</definedName>
    <definedName name="_MailAutoSig" localSheetId="0">Semestrielle!$G$7</definedName>
    <definedName name="_xlnm.Print_Titles" localSheetId="0">Semestrielle!$4:$8</definedName>
    <definedName name="_xlnm.Print_Area" localSheetId="0">Semestrielle!$A$3:$P$204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0" i="2" l="1"/>
  <c r="G170" i="2" s="1"/>
  <c r="F170" i="2"/>
  <c r="G156" i="2"/>
  <c r="F156" i="2"/>
  <c r="G140" i="2"/>
  <c r="F140" i="2"/>
  <c r="G134" i="2"/>
  <c r="H133" i="2"/>
  <c r="G133" i="2"/>
  <c r="H132" i="2"/>
  <c r="G132" i="2"/>
  <c r="F132" i="2"/>
  <c r="G1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tc={45D5B9BA-282E-4D3B-A660-A8B5AFEC351B}</author>
  </authors>
  <commentList>
    <comment ref="F80" authorId="0" shapeId="0" xr:uid="{45D5B9BA-282E-4D3B-A660-A8B5AFEC351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reddition de comptes : 12,1M$</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8EB39C-9A15-4996-85AC-42316B7F08F1}" keepAlive="1" name="Requête - https://www tresor gouv qc ca/infrastructures-publiques/tableau-de-bord?tx_tdbpi" description="Connexion à la requête « https://www tresor gouv qc ca/infrastructures-publiques/tableau-de-bord?tx_tdbpi » dans le classeur." type="5" refreshedVersion="0" background="1">
    <dbPr connection="Provider=Microsoft.Mashup.OleDb.1;Data Source=$Workbook$;Location=&quot;https://www tresor gouv qc ca/infrastructures-publiques/tableau-de-bord?tx_tdbpi&quot;;Extended Properties=&quot;&quot;" command="SELECT * FROM [https://www tresor gouv qc ca/infrastructures-publiques/tableau-de-bord?tx_tdbpi]"/>
  </connection>
</connections>
</file>

<file path=xl/sharedStrings.xml><?xml version="1.0" encoding="utf-8"?>
<sst xmlns="http://schemas.openxmlformats.org/spreadsheetml/2006/main" count="929" uniqueCount="320">
  <si>
    <t>Identification du projet</t>
  </si>
  <si>
    <t xml:space="preserve">État d'avancement du projet </t>
  </si>
  <si>
    <t>Application des mesures d'accélération</t>
  </si>
  <si>
    <t>Ministère</t>
  </si>
  <si>
    <t># Projet</t>
  </si>
  <si>
    <r>
      <t xml:space="preserve">Nom du projet </t>
    </r>
    <r>
      <rPr>
        <vertAlign val="superscript"/>
        <sz val="12"/>
        <color theme="1"/>
        <rFont val="Arial"/>
        <family val="2"/>
      </rPr>
      <t>1</t>
    </r>
  </si>
  <si>
    <t>Région</t>
  </si>
  <si>
    <t xml:space="preserve">Étape 
(étude, planification, réalisation, terminé) </t>
  </si>
  <si>
    <r>
      <t xml:space="preserve">Investissements à venir </t>
    </r>
    <r>
      <rPr>
        <vertAlign val="superscript"/>
        <sz val="12"/>
        <color theme="1"/>
        <rFont val="Arial"/>
        <family val="2"/>
      </rPr>
      <t>2,3</t>
    </r>
    <r>
      <rPr>
        <sz val="12"/>
        <color theme="1"/>
        <rFont val="Arial"/>
        <family val="2"/>
      </rPr>
      <t xml:space="preserve">
(en M$) </t>
    </r>
  </si>
  <si>
    <r>
      <t xml:space="preserve">Investissements totaux </t>
    </r>
    <r>
      <rPr>
        <vertAlign val="superscript"/>
        <sz val="12"/>
        <color theme="1"/>
        <rFont val="Arial"/>
        <family val="2"/>
      </rPr>
      <t>2,3</t>
    </r>
    <r>
      <rPr>
        <sz val="12"/>
        <color theme="1"/>
        <rFont val="Arial"/>
        <family val="2"/>
      </rPr>
      <t xml:space="preserve">
(en M$)</t>
    </r>
  </si>
  <si>
    <t xml:space="preserve">Date 
(AAAA-MM) </t>
  </si>
  <si>
    <t>Ministère de la Santé et des Services sociaux</t>
  </si>
  <si>
    <t>Construction - Maison des aînés - Rouyn-Noranda</t>
  </si>
  <si>
    <t>08-Abitibi-Témiscamingue</t>
  </si>
  <si>
    <t>En réalisation</t>
  </si>
  <si>
    <t>Construction - Maison des aînés – Val-d'Or</t>
  </si>
  <si>
    <t>Construction Maison des aînés Palmarolle</t>
  </si>
  <si>
    <t>Construction d’un centre d’hébergement et de soins de longue durée (CHSLD) à Macamic</t>
  </si>
  <si>
    <t>5</t>
  </si>
  <si>
    <t>Agrandissement et réaménagement de l’urgence et des soins intensifs de l’Hôpital Hôtel-Dieu d’Amos</t>
  </si>
  <si>
    <t>En planification</t>
  </si>
  <si>
    <t>Construction – Maison des aînés – Rimouski</t>
  </si>
  <si>
    <t>01-Bas-Saint-Laurent</t>
  </si>
  <si>
    <t>Construction – Maison des aînés – Québec secteur Sainte-Foy</t>
  </si>
  <si>
    <t>03-Capitale-Nationale</t>
  </si>
  <si>
    <t>Avis de projet notifié</t>
  </si>
  <si>
    <t>Construction – Maison des aînés – Québec secteur Lebourgneuf</t>
  </si>
  <si>
    <t>Construction – Maison des aînés – Saint-Hilarion</t>
  </si>
  <si>
    <t>Construction – Maison des aînés – Portneuf</t>
  </si>
  <si>
    <t>Mesure complétée</t>
  </si>
  <si>
    <t>Reconstruction du Centre d’hébergement et de soins de longue durée (CHSLD) Saint-Augustin à Québec</t>
  </si>
  <si>
    <t>Agrandissement et réaménagement de l’Hôpital de La Malbaie</t>
  </si>
  <si>
    <t>Construction – Maison des aînés – Drummondville</t>
  </si>
  <si>
    <t>17-Centre-du-Québec</t>
  </si>
  <si>
    <t>Construction – Maison des aînés – Arthabaska-et-de-l’Érable</t>
  </si>
  <si>
    <t>Construction – Maison des aînés – Trois-Rivières</t>
  </si>
  <si>
    <t>04-Mauricie</t>
  </si>
  <si>
    <t>Agrandissement et réaménagement de l’Hôtel-Dieu d’Arthabaska</t>
  </si>
  <si>
    <t>Construction – Maison des aînés – Lévis ouest</t>
  </si>
  <si>
    <t>12-Chaudière-Appalaches</t>
  </si>
  <si>
    <t>Construction – Maison des aînés – Thetford Mines secteur Black Lake</t>
  </si>
  <si>
    <t>Construction – Maison des aînés – Saint-Martin-de-Beauce</t>
  </si>
  <si>
    <t>Modernisation de l’urgence de l’Hôpital de Thetford Mines</t>
  </si>
  <si>
    <t>Construction – Maison des aînés – Baie-Comeau</t>
  </si>
  <si>
    <t>09-Côte-Nord</t>
  </si>
  <si>
    <t>Construction – Maison des aînés – Havre-Saint-Pierre</t>
  </si>
  <si>
    <t>Construction – Maison des aînés – Magog</t>
  </si>
  <si>
    <t>05-Estrie</t>
  </si>
  <si>
    <t>Construction – Maison des aînés – Sherbrooke</t>
  </si>
  <si>
    <t>Construction – Maison des aînés – Granby</t>
  </si>
  <si>
    <t>Construction – Maison des aînés – Coaticook</t>
  </si>
  <si>
    <t>Construction d’un centre d’hébergement et de soins de longue durée (CHSLD) à Lac-Mégantic</t>
  </si>
  <si>
    <t>Construction – Maison des aînés – Îles-de-la-Madeleine</t>
  </si>
  <si>
    <t>11-Gaspésie–Îles-de-la-Madeleine</t>
  </si>
  <si>
    <t>Construction – Maison des aînés – Rivière-au-Renard</t>
  </si>
  <si>
    <t>Agrandissement et rénovation du Centre d’hébergement et de soins de longue durée (CHLSD) du Rocher-Percé à Chandler</t>
  </si>
  <si>
    <t>Construction – Maison des aînés – Mascouche</t>
  </si>
  <si>
    <t>14-Lanaudière</t>
  </si>
  <si>
    <t>Construction – Maison des aînés – L’Assomption</t>
  </si>
  <si>
    <t>Construction – Maison des aînés – Repentigny</t>
  </si>
  <si>
    <t>33</t>
  </si>
  <si>
    <t>Construction d’un centre d’hébergement et de soins de longue durée (CHSLD) à Sainte-Élisabeth</t>
  </si>
  <si>
    <t>34</t>
  </si>
  <si>
    <t>Reconstruction du Centre d’hébergement et de soins de longue durée (CHSLD) Parphilia-Ferland à Saint-Charles-Borromée</t>
  </si>
  <si>
    <t>Reconstruction du Centre d’hébergement et de soins de longue durée (CHSLD) Saint-Eusèbe à Joliette</t>
  </si>
  <si>
    <t>Agrandissement de l’Hôpital Pierre-Le Gardeur</t>
  </si>
  <si>
    <t>Construction – Maison des aînés – Mirabel centre</t>
  </si>
  <si>
    <t>15-Laurentides</t>
  </si>
  <si>
    <t>Construction – Maison des aînés – Blainville</t>
  </si>
  <si>
    <t>Construction – Maison des aînés – Sainte-Anne-des-Plaines</t>
  </si>
  <si>
    <t>Construction – Maison des aînés – Prévost</t>
  </si>
  <si>
    <t>Construction – Maison des aînés – Sainte-Agathe-des-Monts</t>
  </si>
  <si>
    <t>Construction – Maison des aînés – Labelle</t>
  </si>
  <si>
    <t>Construction d’un centre d’hébergement et de soins de longue durée (CHSLD) à Argenteuil</t>
  </si>
  <si>
    <t>Modernisation et agrandissement de l’urgence de l’Hôpital de Saint-Eustache et ajout d’unités de soins</t>
  </si>
  <si>
    <t>À l'étude</t>
  </si>
  <si>
    <t>Construction – Maison des aînés – Laval secteur 
Chomedey 1</t>
  </si>
  <si>
    <t>13-Laval</t>
  </si>
  <si>
    <t>Construction – Maison des aînés – Laval secteur 
Chomedey 2</t>
  </si>
  <si>
    <t>Construction – Maison des aînés – Carignan</t>
  </si>
  <si>
    <t>16-Montérégie</t>
  </si>
  <si>
    <t>Construction – Maison des aînés – Saint-Jean-sur-Richelieu</t>
  </si>
  <si>
    <t>Construction – Maison des aînés – Châteauguay</t>
  </si>
  <si>
    <t>Construction – Maison des aînés – Salaberry-de-Valleyfield</t>
  </si>
  <si>
    <t>Construction – Maison des aînés – Longueuil</t>
  </si>
  <si>
    <t>Construction – Maison des aînés – Saint-Amable</t>
  </si>
  <si>
    <t>Construction – Maison des aînés – Beloeil</t>
  </si>
  <si>
    <t>Construction d'un hôpital à Vaudreuil-Soulanges</t>
  </si>
  <si>
    <t>Construction de l’Optilab pour le Centre intégré de santé et de services sociaux (CISSS) de la Montérégie-Centre</t>
  </si>
  <si>
    <t>Construction – Maison des aînés – Ouest de Montréal</t>
  </si>
  <si>
    <t>06-Montréal</t>
  </si>
  <si>
    <t>Construction – Maison des aînés – Nord de Montréal</t>
  </si>
  <si>
    <t>Agrandissement du Centre d’hébergement et de soins de longue durée (CHSLD) Henri-Bradet</t>
  </si>
  <si>
    <t>Reconstruction du Centre d’hébergement et de soins de longue durée (CHSLD) Jeanne-Le Ber</t>
  </si>
  <si>
    <t>Reconstruction du Centre d’hébergement et de soins de longue durée (CHSLD) Rousselot</t>
  </si>
  <si>
    <t>Reconstruction du Centre d’hébergement et de soins de longue durée (CHSLD) Nicolet</t>
  </si>
  <si>
    <t>Reconstruction du Centre d’hébergement et de soins de longue durée (CHSLD)
David-Benjamin-Viger</t>
  </si>
  <si>
    <t>Reconstruction du Centre d’hébergement et de soins de longue durée (CHSLD) de LaSalle</t>
  </si>
  <si>
    <t>Reconstruction du Centre d’hébergement et de soins de longue durée (CHSLD)
Grace Dart</t>
  </si>
  <si>
    <t>Reconstruction du Centre d’hébergement et de soins de longue durée (CHSLD) de Dorval</t>
  </si>
  <si>
    <t>Modernisation des unités de soins du Centre hospitalier de St. Mary</t>
  </si>
  <si>
    <t>Modernisation de l’urgence de l’Hôpital Fleury</t>
  </si>
  <si>
    <t>Agrandissement et réaménagement du bloc opératoire et de l’unité de retraitement des dispositifs médicaux de l’Hôpital Santa Cabrini</t>
  </si>
  <si>
    <t>Agrandissement et modernisation de l’Hôpital de Lachine du Centre universitaire de santé McGill</t>
  </si>
  <si>
    <t>Agrandissement et modernisation de l’Hôpital de Verdun</t>
  </si>
  <si>
    <t>Réaménagement du Centre de réadaptation pour les jeunes en difficulté d’adaptation Dominique-Savio à Montréal dans l’arrondissement d’Ahuntsic-Cartierville</t>
  </si>
  <si>
    <t>Construction – Maison des aînés – Est de Gatineau</t>
  </si>
  <si>
    <t>07-Outaouais</t>
  </si>
  <si>
    <t>Construction – Maison des aînés – Gatineau</t>
  </si>
  <si>
    <t>Construction d’un centre d’hébergement et de soins de longue durée (CHSLD) à Maniwaki</t>
  </si>
  <si>
    <t>Construction de plus de 170 lits en milieu hospitalier en Outaouais</t>
  </si>
  <si>
    <t>Construction – Maison des aînés – Alma</t>
  </si>
  <si>
    <t>02-Saguenay–Lac-Saint-Jean</t>
  </si>
  <si>
    <t>Construction – Maison des aînés – Saguenay</t>
  </si>
  <si>
    <t>Construction – Maison des aînés – Roberval</t>
  </si>
  <si>
    <t>Agrandissement du bloc opératoire de l’Hôpital de Chicoutimi</t>
  </si>
  <si>
    <t>Agrandissement du bloc opératoire de l’Hôpital de Dolbeau-Mistassini</t>
  </si>
  <si>
    <t>Avancements</t>
  </si>
  <si>
    <t>Expropriation</t>
  </si>
  <si>
    <t>Domaine de l'État</t>
  </si>
  <si>
    <t>Environnement</t>
  </si>
  <si>
    <t>Aménagement et urbanisme</t>
  </si>
  <si>
    <t>Mesure à confirmer</t>
  </si>
  <si>
    <t>Avis d'information transmis</t>
  </si>
  <si>
    <t>Permission temporaire octroyée</t>
  </si>
  <si>
    <t>Déclaration de projet transmise au MELCC, au MFFP et à la municipalité où est situé le projet (art.28,29,33)</t>
  </si>
  <si>
    <t>Intervention gouvernementale</t>
  </si>
  <si>
    <t>Avis d'expropriation publié</t>
  </si>
  <si>
    <t>Droits nécessaires reçus</t>
  </si>
  <si>
    <t>Déclaration de projet publiée sur Internet (art. 35)</t>
  </si>
  <si>
    <t>Terminé</t>
  </si>
  <si>
    <t>Avis de transfert de propriété publié</t>
  </si>
  <si>
    <t>Délai de 2 ans pour réaliser l'activité a-t-il été respecté? (article 30 - 44 REAFIE)</t>
  </si>
  <si>
    <t>Autorisations nécessaires (permis, certificat, etc.) obtenues</t>
  </si>
  <si>
    <t>Libération des lieux débutée</t>
  </si>
  <si>
    <t>Attestation de conformité des travaux transmise au MELCC et au MFFP et publiée sur Internet (art. 31,33 et 35)</t>
  </si>
  <si>
    <t>Avis reçu que le projet n'est pas conforme à la réglementation de la municipalité locale</t>
  </si>
  <si>
    <t>Indemnité provisionnelle versée</t>
  </si>
  <si>
    <t>Avis de fin de travaux de remise en état des milieux humides et hydriques transmis au MELCC et au MFFP et publié sur Internet (art. 32, 33 et 35)</t>
  </si>
  <si>
    <t>Avis reçu que le projet n'est pas conforme à une réglementation qui ne relève pas de la municipalité locale</t>
  </si>
  <si>
    <t>Audience au TAQ débutée</t>
  </si>
  <si>
    <t>Rapport de suivi pour les travaux de remise en état des milieux humides et hydriques transmis au MELCC et au MFFP et publié sur Internet (art. 32,33 et 35)</t>
  </si>
  <si>
    <t>Déclaration publique de projet notifié à la municipalité</t>
  </si>
  <si>
    <t>Indemnité finale versée</t>
  </si>
  <si>
    <t>Renseignements généraux sur le projet publié sur Internet (art. 34 et 35)</t>
  </si>
  <si>
    <t>Projet réputé autorisé et conforme à la réglementation en raison de la déclaration publique de projet</t>
  </si>
  <si>
    <t>Copies des documents transmis aux MFFP (art.33)</t>
  </si>
  <si>
    <t xml:space="preserve">Demande d’autorisation  pour atteinte permanente aux milieux humides et hydriques transmise </t>
  </si>
  <si>
    <t>Sols contaminé: Demande d'approbation de plan de réhabilitation transmise</t>
  </si>
  <si>
    <t>Sol contaminés: Calendrier d'exécution des phases subséquentes du plan de réhabilitation transmis</t>
  </si>
  <si>
    <t>Sols contaminés: Engagement de fournir un plan de réhabilition détaillé transmis</t>
  </si>
  <si>
    <r>
      <t>Sols contaminés (excédent seuil de 10 000 m</t>
    </r>
    <r>
      <rPr>
        <vertAlign val="superscript"/>
        <sz val="11"/>
        <color theme="1"/>
        <rFont val="Calibri"/>
        <family val="2"/>
        <scheme val="minor"/>
      </rPr>
      <t>3</t>
    </r>
    <r>
      <rPr>
        <sz val="11"/>
        <color theme="1"/>
        <rFont val="Calibri"/>
        <family val="2"/>
        <scheme val="minor"/>
      </rPr>
      <t>) : Déclaration de conformité  transmise</t>
    </r>
  </si>
  <si>
    <t>Sols contaminés: Renseignement permettant d'assurer que le traitement et la valorisation ont été favorisés</t>
  </si>
  <si>
    <t>Sols contaminés: Renseignement sur les mesures de traçabilité applicables ou non</t>
  </si>
  <si>
    <t>Dépôt de l’avis de projet au MELCC</t>
  </si>
  <si>
    <t>Transmission de la directive à l’organisme public qui a élaboré le projet</t>
  </si>
  <si>
    <t>Dépôt de l’étude d’impact au MELCC</t>
  </si>
  <si>
    <t>Dépôt de l’étude d’impact au registre des évaluations environnementales</t>
  </si>
  <si>
    <t>Début de la période d’information publique</t>
  </si>
  <si>
    <t xml:space="preserve">Octroi d’un mandat de consultation ciblée au BAPE </t>
  </si>
  <si>
    <t>Octroi d’un mandat de médiation au BAPE</t>
  </si>
  <si>
    <t>Octroi d’un mandat d’audience publique au BAPE</t>
  </si>
  <si>
    <t xml:space="preserve">Début de la consultation ciblée </t>
  </si>
  <si>
    <t>Début de la médiation</t>
  </si>
  <si>
    <t>Début de l’audience publique</t>
  </si>
  <si>
    <t>Publication du rapport du BAPE</t>
  </si>
  <si>
    <t>Début de l’analyse environnementale</t>
  </si>
  <si>
    <t>Transmission de la recommandation du ministre au gouvernement, pour décision (procédure complétée)</t>
  </si>
  <si>
    <t>Adoption du décret par le Conseil des ministres</t>
  </si>
  <si>
    <t>Détermination par le MELCC de l’exigibilité d’une contribution financière ou de la possibilité que le paiement puisse être remplacé, en tout ou en partie, par l’exécution de certains travaux</t>
  </si>
  <si>
    <r>
      <t>Reddition de comptes semestrielle sur la Loi concernant l'accélération de certains projets d'infrastructure</t>
    </r>
    <r>
      <rPr>
        <b/>
        <u/>
        <sz val="18"/>
        <color rgb="FFC42A44"/>
        <rFont val="Arial"/>
        <family val="2"/>
      </rPr>
      <t xml:space="preserve"> en date du 31 mai 2023 (données au 31 mars)</t>
    </r>
  </si>
  <si>
    <r>
      <t>Investissements engagés probables
en date 
du 31 mars 2023</t>
    </r>
    <r>
      <rPr>
        <vertAlign val="superscript"/>
        <sz val="12"/>
        <color theme="1"/>
        <rFont val="Arial"/>
        <family val="2"/>
      </rPr>
      <t>2</t>
    </r>
    <r>
      <rPr>
        <sz val="12"/>
        <color theme="1"/>
        <rFont val="Arial"/>
        <family val="2"/>
      </rPr>
      <t xml:space="preserve">
(en M$)</t>
    </r>
  </si>
  <si>
    <r>
      <t>Dernier jalon atteint 
de la mesure relative 
à l'acquisition de biens (expropriation)</t>
    </r>
    <r>
      <rPr>
        <vertAlign val="superscript"/>
        <sz val="12"/>
        <color theme="1"/>
        <rFont val="Arial"/>
        <family val="2"/>
      </rPr>
      <t>3</t>
    </r>
  </si>
  <si>
    <r>
      <t>Dernier jalon atteint 
de la mesure relative 
à l'occupation du domaine de l'État
(droits nécessaires 
à la réalisation 
des travaux)</t>
    </r>
    <r>
      <rPr>
        <vertAlign val="superscript"/>
        <sz val="12"/>
        <rFont val="Arial"/>
        <family val="2"/>
      </rPr>
      <t>3</t>
    </r>
  </si>
  <si>
    <r>
      <t xml:space="preserve">Dernier jalon atteint de la mesure relative à l'environnement </t>
    </r>
    <r>
      <rPr>
        <vertAlign val="superscript"/>
        <sz val="12"/>
        <rFont val="Arial"/>
        <family val="2"/>
      </rPr>
      <t>3</t>
    </r>
  </si>
  <si>
    <r>
      <t xml:space="preserve">Dernier jalon atteint de la mesure relative à l'aménagement 
et urbanisme </t>
    </r>
    <r>
      <rPr>
        <vertAlign val="superscript"/>
        <sz val="12"/>
        <rFont val="Arial"/>
        <family val="2"/>
      </rPr>
      <t>3</t>
    </r>
  </si>
  <si>
    <r>
      <t xml:space="preserve">6 </t>
    </r>
    <r>
      <rPr>
        <vertAlign val="superscript"/>
        <sz val="12"/>
        <color theme="1"/>
        <rFont val="Arial"/>
        <family val="2"/>
      </rPr>
      <t>4</t>
    </r>
  </si>
  <si>
    <r>
      <t xml:space="preserve">16 </t>
    </r>
    <r>
      <rPr>
        <vertAlign val="superscript"/>
        <sz val="12"/>
        <color theme="1"/>
        <rFont val="Arial"/>
        <family val="2"/>
      </rPr>
      <t>4</t>
    </r>
  </si>
  <si>
    <r>
      <t xml:space="preserve">17 </t>
    </r>
    <r>
      <rPr>
        <vertAlign val="superscript"/>
        <sz val="12"/>
        <color theme="1"/>
        <rFont val="Arial"/>
        <family val="2"/>
      </rPr>
      <t>4</t>
    </r>
  </si>
  <si>
    <r>
      <t xml:space="preserve">22 </t>
    </r>
    <r>
      <rPr>
        <vertAlign val="superscript"/>
        <sz val="12"/>
        <color theme="1"/>
        <rFont val="Arial"/>
        <family val="2"/>
      </rPr>
      <t>4</t>
    </r>
  </si>
  <si>
    <r>
      <t>23</t>
    </r>
    <r>
      <rPr>
        <vertAlign val="superscript"/>
        <sz val="12"/>
        <color theme="1"/>
        <rFont val="Arial"/>
        <family val="2"/>
      </rPr>
      <t xml:space="preserve"> 4</t>
    </r>
  </si>
  <si>
    <r>
      <t xml:space="preserve">30 </t>
    </r>
    <r>
      <rPr>
        <vertAlign val="superscript"/>
        <sz val="12"/>
        <color theme="1"/>
        <rFont val="Arial"/>
        <family val="2"/>
      </rPr>
      <t>4</t>
    </r>
  </si>
  <si>
    <r>
      <t xml:space="preserve">31 </t>
    </r>
    <r>
      <rPr>
        <vertAlign val="superscript"/>
        <sz val="12"/>
        <color theme="1"/>
        <rFont val="Arial"/>
        <family val="2"/>
      </rPr>
      <t>4</t>
    </r>
  </si>
  <si>
    <r>
      <t xml:space="preserve">32 </t>
    </r>
    <r>
      <rPr>
        <vertAlign val="superscript"/>
        <sz val="12"/>
        <color theme="1"/>
        <rFont val="Arial"/>
        <family val="2"/>
      </rPr>
      <t>4</t>
    </r>
  </si>
  <si>
    <r>
      <t xml:space="preserve">38 </t>
    </r>
    <r>
      <rPr>
        <vertAlign val="superscript"/>
        <sz val="12"/>
        <color theme="1"/>
        <rFont val="Arial"/>
        <family val="2"/>
      </rPr>
      <t>4</t>
    </r>
  </si>
  <si>
    <r>
      <t xml:space="preserve">40 </t>
    </r>
    <r>
      <rPr>
        <vertAlign val="superscript"/>
        <sz val="12"/>
        <color theme="1"/>
        <rFont val="Arial"/>
        <family val="2"/>
      </rPr>
      <t>4</t>
    </r>
  </si>
  <si>
    <r>
      <t xml:space="preserve">41 </t>
    </r>
    <r>
      <rPr>
        <vertAlign val="superscript"/>
        <sz val="12"/>
        <color theme="1"/>
        <rFont val="Arial"/>
        <family val="2"/>
      </rPr>
      <t>4</t>
    </r>
  </si>
  <si>
    <r>
      <t xml:space="preserve">42 </t>
    </r>
    <r>
      <rPr>
        <vertAlign val="superscript"/>
        <sz val="12"/>
        <color theme="1"/>
        <rFont val="Arial"/>
        <family val="2"/>
      </rPr>
      <t>4</t>
    </r>
  </si>
  <si>
    <r>
      <t xml:space="preserve">78 </t>
    </r>
    <r>
      <rPr>
        <vertAlign val="superscript"/>
        <sz val="12"/>
        <color theme="1"/>
        <rFont val="Arial"/>
        <family val="2"/>
      </rPr>
      <t>4</t>
    </r>
  </si>
  <si>
    <r>
      <t xml:space="preserve">79 </t>
    </r>
    <r>
      <rPr>
        <vertAlign val="superscript"/>
        <sz val="12"/>
        <color theme="1"/>
        <rFont val="Arial"/>
        <family val="2"/>
      </rPr>
      <t>4</t>
    </r>
  </si>
  <si>
    <t>Ministère de l'Éducation</t>
  </si>
  <si>
    <t>Construction d’une école primaire 4-3-18 à Rimouski (Lab-École)</t>
  </si>
  <si>
    <t>Construction d’une école secondaire à Québec dans l’arrondissement de Charlesbourg</t>
  </si>
  <si>
    <t>Construction d’une école secondaire à Drummondville</t>
  </si>
  <si>
    <t>Construction d’une école secondaire à Terrebonne</t>
  </si>
  <si>
    <t>Construction d’une école primaire 2-12 sur le territoire du Centre de services scolaire des Laurentides</t>
  </si>
  <si>
    <t>Construction d’une école secondaire à Mirabel</t>
  </si>
  <si>
    <t>Construction d’une école secondaire à Saint-Jérôme</t>
  </si>
  <si>
    <t>Construction d’une école secondaire à Laval</t>
  </si>
  <si>
    <t>Construction d’une école spécialisée pouvant accueillir la clientèle handicapée de l’école Alphonse-Desjardins</t>
  </si>
  <si>
    <t>Construction d’un centre de formation aux adultes sur le territoire du Centre de services scolaire de Laval</t>
  </si>
  <si>
    <t>Construction d’une école primaire 6-18 sur le territoire du Centre de services scolaire des Patriotes</t>
  </si>
  <si>
    <t>Construction d’une école primaire 6-18-2 sur le territoire du Centre de services scolaire des Grandes-Seigneuries</t>
  </si>
  <si>
    <t xml:space="preserve">Terminé </t>
  </si>
  <si>
    <t>Construction d’une école primaire à Brossard (secteur Rome)</t>
  </si>
  <si>
    <t>Acte de cession de terrain signé / Mesure complétée</t>
  </si>
  <si>
    <t>Construction d’une école primaire 6-18 sur le territoire du Centre de services scolaire de Saint-Hyacinthe</t>
  </si>
  <si>
    <t>Agrandissement et réaménagement de l’école secondaire Jacques-Leber à Saint-Constant</t>
  </si>
  <si>
    <t>Agrandissement et réaménagement de l’école secondaire Pierre-Bédard à Saint-Rémi</t>
  </si>
  <si>
    <r>
      <t xml:space="preserve">98 </t>
    </r>
    <r>
      <rPr>
        <vertAlign val="superscript"/>
        <sz val="12"/>
        <color theme="1"/>
        <rFont val="Arial"/>
        <family val="2"/>
      </rPr>
      <t>4</t>
    </r>
  </si>
  <si>
    <t>École secondaire Louis-Philippe-Paré du centre de services scolaire des Grandes-Seigneries - Châteauguay - Construction</t>
  </si>
  <si>
    <t>École de formation professionnelle de Châteauguay du centre de services scolaires des Grandes-Seigneuries - Construction</t>
  </si>
  <si>
    <t>Construction d’une école secondaire à Vaudreuil-Dorion</t>
  </si>
  <si>
    <t>Construction d’une école secondaire à Saint-Zotique</t>
  </si>
  <si>
    <t>Agrandissement de l’école secondaire de la Magdeleine à La Prairie</t>
  </si>
  <si>
    <t>Construction du Centre de formation professionnelle pour l’Atelier-école Les Cèdres</t>
  </si>
  <si>
    <t>Construction d’une école primaire et secondaire à Montréal sur l’Île des Soeurs</t>
  </si>
  <si>
    <t>Construction d’une école primaire 3-18 sur le territoire du Centre de services scolaire de la Pointe-de-l’Île</t>
  </si>
  <si>
    <t>Construction d’une école primaire 6-36 sur le territoire du Centre de services scolaire de la Pointe-de-l’Île</t>
  </si>
  <si>
    <t>Construction d’une école primaire 8-21 sur le site du Grand Séminaire</t>
  </si>
  <si>
    <t>Construction d’une école primaire 4-24 à Outremont sur le territoire du Centre de services scolaire Marguerite-Bourgeoys</t>
  </si>
  <si>
    <t>Construction d’une école primaire 6-18 à Montréal dans l’arrondissement de Saint-Laurent</t>
  </si>
  <si>
    <t>Construction d’une école primaire 3-26 (Mont Royal) sur le territoire du Centre de services scolaire Marguerite-Bourgeoys</t>
  </si>
  <si>
    <t>Construction d’une école primaire 6-18 à Montréal dans le secteur ouest de l’arrondissement de Saint-Laurent</t>
  </si>
  <si>
    <t>Construction d’une école secondaire à Montréal dans l’arrondissement d’Anjou</t>
  </si>
  <si>
    <t>Construction d’une école secondaire à Montréal dans l’arrondissement de Saint-Léonard</t>
  </si>
  <si>
    <t>Construction d’une école secondaire à Montréal dans l’arrondissement de L’île-Bizard–Sainte-Geneviève</t>
  </si>
  <si>
    <t>Agrandissement et réaménagement de l’école Sophie-Barat</t>
  </si>
  <si>
    <t>Construction d’un bâtiment pour loger le Centre de services aux entreprises</t>
  </si>
  <si>
    <t>Construction d’une école primaire 8-24 sur le territoire du Centre de services scolaire des Portages-de-l’Outaouais</t>
  </si>
  <si>
    <t>2021-nov</t>
  </si>
  <si>
    <t>Ministère de l'Enseignement supérieur</t>
  </si>
  <si>
    <t>Agrandissement du Collège Dawson</t>
  </si>
  <si>
    <t>Retiré</t>
  </si>
  <si>
    <t>Agrandissement de l’École de technologie supérieure dans le complexe Dow</t>
  </si>
  <si>
    <t>Acquisition et réaménagement du pavillon Joseph-Armand-Bombardier à l'École Polytechnique</t>
  </si>
  <si>
    <t>Aménagement sur une partie du site de l’Hôpital Royal Victoria du Centre universitaire de santé McGill</t>
  </si>
  <si>
    <t>Réaménagement du campus de Gatineau de l’Université du Québec en Outaouais</t>
  </si>
  <si>
    <t>Ministère des Transports</t>
  </si>
  <si>
    <t>Correction de la courbe Brière et ajout d’une voie de dépassement sur la route 117 à Rivière-Héva</t>
  </si>
  <si>
    <t>Reconstruction du revêtement et reconstruction d’une structure (ponceau) sur la route 101 à Nédelec</t>
  </si>
  <si>
    <t>Reconstruction du revêtement et remplacement de ponceaux sur les routes 101 et 117 à Rouyn-Noranda</t>
  </si>
  <si>
    <t>Reconstruction du pont de la rivière Barrière sur le chemin Saint-Urbain à Rémigny</t>
  </si>
  <si>
    <t>Réaménagement de la route 293 dans le secteur au sud du 2e rang (réaménagement de 4 courbes) à Notre-Dame-des-Neiges</t>
  </si>
  <si>
    <t>Reconstruction de la route 132 et du pont Arthur-Bergeron sur la rivière Mitis à Grand-Métis</t>
  </si>
  <si>
    <r>
      <t xml:space="preserve">Reconstruction du pont de l’Île-d’Orléans entre Québec et l’Île-d’Orléans </t>
    </r>
    <r>
      <rPr>
        <u/>
        <vertAlign val="superscript"/>
        <sz val="12"/>
        <color theme="10"/>
        <rFont val="Arial"/>
        <family val="2"/>
      </rPr>
      <t>5</t>
    </r>
  </si>
  <si>
    <t>Amélioration de l’autoroute 55 entre Bécancour et Sainte-Eulalie</t>
  </si>
  <si>
    <t>Remplacement de la structure P-04173 enjambant le ruisseau Charland sur la route 132 à Saint-Pierre-les-Becquets</t>
  </si>
  <si>
    <t>Aménagement de voies réservées pour le transport collectif sur le boulevard Guillaume-Couture à Lévis</t>
  </si>
  <si>
    <t>Prolongement de l’autoroute 73</t>
  </si>
  <si>
    <t>Réfection et maintien d’actifs du chemin de fer Québec central et prolongement du réseau exploité à l’ouest de Vallée-Jonction</t>
  </si>
  <si>
    <t>Réfection et reconstruction du réseau ferroviaire de la Gaspésie entre Port-Daniel-Gascons et Gaspé</t>
  </si>
  <si>
    <t>Sécurisation de la route 158 entre Saint-Alexis et Joliette (4 projets) (voir amendements)</t>
  </si>
  <si>
    <t>Prolongement de l’autoroute 25 et amélioration de la route 125 (3 projets)</t>
  </si>
  <si>
    <t>Contournement de Saint-Lin–Laurentides et réaménagement de la route 335 (3 projets)</t>
  </si>
  <si>
    <t>Élargissement de la route 337 (chemin Gascon) de la rue Rodrigue à la rue Guillemette à Terrebonne</t>
  </si>
  <si>
    <t>Reconstruction du pont de Bailleul et élargissement de la route 341 entre l'autoroute 40 et la route 344 à L’Assomption</t>
  </si>
  <si>
    <t>Aménagement d’une voie réservée pour autobus et covoiturage sur l’autoroute 15 nord entre les autoroutes 640 et 50</t>
  </si>
  <si>
    <t>Sécurisation de la route 117 entre Labelle et Rivière-Rouge</t>
  </si>
  <si>
    <t>Projets structurants de transport collectif électrique pour prolonger le Réseau express métropolitain vers le centre de Laval et relier l’est et l’ouest de Laval</t>
  </si>
  <si>
    <t>13-Laval
06-Montréal</t>
  </si>
  <si>
    <t>Projet structurant de transport collectif de type service rapide par bus dans l’axe des boulevards Notre-Dame et de la Concorde à Laval.</t>
  </si>
  <si>
    <t>Aménagement d’une voie réservée sur l’autoroute 440 est entre la station terminale du service rapide par bus Pie-IX (route 125) et l’autoroute 25.</t>
  </si>
  <si>
    <t>Sécurisation et amélioration de la mobilité dans l’échangeur des autoroutes 440 et 15 par la construction d’un lien aérien direct entre les autoroutes 440 ouest et 15 nord et nouvelle entrée vers l’autoroute 15 nord.</t>
  </si>
  <si>
    <t>Aménagement d’une voie réservée sur l’autoroute 25 nord entre l’autoroute 440 et l'île Saint-Jean.</t>
  </si>
  <si>
    <t>13-Laval – 14-Lanaudière</t>
  </si>
  <si>
    <t>Construction de l’autoroute 19 entre Laval et Bois-des-Filion</t>
  </si>
  <si>
    <t>13 - Laval; 14 - Lanaudière; 15 - Laurentides</t>
  </si>
  <si>
    <t>Réfection de la chaussée et amélioration de l’autoroute 15 entre Laval et Boisbriand</t>
  </si>
  <si>
    <t>13-Laval – 15-Laurentides</t>
  </si>
  <si>
    <t>Réfection  du pont Gédéon-Ouimet sur l’autoroute 15 entre Laval et Boisbriand</t>
  </si>
  <si>
    <t>Amélioration de la sécurité et stabilisation de la route 361 entre l’autoroute 40 et la municipalité de Sainte-Geneviève-de-Batiscan (réfection de la route)</t>
  </si>
  <si>
    <t>Reconstruction du pont (P-01559) enjambant la rivière Batiscan sur la route 138 à Batiscan</t>
  </si>
  <si>
    <t>Aménagement d’une voie réservée sur l’autoroute 10 est et ouest entre les autoroutes 35 et 30 et réaménagement de bretelles sur les autoroutes 10 et 35</t>
  </si>
  <si>
    <t>Aménagement d’une voie réservée à gauche dans la bretelle de l’autoroute 30 ouest vers l’autoroute 40 est</t>
  </si>
  <si>
    <t>Projet structurant de transport collectif pour desservir le secteur de Chambly/Saint-Jean-sur-Richelieu</t>
  </si>
  <si>
    <t>Projets structurants de transport collectif électrique dans les axes du boulevard Taschereau et de la continuité de la ligne jaune du réseau de métro</t>
  </si>
  <si>
    <t>Construction de l’autoroute 35 entre Saint-Armand et la frontière américaine (phase IV)</t>
  </si>
  <si>
    <t>05 - Estrie</t>
  </si>
  <si>
    <t>Amélioration de l’autoroute 30 entre Brossard et Boucherville</t>
  </si>
  <si>
    <t>Aménagement de l’autoroute 20 entre Beloeil et Sainte-Julie</t>
  </si>
  <si>
    <t>Construction de l’échangeur Saint-Alexandre sur l’autoroute 35 à Saint-Alexandre</t>
  </si>
  <si>
    <t>Réaménagement de la route 104 à La Prairie entre l’autoroute 30 et la limite de Saint-Jean-sur-Richelieu</t>
  </si>
  <si>
    <t>Reconstruction de la structure P-07331 sur la route 104 direction ouest au-dessus de la rivière L’Acadie à Saint-Jean-sur-Richelieu</t>
  </si>
  <si>
    <t>Construction du Centre d’attachement nord-ouest de la Société de transport de Montréal – Métro de Montréal</t>
  </si>
  <si>
    <t>Projet structurant de transport collectif électrique pour relier l'est et le nord-Est de Montréal au centre-ville</t>
  </si>
  <si>
    <t>Projet structurant de transport collectif électrique pour relier le sud-ouest de Montréal au centre-ville</t>
  </si>
  <si>
    <t>Amélioration des accès au Port (Phase II) par le prolongement de l’avenue Souligny et du boulevard de l’Assomption à Montréal dans l’arrondissement Mercier–Hochelaga-Maisonneuve</t>
  </si>
  <si>
    <t>06-Montréal  – 16-Montérégie</t>
  </si>
  <si>
    <t>Système de transport collectif structurant dans le secteur ouest de Gatineau</t>
  </si>
  <si>
    <t>Voies réservées du Rapibus de la Société de transport de l’Outaouais (phase III) à Gatineau entre les boulevards Lorrain et de l’Aéroport</t>
  </si>
  <si>
    <t>Amélioration de l’autoroute 50 entre L’Ange-Gardien et Mirabel</t>
  </si>
  <si>
    <t>07-Outaouais – 15-Laurentides</t>
  </si>
  <si>
    <t>Amélioration de la route 170 à Saint-Bruno et de la route 169 vers Alma</t>
  </si>
  <si>
    <t>Réaménagement de courbes du km 70 au km 73 sur la route 170 à L’Anse-Saint-Jean</t>
  </si>
  <si>
    <t>Correction de la courbe Émile-Doré sur la route 169 à Métabetchouan</t>
  </si>
  <si>
    <t>Société québécoise des infrastructures</t>
  </si>
  <si>
    <t>Agrandissement et rénovation du palais de justice de Rouyn-Noranda</t>
  </si>
  <si>
    <t>Réfection du stationnement D’Youville</t>
  </si>
  <si>
    <t>Construction d’un poste de la Sûreté du Québec à Waterloo</t>
  </si>
  <si>
    <t>Réaménagement du palais de justice de Saint-Hyacinthe</t>
  </si>
  <si>
    <t>Réaménagement et mise aux normes du Centre de services Anjou du ministère des Transports</t>
  </si>
  <si>
    <t>Réfection et aménagement du 1000, rue Fullum à Montréal</t>
  </si>
  <si>
    <t>Réfection et relocalisation de la morgue dans l’Édifice Wilfrid-Derome situé au 1701, rue Parthenais à Montréal</t>
  </si>
  <si>
    <t>Réfection de l’Édifice Gérald-Godin situé au 360, rue McGill à Montréal</t>
  </si>
  <si>
    <t>mesure complétée</t>
  </si>
  <si>
    <t xml:space="preserve">Note 1: Un nom de projet peut être différent de celui publié au tableau de bord des projets d'infrastructure. Les liens hypertextes sont disponibles pour les projets publiés au tableau de bord des projets d'infrastructure. </t>
  </si>
  <si>
    <t>Note 2: Ces informations sont complétées uniquement pour les projets à l’étape de réalisation ou terminés étant donné que les paramètres de coût et d’échéancier d’un projet ne sont pas approuvés et rendus publics pour les projets à l’étape de l’étude ou de planification.</t>
  </si>
  <si>
    <t>Note 3: Si une mesure est utilisée plusieurs fois pour un même projet d'infrastructure, le jalon le plus tardif qui est franchi est inscrit.</t>
  </si>
  <si>
    <t xml:space="preserve">Note 4 : Tel que présenté au PQI 2023-2033, ces projets sont terminés puisque les investissements sur la période sont non significatifs. </t>
  </si>
  <si>
    <r>
      <t xml:space="preserve">154 </t>
    </r>
    <r>
      <rPr>
        <vertAlign val="superscript"/>
        <sz val="12"/>
        <color theme="1"/>
        <rFont val="Arial"/>
        <family val="2"/>
      </rPr>
      <t>5</t>
    </r>
  </si>
  <si>
    <t>Note 5: Ce projet est retiré du PQI, car le besoin sera comblé par la réalisation du projet  "Autoroute 10 entre Brossard et Carignan" du secteur du Réseau routier inscrit en planification au PQI 2022-2032.</t>
  </si>
  <si>
    <t>Note 6: Le coût du projet sera diffusé à la fin du processus d’appel d’offres.</t>
  </si>
  <si>
    <t>LACPI mai 2023</t>
  </si>
  <si>
    <t>Note 7: Ce projet a été retiré du PQI 2023-2033</t>
  </si>
  <si>
    <r>
      <t xml:space="preserve">164 </t>
    </r>
    <r>
      <rPr>
        <vertAlign val="superscript"/>
        <sz val="12"/>
        <color theme="1"/>
        <rFont val="Arial"/>
        <family val="2"/>
      </rPr>
      <t>6</t>
    </r>
  </si>
  <si>
    <t>Prolongement de la ligne bleue du Métro de Montréal, de la station Saint-Michel à Anjou</t>
  </si>
  <si>
    <r>
      <t xml:space="preserve">166 </t>
    </r>
    <r>
      <rPr>
        <vertAlign val="superscript"/>
        <sz val="12"/>
        <color theme="1"/>
        <rFont val="Arial"/>
        <family val="2"/>
      </rPr>
      <t>6</t>
    </r>
  </si>
  <si>
    <r>
      <t>Reconstruction du pont de l’Île-aux-Tourtes entre Vaudreuil-Dorion et Senneville</t>
    </r>
    <r>
      <rPr>
        <u/>
        <vertAlign val="superscript"/>
        <sz val="12"/>
        <color theme="10"/>
        <rFont val="Arial"/>
        <family val="2"/>
      </rPr>
      <t xml:space="preserve"> </t>
    </r>
  </si>
  <si>
    <r>
      <t xml:space="preserve">142 </t>
    </r>
    <r>
      <rPr>
        <vertAlign val="superscript"/>
        <sz val="12"/>
        <color theme="1"/>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</si>
</sst>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m"/>
    <numFmt numFmtId="165" formatCode="0.0"/>
    <numFmt numFmtId="166" formatCode="[=0]&quot;-&quot;;#,##0.0"/>
  </numFmts>
  <fonts count="26" x14ac:knownFonts="1">
    <font>
      <sz val="11"/>
      <color theme="1"/>
      <name val="Calibri"/>
      <family val="2"/>
      <scheme val="minor"/>
    </font>
    <font>
      <sz val="10"/>
      <color theme="1"/>
      <name val="Arial"/>
      <family val="2"/>
    </font>
    <font>
      <b/>
      <u/>
      <sz val="14"/>
      <color theme="1"/>
      <name val="Arial"/>
      <family val="2"/>
    </font>
    <font>
      <sz val="10"/>
      <name val="Arial"/>
      <family val="2"/>
    </font>
    <font>
      <b/>
      <sz val="11"/>
      <color theme="1"/>
      <name val="Calibri"/>
      <family val="2"/>
      <scheme val="minor"/>
    </font>
    <font>
      <sz val="11"/>
      <color rgb="FF000000"/>
      <name val="Calibri"/>
      <family val="2"/>
      <scheme val="minor"/>
    </font>
    <font>
      <vertAlign val="superscript"/>
      <sz val="11"/>
      <color theme="1"/>
      <name val="Calibri"/>
      <family val="2"/>
      <scheme val="minor"/>
    </font>
    <font>
      <sz val="11"/>
      <color rgb="FFFF0000"/>
      <name val="Calibri"/>
      <family val="2"/>
      <scheme val="minor"/>
    </font>
    <font>
      <u/>
      <sz val="11"/>
      <color theme="10"/>
      <name val="Calibri"/>
      <family val="2"/>
      <scheme val="minor"/>
    </font>
    <font>
      <b/>
      <u/>
      <sz val="18"/>
      <color theme="1"/>
      <name val="Arial"/>
      <family val="2"/>
    </font>
    <font>
      <b/>
      <sz val="12"/>
      <color theme="0"/>
      <name val="Arial"/>
      <family val="2"/>
    </font>
    <font>
      <sz val="12"/>
      <color theme="1"/>
      <name val="Arial"/>
      <family val="2"/>
    </font>
    <font>
      <vertAlign val="superscript"/>
      <sz val="12"/>
      <color theme="1"/>
      <name val="Arial"/>
      <family val="2"/>
    </font>
    <font>
      <sz val="12"/>
      <name val="Arial"/>
      <family val="2"/>
    </font>
    <font>
      <vertAlign val="superscript"/>
      <sz val="12"/>
      <name val="Arial"/>
      <family val="2"/>
    </font>
    <font>
      <u/>
      <sz val="12"/>
      <color theme="10"/>
      <name val="Arial"/>
      <family val="2"/>
    </font>
    <font>
      <sz val="12"/>
      <color rgb="FFFF0000"/>
      <name val="Arial"/>
      <family val="2"/>
    </font>
    <font>
      <b/>
      <u/>
      <sz val="18"/>
      <color rgb="FFC42A44"/>
      <name val="Arial"/>
      <family val="2"/>
    </font>
    <font>
      <sz val="12"/>
      <color rgb="FF000000"/>
      <name val="Arial"/>
      <family val="2"/>
    </font>
    <font>
      <strike/>
      <sz val="12"/>
      <name val="Arial"/>
      <family val="2"/>
    </font>
    <font>
      <strike/>
      <sz val="12"/>
      <color theme="1"/>
      <name val="Arial"/>
      <family val="2"/>
    </font>
    <font>
      <u/>
      <vertAlign val="superscript"/>
      <sz val="12"/>
      <color theme="10"/>
      <name val="Arial"/>
      <family val="2"/>
    </font>
    <font>
      <b/>
      <sz val="12"/>
      <color theme="1"/>
      <name val="Arial"/>
      <family val="2"/>
    </font>
    <font>
      <b/>
      <sz val="20"/>
      <color theme="1"/>
      <name val="Arial"/>
      <family val="2"/>
    </font>
    <font>
      <sz val="11"/>
      <color theme="1"/>
      <name val="Arial"/>
      <family val="2"/>
    </font>
    <font>
      <sz val="11"/>
      <name val="Arial"/>
      <family val="2"/>
    </font>
  </fonts>
  <fills count="3">
    <fill>
      <patternFill patternType="none"/>
    </fill>
    <fill>
      <patternFill patternType="gray125"/>
    </fill>
    <fill>
      <patternFill patternType="solid">
        <fgColor rgb="FFFFFF00"/>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8" fillId="0" borderId="0" applyNumberFormat="0" applyFill="0" applyBorder="0" applyAlignment="0" applyProtection="0"/>
    <xf numFmtId="0" fontId="3" fillId="0" borderId="0"/>
  </cellStyleXfs>
  <cellXfs count="115">
    <xf numFmtId="0" fontId="0" fillId="0" borderId="0" xfId="0"/>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7" fillId="0" borderId="0" xfId="0" applyFont="1" applyAlignment="1">
      <alignment vertical="top"/>
    </xf>
    <xf numFmtId="0" fontId="1" fillId="0" borderId="0" xfId="0" applyFont="1" applyAlignment="1" applyProtection="1">
      <alignment vertical="center"/>
      <protection locked="0"/>
    </xf>
    <xf numFmtId="0" fontId="1" fillId="0" borderId="0" xfId="0" applyFont="1" applyAlignment="1" applyProtection="1">
      <alignment horizontal="center" vertical="center"/>
      <protection locked="0"/>
    </xf>
    <xf numFmtId="0" fontId="11" fillId="0" borderId="3" xfId="0" applyFont="1" applyFill="1" applyBorder="1" applyAlignment="1" applyProtection="1">
      <alignment vertical="center" wrapText="1"/>
      <protection locked="0"/>
    </xf>
    <xf numFmtId="0" fontId="1" fillId="2" borderId="0" xfId="0" applyFont="1" applyFill="1" applyAlignment="1" applyProtection="1">
      <alignment vertical="center"/>
      <protection locked="0"/>
    </xf>
    <xf numFmtId="0" fontId="15" fillId="0" borderId="3" xfId="1" applyFont="1" applyFill="1" applyBorder="1" applyAlignment="1" applyProtection="1">
      <alignment vertical="center" wrapText="1"/>
      <protection locked="0"/>
    </xf>
    <xf numFmtId="0" fontId="11" fillId="0" borderId="3" xfId="0" applyFont="1" applyFill="1" applyBorder="1" applyAlignment="1" applyProtection="1">
      <alignment horizontal="center" vertical="center" wrapText="1"/>
      <protection locked="0"/>
    </xf>
    <xf numFmtId="165" fontId="13" fillId="0" borderId="3" xfId="0" applyNumberFormat="1" applyFont="1" applyFill="1" applyBorder="1" applyAlignment="1" applyProtection="1">
      <alignment horizontal="center" vertical="center" wrapText="1"/>
    </xf>
    <xf numFmtId="166" fontId="13" fillId="0" borderId="3" xfId="0" applyNumberFormat="1" applyFont="1" applyFill="1" applyBorder="1" applyAlignment="1" applyProtection="1">
      <alignment horizontal="center" vertical="center" wrapText="1"/>
    </xf>
    <xf numFmtId="166" fontId="11" fillId="0" borderId="3" xfId="0" applyNumberFormat="1" applyFont="1" applyFill="1" applyBorder="1" applyAlignment="1" applyProtection="1">
      <alignment horizontal="center" vertical="center" wrapText="1"/>
    </xf>
    <xf numFmtId="0" fontId="11" fillId="0" borderId="3" xfId="0" applyFont="1" applyFill="1" applyBorder="1" applyAlignment="1" applyProtection="1">
      <alignment vertical="center" wrapText="1"/>
    </xf>
    <xf numFmtId="0" fontId="13" fillId="0" borderId="3" xfId="0" applyFont="1" applyFill="1" applyBorder="1" applyAlignment="1" applyProtection="1">
      <alignment horizontal="center" vertical="center" wrapText="1"/>
    </xf>
    <xf numFmtId="165" fontId="11" fillId="0" borderId="3" xfId="0" applyNumberFormat="1" applyFont="1" applyFill="1" applyBorder="1" applyAlignment="1" applyProtection="1">
      <alignment horizontal="center" vertical="center" wrapText="1"/>
    </xf>
    <xf numFmtId="0" fontId="15" fillId="0" borderId="3" xfId="1" applyFont="1" applyFill="1" applyBorder="1" applyAlignment="1">
      <alignment vertical="center" wrapText="1"/>
    </xf>
    <xf numFmtId="0" fontId="11" fillId="0" borderId="3" xfId="0" applyFont="1" applyFill="1" applyBorder="1" applyAlignment="1" applyProtection="1">
      <alignment horizontal="center" vertical="center" wrapText="1"/>
    </xf>
    <xf numFmtId="2" fontId="11" fillId="0" borderId="3" xfId="0" applyNumberFormat="1" applyFont="1" applyFill="1" applyBorder="1" applyAlignment="1" applyProtection="1">
      <alignment horizontal="center" vertical="center" wrapText="1"/>
    </xf>
    <xf numFmtId="0" fontId="11" fillId="0" borderId="0" xfId="0" applyFont="1" applyAlignment="1" applyProtection="1">
      <alignment vertical="center"/>
      <protection locked="0"/>
    </xf>
    <xf numFmtId="165" fontId="22" fillId="0" borderId="0" xfId="0" applyNumberFormat="1" applyFont="1" applyAlignment="1" applyProtection="1">
      <alignment horizontal="center" vertical="center"/>
      <protection locked="0"/>
    </xf>
    <xf numFmtId="165" fontId="13" fillId="0" borderId="3" xfId="0" applyNumberFormat="1" applyFont="1" applyFill="1" applyBorder="1" applyAlignment="1">
      <alignment horizontal="center" vertical="center" wrapText="1"/>
    </xf>
    <xf numFmtId="0" fontId="11" fillId="0" borderId="1" xfId="0" applyFont="1" applyFill="1" applyBorder="1" applyAlignment="1" applyProtection="1">
      <alignment vertical="center" wrapText="1"/>
      <protection locked="0"/>
    </xf>
    <xf numFmtId="0" fontId="15" fillId="0" borderId="2" xfId="1" applyFont="1" applyFill="1" applyBorder="1" applyAlignment="1" applyProtection="1">
      <alignment vertical="center" wrapText="1"/>
      <protection locked="0"/>
    </xf>
    <xf numFmtId="0" fontId="11" fillId="0" borderId="2" xfId="0" applyFont="1" applyFill="1" applyBorder="1" applyAlignment="1" applyProtection="1">
      <alignment vertical="center" wrapText="1"/>
      <protection locked="0"/>
    </xf>
    <xf numFmtId="0" fontId="11" fillId="0" borderId="2" xfId="0" applyFont="1" applyFill="1" applyBorder="1" applyAlignment="1" applyProtection="1">
      <alignment vertical="center" wrapText="1"/>
    </xf>
    <xf numFmtId="0" fontId="11" fillId="0" borderId="2" xfId="0" applyFont="1" applyFill="1" applyBorder="1" applyAlignment="1">
      <alignment horizontal="center" vertical="center" wrapText="1"/>
    </xf>
    <xf numFmtId="0" fontId="11" fillId="0" borderId="2" xfId="0" applyFont="1" applyFill="1" applyBorder="1" applyAlignment="1" applyProtection="1">
      <alignment horizontal="center" vertical="center" wrapText="1"/>
    </xf>
    <xf numFmtId="164" fontId="11" fillId="0" borderId="2" xfId="0" applyNumberFormat="1" applyFont="1" applyFill="1" applyBorder="1" applyAlignment="1" applyProtection="1">
      <alignment vertical="center" wrapText="1"/>
      <protection locked="0"/>
    </xf>
    <xf numFmtId="164" fontId="11" fillId="0" borderId="20" xfId="0" applyNumberFormat="1" applyFont="1" applyFill="1" applyBorder="1" applyAlignment="1" applyProtection="1">
      <alignment horizontal="center" vertical="center" wrapText="1"/>
      <protection locked="0"/>
    </xf>
    <xf numFmtId="0" fontId="11" fillId="0" borderId="12" xfId="0" applyFont="1" applyFill="1" applyBorder="1" applyAlignment="1" applyProtection="1">
      <alignment vertical="center" wrapText="1"/>
      <protection locked="0"/>
    </xf>
    <xf numFmtId="0" fontId="11" fillId="0" borderId="3" xfId="0" applyFont="1" applyFill="1" applyBorder="1" applyAlignment="1">
      <alignment horizontal="center" vertical="center" wrapText="1"/>
    </xf>
    <xf numFmtId="164" fontId="11" fillId="0" borderId="3" xfId="0" applyNumberFormat="1" applyFont="1" applyFill="1" applyBorder="1" applyAlignment="1" applyProtection="1">
      <alignment vertical="center" wrapText="1"/>
      <protection locked="0"/>
    </xf>
    <xf numFmtId="164" fontId="11" fillId="0" borderId="4" xfId="0" applyNumberFormat="1" applyFont="1" applyFill="1" applyBorder="1" applyAlignment="1" applyProtection="1">
      <alignment horizontal="center" vertical="center" wrapText="1"/>
      <protection locked="0"/>
    </xf>
    <xf numFmtId="166" fontId="13" fillId="0" borderId="3" xfId="0" applyNumberFormat="1" applyFont="1" applyFill="1" applyBorder="1" applyAlignment="1">
      <alignment horizontal="center" vertical="center" wrapText="1"/>
    </xf>
    <xf numFmtId="0" fontId="11" fillId="0" borderId="18" xfId="0" applyFont="1" applyFill="1" applyBorder="1" applyAlignment="1">
      <alignment horizontal="center" vertical="center" wrapText="1"/>
    </xf>
    <xf numFmtId="165" fontId="11" fillId="0" borderId="18" xfId="0" applyNumberFormat="1" applyFont="1" applyFill="1" applyBorder="1" applyAlignment="1">
      <alignment horizontal="center" vertical="center" wrapText="1"/>
    </xf>
    <xf numFmtId="0" fontId="11" fillId="0" borderId="3" xfId="0" applyFont="1" applyFill="1" applyBorder="1" applyAlignment="1">
      <alignment vertical="center" wrapText="1"/>
    </xf>
    <xf numFmtId="0" fontId="13" fillId="0" borderId="3" xfId="0" applyFont="1" applyFill="1" applyBorder="1" applyAlignment="1" applyProtection="1">
      <alignment vertical="center" wrapText="1"/>
      <protection locked="0"/>
    </xf>
    <xf numFmtId="164" fontId="13" fillId="0" borderId="3" xfId="0" applyNumberFormat="1" applyFont="1" applyFill="1" applyBorder="1" applyAlignment="1" applyProtection="1">
      <alignment vertical="center" wrapText="1"/>
      <protection locked="0"/>
    </xf>
    <xf numFmtId="164" fontId="11" fillId="0" borderId="3" xfId="0" applyNumberFormat="1" applyFont="1" applyFill="1" applyBorder="1" applyAlignment="1">
      <alignment vertical="center" wrapText="1"/>
    </xf>
    <xf numFmtId="166" fontId="13" fillId="0" borderId="19" xfId="0" applyNumberFormat="1" applyFont="1" applyFill="1" applyBorder="1" applyAlignment="1">
      <alignment horizontal="center" vertical="center" wrapText="1"/>
    </xf>
    <xf numFmtId="166" fontId="11" fillId="0" borderId="3" xfId="0" applyNumberFormat="1" applyFont="1" applyFill="1" applyBorder="1" applyAlignment="1">
      <alignment horizontal="center" vertical="center" wrapText="1"/>
    </xf>
    <xf numFmtId="0" fontId="0" fillId="0" borderId="3" xfId="0" applyFill="1" applyBorder="1" applyProtection="1">
      <protection locked="0"/>
    </xf>
    <xf numFmtId="164" fontId="16" fillId="0" borderId="4" xfId="0" applyNumberFormat="1" applyFont="1" applyFill="1" applyBorder="1" applyAlignment="1" applyProtection="1">
      <alignment horizontal="center" vertical="center" wrapText="1"/>
      <protection locked="0"/>
    </xf>
    <xf numFmtId="164" fontId="11" fillId="0" borderId="4" xfId="0" applyNumberFormat="1" applyFont="1" applyFill="1" applyBorder="1" applyAlignment="1">
      <alignment horizontal="center" vertical="center" wrapText="1"/>
    </xf>
    <xf numFmtId="164" fontId="13" fillId="0" borderId="4" xfId="0" applyNumberFormat="1" applyFont="1" applyFill="1" applyBorder="1" applyAlignment="1" applyProtection="1">
      <alignment horizontal="center" vertical="center" wrapText="1"/>
      <protection locked="0"/>
    </xf>
    <xf numFmtId="0" fontId="13" fillId="0" borderId="3" xfId="0" applyFont="1" applyFill="1" applyBorder="1" applyAlignment="1">
      <alignment horizontal="center" vertical="center" wrapText="1"/>
    </xf>
    <xf numFmtId="0" fontId="18" fillId="0" borderId="3" xfId="0" applyFont="1" applyFill="1" applyBorder="1" applyAlignment="1" applyProtection="1">
      <alignment horizontal="center" vertical="center" wrapText="1"/>
    </xf>
    <xf numFmtId="0" fontId="11" fillId="0" borderId="12" xfId="0" applyFont="1" applyFill="1" applyBorder="1" applyAlignment="1">
      <alignment vertical="center" wrapText="1"/>
    </xf>
    <xf numFmtId="0" fontId="13" fillId="0" borderId="3" xfId="0" applyFont="1" applyFill="1" applyBorder="1" applyAlignment="1">
      <alignment vertical="center" wrapText="1"/>
    </xf>
    <xf numFmtId="165" fontId="13" fillId="0" borderId="16" xfId="0" applyNumberFormat="1" applyFont="1" applyFill="1" applyBorder="1" applyAlignment="1">
      <alignment horizontal="center" vertical="center" wrapText="1"/>
    </xf>
    <xf numFmtId="0" fontId="11" fillId="0" borderId="16" xfId="0" applyFont="1" applyFill="1" applyBorder="1" applyAlignment="1">
      <alignment vertical="center" wrapText="1"/>
    </xf>
    <xf numFmtId="164" fontId="11" fillId="0" borderId="16" xfId="0" applyNumberFormat="1" applyFont="1" applyFill="1" applyBorder="1" applyAlignment="1">
      <alignment horizontal="center" vertical="center" wrapText="1"/>
    </xf>
    <xf numFmtId="164" fontId="11" fillId="0" borderId="17" xfId="0" applyNumberFormat="1" applyFont="1" applyFill="1" applyBorder="1" applyAlignment="1">
      <alignment horizontal="center" vertical="center" wrapText="1"/>
    </xf>
    <xf numFmtId="164" fontId="11" fillId="0" borderId="3" xfId="0" applyNumberFormat="1" applyFont="1" applyFill="1" applyBorder="1" applyAlignment="1">
      <alignment horizontal="center" vertical="center" wrapText="1"/>
    </xf>
    <xf numFmtId="0" fontId="16" fillId="0" borderId="3" xfId="0" applyFont="1" applyFill="1" applyBorder="1" applyAlignment="1">
      <alignment vertical="center" wrapText="1"/>
    </xf>
    <xf numFmtId="164" fontId="16" fillId="0" borderId="3" xfId="0" applyNumberFormat="1" applyFont="1" applyFill="1" applyBorder="1" applyAlignment="1">
      <alignment horizontal="center" vertical="center" wrapText="1"/>
    </xf>
    <xf numFmtId="164" fontId="13" fillId="0" borderId="3"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wrapText="1"/>
    </xf>
    <xf numFmtId="0" fontId="19" fillId="0" borderId="3" xfId="0" applyFont="1" applyFill="1" applyBorder="1" applyAlignment="1">
      <alignment vertical="center" wrapText="1"/>
    </xf>
    <xf numFmtId="0" fontId="20" fillId="0" borderId="3" xfId="0" applyFont="1" applyFill="1" applyBorder="1" applyAlignment="1">
      <alignment vertical="center" wrapText="1"/>
    </xf>
    <xf numFmtId="164" fontId="20" fillId="0" borderId="3" xfId="0" applyNumberFormat="1" applyFont="1" applyFill="1" applyBorder="1" applyAlignment="1">
      <alignment horizontal="center" vertical="center" wrapText="1"/>
    </xf>
    <xf numFmtId="164" fontId="20" fillId="0" borderId="4" xfId="0" applyNumberFormat="1" applyFont="1" applyFill="1" applyBorder="1" applyAlignment="1">
      <alignment horizontal="center" vertical="center" wrapText="1"/>
    </xf>
    <xf numFmtId="0" fontId="11" fillId="0" borderId="3" xfId="0" applyFont="1" applyFill="1" applyBorder="1" applyAlignment="1">
      <alignment vertical="center"/>
    </xf>
    <xf numFmtId="165" fontId="11" fillId="0" borderId="3" xfId="0" applyNumberFormat="1" applyFont="1" applyFill="1" applyBorder="1" applyAlignment="1">
      <alignment horizontal="center" vertical="center" wrapText="1"/>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164" fontId="11" fillId="0" borderId="4" xfId="0" applyNumberFormat="1" applyFont="1" applyFill="1" applyBorder="1" applyAlignment="1">
      <alignment vertical="center" wrapText="1"/>
    </xf>
    <xf numFmtId="0" fontId="11" fillId="0" borderId="12" xfId="0" applyFont="1" applyFill="1" applyBorder="1" applyAlignment="1">
      <alignment horizontal="left" vertical="center" wrapText="1"/>
    </xf>
    <xf numFmtId="165" fontId="13" fillId="0" borderId="3" xfId="0" applyNumberFormat="1" applyFont="1" applyFill="1" applyBorder="1" applyAlignment="1">
      <alignment vertical="center" wrapText="1"/>
    </xf>
    <xf numFmtId="165" fontId="11" fillId="0" borderId="3" xfId="0" applyNumberFormat="1" applyFont="1" applyFill="1" applyBorder="1" applyAlignment="1">
      <alignment vertical="center" wrapText="1"/>
    </xf>
    <xf numFmtId="0" fontId="11" fillId="0" borderId="12" xfId="0" applyFont="1" applyFill="1" applyBorder="1" applyAlignment="1" applyProtection="1">
      <alignment horizontal="left" vertical="center" wrapText="1"/>
      <protection locked="0"/>
    </xf>
    <xf numFmtId="49" fontId="11" fillId="0" borderId="3" xfId="0" applyNumberFormat="1" applyFont="1" applyFill="1" applyBorder="1" applyAlignment="1" applyProtection="1">
      <alignment horizontal="center" vertical="center" wrapText="1"/>
      <protection locked="0"/>
    </xf>
    <xf numFmtId="164" fontId="13" fillId="0" borderId="3" xfId="0" applyNumberFormat="1" applyFont="1" applyFill="1" applyBorder="1" applyAlignment="1" applyProtection="1">
      <alignment horizontal="center" vertical="center" wrapText="1"/>
      <protection locked="0"/>
    </xf>
    <xf numFmtId="0" fontId="3" fillId="0" borderId="3" xfId="0" applyFont="1" applyFill="1" applyBorder="1" applyAlignment="1" applyProtection="1">
      <alignment horizontal="center" vertical="center"/>
      <protection locked="0"/>
    </xf>
    <xf numFmtId="0" fontId="15" fillId="0" borderId="3" xfId="1" applyFont="1" applyFill="1" applyBorder="1" applyAlignment="1" applyProtection="1">
      <alignment wrapText="1"/>
      <protection locked="0"/>
    </xf>
    <xf numFmtId="2" fontId="11" fillId="0" borderId="3" xfId="0" applyNumberFormat="1" applyFont="1" applyFill="1" applyBorder="1" applyAlignment="1">
      <alignment horizontal="center" vertical="center" wrapText="1"/>
    </xf>
    <xf numFmtId="164" fontId="11" fillId="0" borderId="4" xfId="0" applyNumberFormat="1" applyFont="1" applyFill="1" applyBorder="1" applyAlignment="1" applyProtection="1">
      <alignment vertical="center" wrapText="1"/>
      <protection locked="0"/>
    </xf>
    <xf numFmtId="0" fontId="11" fillId="0" borderId="13" xfId="0" applyFont="1" applyFill="1" applyBorder="1" applyAlignment="1" applyProtection="1">
      <alignment vertical="center" wrapText="1"/>
      <protection locked="0"/>
    </xf>
    <xf numFmtId="0" fontId="11" fillId="0" borderId="14" xfId="0" applyFont="1" applyFill="1" applyBorder="1" applyAlignment="1" applyProtection="1">
      <alignment vertical="center" wrapText="1"/>
      <protection locked="0"/>
    </xf>
    <xf numFmtId="0" fontId="11" fillId="0" borderId="14" xfId="0" applyFont="1" applyFill="1" applyBorder="1" applyAlignment="1">
      <alignment vertical="center" wrapText="1"/>
    </xf>
    <xf numFmtId="165" fontId="13" fillId="0" borderId="14" xfId="0" applyNumberFormat="1" applyFont="1" applyFill="1" applyBorder="1" applyAlignment="1">
      <alignment horizontal="center" vertical="center" wrapText="1"/>
    </xf>
    <xf numFmtId="165" fontId="11" fillId="0" borderId="14" xfId="0" applyNumberFormat="1" applyFont="1" applyFill="1" applyBorder="1" applyAlignment="1">
      <alignment horizontal="center" vertical="center" wrapText="1"/>
    </xf>
    <xf numFmtId="164" fontId="11" fillId="0" borderId="14" xfId="0" applyNumberFormat="1" applyFont="1" applyFill="1" applyBorder="1" applyAlignment="1" applyProtection="1">
      <alignment vertical="center" wrapText="1"/>
      <protection locked="0"/>
    </xf>
    <xf numFmtId="164" fontId="11" fillId="0" borderId="15" xfId="0" applyNumberFormat="1" applyFont="1" applyFill="1" applyBorder="1" applyAlignment="1" applyProtection="1">
      <alignment vertical="center" wrapText="1"/>
      <protection locked="0"/>
    </xf>
    <xf numFmtId="2" fontId="11" fillId="0" borderId="3" xfId="0" applyNumberFormat="1" applyFont="1" applyFill="1" applyBorder="1" applyAlignment="1" applyProtection="1">
      <alignment horizontal="center" vertical="center" wrapText="1"/>
      <protection locked="0"/>
    </xf>
    <xf numFmtId="0" fontId="11" fillId="0" borderId="3" xfId="0" applyNumberFormat="1" applyFont="1" applyFill="1" applyBorder="1" applyAlignment="1" applyProtection="1">
      <alignment horizontal="center" vertical="center" wrapText="1"/>
      <protection locked="0"/>
    </xf>
    <xf numFmtId="1" fontId="11" fillId="0" borderId="3" xfId="0" applyNumberFormat="1" applyFont="1" applyFill="1" applyBorder="1" applyAlignment="1" applyProtection="1">
      <alignment horizontal="center" vertical="center" wrapText="1"/>
      <protection locked="0"/>
    </xf>
    <xf numFmtId="0" fontId="11" fillId="0" borderId="2" xfId="0" applyNumberFormat="1" applyFont="1" applyFill="1" applyBorder="1" applyAlignment="1" applyProtection="1">
      <alignment horizontal="center" vertical="center" wrapText="1"/>
      <protection locked="0"/>
    </xf>
    <xf numFmtId="0" fontId="16" fillId="0" borderId="3" xfId="0" applyFont="1" applyFill="1" applyBorder="1" applyAlignment="1" applyProtection="1">
      <alignment vertical="center" wrapText="1"/>
      <protection locked="0"/>
    </xf>
    <xf numFmtId="0" fontId="11" fillId="0" borderId="14" xfId="0" applyNumberFormat="1" applyFont="1" applyFill="1" applyBorder="1" applyAlignment="1" applyProtection="1">
      <alignment horizontal="center" vertical="center" wrapText="1"/>
      <protection locked="0"/>
    </xf>
    <xf numFmtId="164" fontId="16" fillId="0" borderId="3" xfId="0" applyNumberFormat="1" applyFont="1" applyFill="1" applyBorder="1" applyAlignment="1">
      <alignment vertical="center" wrapText="1"/>
    </xf>
    <xf numFmtId="164" fontId="16" fillId="0" borderId="4" xfId="0" applyNumberFormat="1" applyFont="1" applyFill="1" applyBorder="1" applyAlignment="1">
      <alignment horizontal="center" vertical="center" wrapText="1"/>
    </xf>
    <xf numFmtId="164" fontId="16" fillId="0" borderId="3" xfId="0" applyNumberFormat="1" applyFont="1" applyFill="1" applyBorder="1" applyAlignment="1" applyProtection="1">
      <alignment horizontal="center" vertical="center" wrapText="1"/>
      <protection locked="0"/>
    </xf>
    <xf numFmtId="164" fontId="16" fillId="0" borderId="3" xfId="0" applyNumberFormat="1" applyFont="1" applyFill="1" applyBorder="1" applyAlignment="1" applyProtection="1">
      <alignment vertical="center" wrapText="1"/>
      <protection locked="0"/>
    </xf>
    <xf numFmtId="0" fontId="11" fillId="0" borderId="0" xfId="0" applyFont="1" applyAlignment="1" applyProtection="1">
      <alignment horizontal="left" vertical="center" wrapText="1"/>
      <protection locked="0"/>
    </xf>
    <xf numFmtId="0" fontId="23" fillId="0" borderId="0" xfId="0"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11" fillId="0" borderId="6"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protection locked="0"/>
    </xf>
    <xf numFmtId="0" fontId="10" fillId="0" borderId="8" xfId="0" applyFont="1" applyFill="1" applyBorder="1" applyAlignment="1" applyProtection="1">
      <alignment horizontal="center" vertical="center"/>
      <protection locked="0"/>
    </xf>
    <xf numFmtId="0" fontId="10" fillId="0" borderId="9" xfId="0" applyFont="1" applyFill="1" applyBorder="1" applyAlignment="1" applyProtection="1">
      <alignment horizontal="center" vertical="center"/>
      <protection locked="0"/>
    </xf>
    <xf numFmtId="0" fontId="10" fillId="0" borderId="10" xfId="0" applyFont="1" applyFill="1" applyBorder="1" applyAlignment="1" applyProtection="1">
      <alignment horizontal="center" vertical="center" wrapText="1"/>
      <protection locked="0"/>
    </xf>
    <xf numFmtId="0" fontId="10" fillId="0" borderId="5" xfId="0" applyFont="1" applyFill="1" applyBorder="1" applyAlignment="1" applyProtection="1">
      <alignment horizontal="center" vertical="center" wrapText="1"/>
      <protection locked="0"/>
    </xf>
    <xf numFmtId="0" fontId="10" fillId="0" borderId="11" xfId="0" applyFont="1" applyFill="1" applyBorder="1" applyAlignment="1" applyProtection="1">
      <alignment horizontal="center" vertical="center" wrapText="1"/>
      <protection locked="0"/>
    </xf>
    <xf numFmtId="0" fontId="13" fillId="0" borderId="6" xfId="0" applyFont="1" applyFill="1" applyBorder="1" applyAlignment="1" applyProtection="1">
      <alignment horizontal="center" vertical="center" wrapText="1"/>
      <protection locked="0"/>
    </xf>
    <xf numFmtId="0" fontId="15" fillId="0" borderId="14" xfId="1" applyFont="1" applyFill="1" applyBorder="1" applyAlignment="1" applyProtection="1">
      <alignment vertical="center" wrapText="1"/>
      <protection locked="0"/>
    </xf>
    <xf numFmtId="0" fontId="24" fillId="0" borderId="0" xfId="0" applyFont="1" applyAlignment="1" applyProtection="1">
      <alignment horizontal="left" vertical="center" wrapText="1"/>
      <protection locked="0"/>
    </xf>
    <xf numFmtId="0" fontId="24" fillId="0" borderId="0" xfId="0" applyFont="1" applyAlignment="1" applyProtection="1">
      <alignment vertical="center"/>
      <protection locked="0"/>
    </xf>
    <xf numFmtId="0" fontId="25" fillId="0" borderId="0" xfId="0" applyFont="1" applyAlignment="1" applyProtection="1">
      <alignment horizontal="left" vertical="center" wrapText="1"/>
      <protection locked="0"/>
    </xf>
  </cellXfs>
  <cellStyles count="3">
    <cellStyle name="Lien hypertexte" xfId="1" builtinId="8"/>
    <cellStyle name="Normal" xfId="0" builtinId="0"/>
    <cellStyle name="Normal 2" xfId="2" xr:uid="{8AA5624C-5880-4022-9862-53F084D49CB0}"/>
  </cellStyles>
  <dxfs count="187">
    <dxf>
      <fill>
        <patternFill>
          <bgColor rgb="FFFFFF00"/>
        </patternFill>
      </fill>
    </dxf>
    <dxf>
      <fill>
        <patternFill>
          <bgColor rgb="FFFFFF0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FF0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FF0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85D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Geneviève Rhéaume" id="{7F20D015-FA8E-4E55-8A8E-D396344C7D91}" userId="S::genevieve.rheaume@sct.gouv.qc.ca::c71cf110-cf0d-4d83-aa0b-7e1d5ca87748"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80" dT="2023-03-29T16:01:22.24" personId="{7F20D015-FA8E-4E55-8A8E-D396344C7D91}" id="{45D5B9BA-282E-4D3B-A660-A8B5AFEC351B}">
    <text>Dernière reddition de comptes : 12,1M$</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tresor.gouv.qc.ca/infrastructures-publiques/tableau-de-bord/?tx_tdbpip_tdbpip%5Bprojet%5D=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6&amp;tx_tdbpip_tdbpip%5BcurrentPage%5D=&amp;tx_tdbpip_tdbpip%5Baction%5D=show&amp;tx_tdbpip_tdbpip%5Bcontroller%5D=Projet&amp;cHash=86a5c05d5268f84c61ec6187335565db" TargetMode="External"/><Relationship Id="rId21" Type="http://schemas.openxmlformats.org/officeDocument/2006/relationships/hyperlink" Target="https://www.tresor.gouv.qc.ca/infrastructures-publiques/tableau-de-bord/?tx_tdbpip_tdbpip%5Bprojet%5D=51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10%20&amp;tx_tdbpip_tdbpip%5BcurrentPage%5D=&amp;tx_tdbpip_tdbpip%5Baction%5D=show&amp;tx_tdbpip_tdbpip%5Bcontroller%5D=Projet&amp;cHash=5f816908f255dae2448f0678833aaca3" TargetMode="External"/><Relationship Id="rId42" Type="http://schemas.openxmlformats.org/officeDocument/2006/relationships/hyperlink" Target="https://www.tresor.gouv.qc.ca/infrastructures-publiques/tableau-de-bord/?tx_tdbpip_tdbpip%5Bprojet%5D=541&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040c5a8fac5fba9fb27fa5ad9d709872" TargetMode="External"/><Relationship Id="rId63" Type="http://schemas.openxmlformats.org/officeDocument/2006/relationships/hyperlink" Target="https://www.tresor.gouv.qc.ca/infrastructures-publiques/tableau-de-bord/?tx_tdbpip_tdbpip%5Bprojet%5D=57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0&amp;tx_tdbpip_tdbpip%5BcurrentPage%5D=&amp;tx_tdbpip_tdbpip%5Baction%5D=show&amp;tx_tdbpip_tdbpip%5Bcontroller%5D=Projet&amp;cHash=789643689acf104b266319dbc8fde0bd" TargetMode="External"/><Relationship Id="rId84" Type="http://schemas.openxmlformats.org/officeDocument/2006/relationships/hyperlink" Target="https://www.tresor.gouv.qc.ca/infrastructures-publiques/tableau-de-bord/?tx_tdbpip_tdbpip%5Bprojet%5D=3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4&amp;tx_tdbpip_tdbpip%5BcurrentPage%5D=&amp;tx_tdbpip_tdbpip%5Baction%5D=show&amp;tx_tdbpip_tdbpip%5Bcontroller%5D=Projet&amp;cHash=10f53e0040b7523fa22abdc3cf449c2e" TargetMode="External"/><Relationship Id="rId138" Type="http://schemas.openxmlformats.org/officeDocument/2006/relationships/hyperlink" Target="https://www.tresor.gouv.qc.ca/infrastructures-publiques/tableau-de-bord/?tx_tdbpip_tdbpip%5Bprojet%5D=7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3&amp;tx_tdbpip_tdbpip%5BcurrentPage%5D=&amp;tx_tdbpip_tdbpip%5Baction%5D=show&amp;tx_tdbpip_tdbpip%5Bcontroller%5D=Projet&amp;cHash=95c8d768ace6bbb7b6c9deb211f7a3a8" TargetMode="External"/><Relationship Id="rId159" Type="http://schemas.openxmlformats.org/officeDocument/2006/relationships/hyperlink" Target="https://www.tresor.gouv.qc.ca/infrastructures-publiques/tableau-de-bord/?tx_tdbpip_tdbpip%5Bprojet%5D=5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8&amp;tx_tdbpip_tdbpip%5BcurrentPage%5D=&amp;tx_tdbpip_tdbpip%5Baction%5D=show&amp;tx_tdbpip_tdbpip%5Bcontroller%5D=Projet&amp;cHash=d203f6c5ab66ed7d87423e63e51a0b2a" TargetMode="External"/><Relationship Id="rId107" Type="http://schemas.openxmlformats.org/officeDocument/2006/relationships/hyperlink" Target="https://www.tresor.gouv.qc.ca/infrastructures-publiques/tableau-de-bord/?tx_tdbpip_tdbpip%5Bprojet%5D=66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61&amp;tx_tdbpip_tdbpip%5BcurrentPage%5D=&amp;tx_tdbpip_tdbpip%5Baction%5D=show&amp;tx_tdbpip_tdbpip%5Bcontroller%5D=Projet&amp;cHash=f10768b18bf306c1bf936a1149a703c4" TargetMode="External"/><Relationship Id="rId11" Type="http://schemas.openxmlformats.org/officeDocument/2006/relationships/hyperlink" Target="https://www.tresor.gouv.qc.ca/infrastructures-publiques/tableau-de-bord/?tx_tdbpip_tdbpip%5Bprojet%5D=2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1&amp;tx_tdbpip_tdbpip%5BcurrentPage%5D=&amp;tx_tdbpip_tdbpip%5Baction%5D=show&amp;tx_tdbpip_tdbpip%5Bcontroller%5D=Projet&amp;cHash=16a70c46f52d8a0a8529397246fbc647" TargetMode="External"/><Relationship Id="rId32" Type="http://schemas.openxmlformats.org/officeDocument/2006/relationships/hyperlink" Target="https://www.tresor.gouv.qc.ca/infrastructures-publiques/tableau-de-bord/?tx_tdbpip_tdbpip%5Bprojet%5D=521&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6648edbb0407d005fba94520da51e247" TargetMode="External"/><Relationship Id="rId53" Type="http://schemas.openxmlformats.org/officeDocument/2006/relationships/hyperlink" Target="https://www.tresor.gouv.qc.ca/infrastructures-publiques/tableau-de-bord/?tx_tdbpip_tdbpip%5Bprojet%5D=552&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4&amp;tx_tdbpip_tdbpip%5Baction%5D=show&amp;tx_tdbpip_tdbpip%5Bcontroller%5D=Projet&amp;cHash=1095b8890629bf10a534a7714e25bb75" TargetMode="External"/><Relationship Id="rId74" Type="http://schemas.openxmlformats.org/officeDocument/2006/relationships/hyperlink" Target="https://www.tresor.gouv.qc.ca/infrastructures-publiques/tableau-de-bord/?tx_tdbpip_tdbpip%5Bprojet%5D=531&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bb07cc11d8553f9fc5550d285480d6b0" TargetMode="External"/><Relationship Id="rId128" Type="http://schemas.openxmlformats.org/officeDocument/2006/relationships/hyperlink" Target="https://www.tresor.gouv.qc.ca/infrastructures-publiques/tableau-de-bord/?tx_tdbpip_tdbpip%5Bprojet%5D=3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8&amp;tx_tdbpip_tdbpip%5BcurrentPage%5D=&amp;tx_tdbpip_tdbpip%5Baction%5D=show&amp;tx_tdbpip_tdbpip%5Bcontroller%5D=Projet&amp;cHash=08e88844f4d8e4c9f461c9e0ec77bef7" TargetMode="External"/><Relationship Id="rId149" Type="http://schemas.openxmlformats.org/officeDocument/2006/relationships/hyperlink" Target="https://www.tresor.gouv.qc.ca/infrastructures-publiques/tableau-de-bord/?tx_tdbpip_tdbpip%5Bprojet%5D=79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0&amp;tx_tdbpip_tdbpip%5BcurrentPage%5D=&amp;tx_tdbpip_tdbpip%5Baction%5D=show&amp;tx_tdbpip_tdbpip%5Bcontroller%5D=Projet&amp;cHash=4308631ba4c465da88608799266288b2" TargetMode="External"/><Relationship Id="rId5" Type="http://schemas.openxmlformats.org/officeDocument/2006/relationships/hyperlink" Target="https://www.tresor.gouv.qc.ca/infrastructures-publiques/tableau-de-bord/?tx_tdbpip_tdbpip%5Bprojet%5D=6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7&amp;tx_tdbpip_tdbpip%5BcurrentPage%5D=&amp;tx_tdbpip_tdbpip%5Baction%5D=show&amp;tx_tdbpip_tdbpip%5Bcontroller%5D=Projet&amp;cHash=96baed5be3766df69ab41cf93f9a95c8" TargetMode="External"/><Relationship Id="rId95" Type="http://schemas.openxmlformats.org/officeDocument/2006/relationships/hyperlink" Target="https://www.tresor.gouv.qc.ca/infrastructures-publiques/tableau-de-bord/?tx_tdbpip_tdbpip%5Bprojet%5D=2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3&amp;tx_tdbpip_tdbpip%5BcurrentPage%5D=&amp;tx_tdbpip_tdbpip%5Baction%5D=show&amp;tx_tdbpip_tdbpip%5Bcontroller%5D=Projet&amp;cHash=8ef3f921c194a0e21cbe1b2847b340cc" TargetMode="External"/><Relationship Id="rId160" Type="http://schemas.openxmlformats.org/officeDocument/2006/relationships/hyperlink" Target="https://www.tresor.gouv.qc.ca/infrastructures-publiques/tableau-de-bord/?tx_tdbpip_tdbpip%5Bprojet%5D=1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77&amp;tx_tdbpip_tdbpip%5BcurrentPage%5D=&amp;tx_tdbpip_tdbpip%5Baction%5D=show&amp;tx_tdbpip_tdbpip%5Bcontroller%5D=Projet&amp;cHash=2bbccecf2657b0f4c12b9a81d6b82175" TargetMode="External"/><Relationship Id="rId22" Type="http://schemas.openxmlformats.org/officeDocument/2006/relationships/hyperlink" Target="https://www.tresor.gouv.qc.ca/infrastructures-publiques/tableau-de-bord/?tx_tdbpip_tdbpip%5Bprojet%5D=51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11&amp;tx_tdbpip_tdbpip%5BcurrentPage%5D=&amp;tx_tdbpip_tdbpip%5Baction%5D=show&amp;tx_tdbpip_tdbpip%5Bcontroller%5D=Projet&amp;cHash=efb636c9e6c87019ed44eca165f2af7b" TargetMode="External"/><Relationship Id="rId43" Type="http://schemas.openxmlformats.org/officeDocument/2006/relationships/hyperlink" Target="https://www.tresor.gouv.qc.ca/infrastructures-publiques/tableau-de-bord/?tx_tdbpip_tdbpip%5Bprojet%5D=542&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52dc62da71cb6dc9a70b3af1d4c776e3" TargetMode="External"/><Relationship Id="rId64" Type="http://schemas.openxmlformats.org/officeDocument/2006/relationships/hyperlink" Target="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TargetMode="External"/><Relationship Id="rId118" Type="http://schemas.openxmlformats.org/officeDocument/2006/relationships/hyperlink" Target="https://www.tresor.gouv.qc.ca/infrastructures-publiques/tableau-de-bord/?tx_tdbpip_tdbpip%5Bprojet%5D=1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99&amp;tx_tdbpip_tdbpip%5BcurrentPage%5D=&amp;tx_tdbpip_tdbpip%5Baction%5D=show&amp;tx_tdbpip_tdbpip%5Bcontroller%5D=Projet&amp;cHash=d1563edec217e7d5e4f0fa6d351b63af" TargetMode="External"/><Relationship Id="rId139" Type="http://schemas.openxmlformats.org/officeDocument/2006/relationships/hyperlink" Target="https://www.tresor.gouv.qc.ca/infrastructures-publiques/tableau-de-bord/?tx_tdbpip_tdbpip%5Bprojet%5D=7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4&amp;tx_tdbpip_tdbpip%5BcurrentPage%5D=&amp;tx_tdbpip_tdbpip%5Baction%5D=show&amp;tx_tdbpip_tdbpip%5Bcontroller%5D=Projet&amp;cHash=5d86e0d1db662c0b2e014ff9e26df3a1" TargetMode="External"/><Relationship Id="rId85" Type="http://schemas.openxmlformats.org/officeDocument/2006/relationships/hyperlink" Target="https://www.tresor.gouv.qc.ca/infrastructures-publiques/tableau-de-bord/?tx_tdbpip_tdbpip%5Bprojet%5D=3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3&amp;tx_tdbpip_tdbpip%5BcurrentPage%5D=&amp;tx_tdbpip_tdbpip%5Baction%5D=show&amp;tx_tdbpip_tdbpip%5Bcontroller%5D=Projet&amp;cHash=fdc8f573b728e785482ed7596cc65097" TargetMode="External"/><Relationship Id="rId150"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12" Type="http://schemas.openxmlformats.org/officeDocument/2006/relationships/hyperlink" Target="https://www.tresor.gouv.qc.ca/infrastructures-publiques/tableau-de-bord/?tx_tdbpip_tdbpip%5Bprojet%5D=31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1&amp;tx_tdbpip_tdbpip%5BcurrentPage%5D=&amp;tx_tdbpip_tdbpip%5Baction%5D=show&amp;tx_tdbpip_tdbpip%5Bcontroller%5D=Projet&amp;cHash=a5af8ba68f09c05a886f6e0a0f7708fd" TargetMode="External"/><Relationship Id="rId17" Type="http://schemas.openxmlformats.org/officeDocument/2006/relationships/hyperlink" Target="https://www.tresor.gouv.qc.ca/infrastructures-publiques/tableau-de-bord/?tx_tdbpip_tdbpip%5Bprojet%5D=23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2&amp;tx_tdbpip_tdbpip%5BcurrentPage%5D=&amp;tx_tdbpip_tdbpip%5Baction%5D=show&amp;tx_tdbpip_tdbpip%5Bcontroller%5D=Projet&amp;cHash=4fdc2b4076e694a8072947b4db25d4a2" TargetMode="External"/><Relationship Id="rId33" Type="http://schemas.openxmlformats.org/officeDocument/2006/relationships/hyperlink" Target="https://www.tresor.gouv.qc.ca/infrastructures-publiques/tableau-de-bord/?tx_tdbpip_tdbpip%5Bprojet%5D=522&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7da3995c3fcf82743da87a8fd7a5a6ba" TargetMode="External"/><Relationship Id="rId38" Type="http://schemas.openxmlformats.org/officeDocument/2006/relationships/hyperlink" Target="https://www.tresor.gouv.qc.ca/infrastructures-publiques/tableau-de-bord/?tx_tdbpip_tdbpip%5Bprojet%5D=527&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f9078bf440f2fcde3c8d8586681b1c82" TargetMode="External"/><Relationship Id="rId59" Type="http://schemas.openxmlformats.org/officeDocument/2006/relationships/hyperlink" Target="https://www.tresor.gouv.qc.ca/infrastructures-publiques/tableau-de-bord/?tx_tdbpip_tdbpip%5Bprojet%5D=58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0&amp;tx_tdbpip_tdbpip%5BcurrentPage%5D=&amp;tx_tdbpip_tdbpip%5Baction%5D=show&amp;tx_tdbpip_tdbpip%5Bcontroller%5D=Projet&amp;cHash=8d509946077707ddafe47aa6a2ed7f36" TargetMode="External"/><Relationship Id="rId103" Type="http://schemas.openxmlformats.org/officeDocument/2006/relationships/hyperlink" Target="https://www.tresor.gouv.qc.ca/infrastructures-publiques/tableau-de-bord/?tx_tdbpip_tdbpip%5Bprojet%5D=4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4&amp;tx_tdbpip_tdbpip%5BcurrentPage%5D=&amp;tx_tdbpip_tdbpip%5Baction%5D=show&amp;tx_tdbpip_tdbpip%5Bcontroller%5D=Projet&amp;cHash=df558a64fc0d1357c7033663ac2f5c9f" TargetMode="External"/><Relationship Id="rId108" Type="http://schemas.openxmlformats.org/officeDocument/2006/relationships/hyperlink" Target="https://www.tresor.gouv.qc.ca/infrastructures-publiques/tableau-de-bord/?tx_tdbpip_tdbpip%5Bprojet%5D=3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4&amp;tx_tdbpip_tdbpip%5BcurrentPage%5D=&amp;tx_tdbpip_tdbpip%5Baction%5D=show&amp;tx_tdbpip_tdbpip%5Bcontroller%5D=Projet&amp;cHash=77121b00723afd2510f4ad04176d1c09" TargetMode="External"/><Relationship Id="rId124" Type="http://schemas.openxmlformats.org/officeDocument/2006/relationships/hyperlink" Target="https://www.tresor.gouv.qc.ca/infrastructures-publiques/tableau-de-bord/?tx_tdbpip_tdbpip%5Bprojet%5D=16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66&amp;tx_tdbpip_tdbpip%5BcurrentPage%5D=&amp;tx_tdbpip_tdbpip%5Baction%5D=show&amp;tx_tdbpip_tdbpip%5Bcontroller%5D=Projet&amp;cHash=bd0867545038f667b60117875e11bf75" TargetMode="External"/><Relationship Id="rId129" Type="http://schemas.openxmlformats.org/officeDocument/2006/relationships/hyperlink" Target="https://www.tresor.gouv.qc.ca/infrastructures-publiques/tableau-de-bord/?tx_tdbpip_tdbpip%5Bprojet%5D=31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6&amp;tx_tdbpip_tdbpip%5BcurrentPage%5D=&amp;tx_tdbpip_tdbpip%5Baction%5D=show&amp;tx_tdbpip_tdbpip%5Bcontroller%5D=Projet&amp;cHash=94753e8005ba8c10debd50ba85e08194" TargetMode="External"/><Relationship Id="rId54" Type="http://schemas.openxmlformats.org/officeDocument/2006/relationships/hyperlink" Target="https://www.tresor.gouv.qc.ca/infrastructures-publiques/tableau-de-bord/?tx_tdbpip_tdbpip%5Bprojet%5D=553&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4&amp;tx_tdbpip_tdbpip%5Baction%5D=show&amp;tx_tdbpip_tdbpip%5Bcontroller%5D=Projet&amp;cHash=df5cb64631b02f565a983264900360b7" TargetMode="External"/><Relationship Id="rId70" Type="http://schemas.openxmlformats.org/officeDocument/2006/relationships/hyperlink" Target="https://www.tresor.gouv.qc.ca/infrastructures-publiques/tableau-de-bord/?tx_tdbpip_tdbpip%5Bprojet%5D=572&amp;tx_tdbpip_tdbpip%5BrechercheInfo%5D%5BmotsCles%5D=Sainte-%C3%89lisabeth&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amp;tx_tdbpip_tdbpip%5Baction%5D=show&amp;tx_tdbpip_tdbpip%5Bcontroller%5D=Projet&amp;cHash=1d5251ec12e2d3506ef5b4af6b5a07e4" TargetMode="External"/><Relationship Id="rId75" Type="http://schemas.openxmlformats.org/officeDocument/2006/relationships/hyperlink" Target="https://www.tresor.gouv.qc.ca/infrastructures-publiques/tableau-de-bord/?tx_tdbpip_tdbpip%5Bprojet%5D=532&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a5c1e56d47621d3e3a6aab6fbe6cb621" TargetMode="External"/><Relationship Id="rId91" Type="http://schemas.openxmlformats.org/officeDocument/2006/relationships/hyperlink" Target="https://www.tresor.gouv.qc.ca/infrastructures-publiques/tableau-de-bord/?tx_tdbpip_tdbpip%5Bprojet%5D=3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5&amp;tx_tdbpip_tdbpip%5BcurrentPage%5D=&amp;tx_tdbpip_tdbpip%5Baction%5D=show&amp;tx_tdbpip_tdbpip%5Bcontroller%5D=Projet&amp;cHash=5c98f7c3b0097969f99b84529450b2ea" TargetMode="External"/><Relationship Id="rId96" Type="http://schemas.openxmlformats.org/officeDocument/2006/relationships/hyperlink" Target="https://www.tresor.gouv.qc.ca/infrastructures-publiques/tableau-de-bord/?tx_tdbpip_tdbpip%5Bprojet%5D=30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0&amp;tx_tdbpip_tdbpip%5BcurrentPage%5D=&amp;tx_tdbpip_tdbpip%5Baction%5D=show&amp;tx_tdbpip_tdbpip%5Bcontroller%5D=Projet&amp;cHash=45916e70ab3d9dbbd773521d81f8cfac" TargetMode="External"/><Relationship Id="rId140" Type="http://schemas.openxmlformats.org/officeDocument/2006/relationships/hyperlink" Target="https://www.tresor.gouv.qc.ca/infrastructures-publiques/tableau-de-bord/?tx_tdbpip_tdbpip%5Bprojet%5D=32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2&amp;tx_tdbpip_tdbpip%5BcurrentPage%5D=&amp;tx_tdbpip_tdbpip%5Baction%5D=show&amp;tx_tdbpip_tdbpip%5Bcontroller%5D=Projet&amp;cHash=fb34424fc617d5e37e4a8932889c9e14" TargetMode="External"/><Relationship Id="rId145" Type="http://schemas.openxmlformats.org/officeDocument/2006/relationships/hyperlink" Target="https://www.tresor.gouv.qc.ca/infrastructures-publiques/tableau-de-bord/?tx_tdbpip_tdbpip%5Bprojet%5D=7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1&amp;tx_tdbpip_tdbpip%5BcurrentPage%5D=&amp;tx_tdbpip_tdbpip%5Baction%5D=show&amp;tx_tdbpip_tdbpip%5Bcontroller%5D=Projet&amp;cHash=ac0c63825262a2c86d2d5cf181fcd6a7" TargetMode="External"/><Relationship Id="rId161" Type="http://schemas.openxmlformats.org/officeDocument/2006/relationships/hyperlink" Target="https://www.tresor.gouv.qc.ca/infrastructures-publiques/tableau-de-bord?tx_tdbpip_tdbpip%5Baction%5D=show&amp;tx_tdbpip_tdbpip%5Bcontroller%5D=Projet&amp;tx_tdbpip_tdbpip%5BcurrentPage%5D=1&amp;tx_tdbpip_tdbpip%5Bprojet%5D=809&amp;tx_tdbpip_tdbpip%5BrechercheInfo%5D%5Bactivite%5D=1&amp;tx_tdbpip_tdbpip%5BrechercheInfo%5D%5Bavancement%5D=3&amp;tx_tdbpip_tdbpip%5BrechercheInfo%5D%5BmotsCles%5D=&amp;tx_tdbpip_tdbpip%5BrechercheInfo%5D%5Bnouveau%5D=0&amp;tx_tdbpip_tdbpip%5BrechercheInfo%5D%5Bnumero%5D=&amp;tx_tdbpip_tdbpip%5BrechercheInfo%5D%5Bregion%5D=14&amp;cHash=315c9a9df135051d216bbdd2cd1344e9" TargetMode="External"/><Relationship Id="rId166" Type="http://schemas.microsoft.com/office/2017/10/relationships/threadedComment" Target="../threadedComments/threadedComment1.xml"/><Relationship Id="rId1" Type="http://schemas.openxmlformats.org/officeDocument/2006/relationships/hyperlink" Target="https://www.tresor.gouv.qc.ca/infrastructures-publiques/tableau-de-bord/?tx_tdbpip_tdbpip%5Bprojet%5D=30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8&amp;tx_tdbpip_tdbpip%5BcurrentPage%5D=&amp;tx_tdbpip_tdbpip%5Baction%5D=show&amp;tx_tdbpip_tdbpip%5Bcontroller%5D=Projet&amp;cHash=257898703e04e01d22de2c9a261ff998" TargetMode="External"/><Relationship Id="rId6" Type="http://schemas.openxmlformats.org/officeDocument/2006/relationships/hyperlink" Target="https://www.tresor.gouv.qc.ca/infrastructures-publiques/tableau-de-bord/?tx_tdbpip_tdbpip%5Bprojet%5D=44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2&amp;tx_tdbpip_tdbpip%5BcurrentPage%5D=&amp;tx_tdbpip_tdbpip%5Baction%5D=show&amp;tx_tdbpip_tdbpip%5Bcontroller%5D=Projet&amp;cHash=ca7005912571cee7c8bb3d3b56e959c6" TargetMode="External"/><Relationship Id="rId23" Type="http://schemas.openxmlformats.org/officeDocument/2006/relationships/hyperlink" Target="https://www.tresor.gouv.qc.ca/infrastructures-publiques/tableau-de-bord/?tx_tdbpip_tdbpip%5Bprojet%5D=51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12&amp;tx_tdbpip_tdbpip%5BcurrentPage%5D=&amp;tx_tdbpip_tdbpip%5Baction%5D=show&amp;tx_tdbpip_tdbpip%5Bcontroller%5D=Projet&amp;cHash=e61cdc90354b4b3651a84372c8e08421" TargetMode="External"/><Relationship Id="rId28" Type="http://schemas.openxmlformats.org/officeDocument/2006/relationships/hyperlink" Target="https://www.tresor.gouv.qc.ca/infrastructures-publiques/tableau-de-bord/?tx_tdbpip_tdbpip%5Bprojet%5D=517&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9bd380fe135e5b4c5790911dfc7580de" TargetMode="External"/><Relationship Id="rId49" Type="http://schemas.openxmlformats.org/officeDocument/2006/relationships/hyperlink" Target="https://www.tresor.gouv.qc.ca/infrastructures-publiques/tableau-de-bord/?tx_tdbpip_tdbpip%5Bprojet%5D=5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48&amp;tx_tdbpip_tdbpip%5BcurrentPage%5D=&amp;tx_tdbpip_tdbpip%5Baction%5D=show&amp;tx_tdbpip_tdbpip%5Bcontroller%5D=Projet&amp;cHash=662d40258a744ed458e909d54b39d656" TargetMode="External"/><Relationship Id="rId114" Type="http://schemas.openxmlformats.org/officeDocument/2006/relationships/hyperlink" Target="https://www.tresor.gouv.qc.ca/infrastructures-publiques/tableau-de-bord/?tx_tdbpip_tdbpip%5Bprojet%5D=2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6&amp;tx_tdbpip_tdbpip%5BcurrentPage%5D=&amp;tx_tdbpip_tdbpip%5Baction%5D=show&amp;tx_tdbpip_tdbpip%5Bcontroller%5D=Projet&amp;cHash=bedcb8481fd5928c46972a86b10dc160" TargetMode="External"/><Relationship Id="rId119" Type="http://schemas.openxmlformats.org/officeDocument/2006/relationships/hyperlink" Target="https://www.tresor.gouv.qc.ca/infrastructures-publiques/tableau-de-bord/?tx_tdbpip_tdbpip%5Bprojet%5D=22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1&amp;tx_tdbpip_tdbpip%5BcurrentPage%5D=&amp;tx_tdbpip_tdbpip%5Baction%5D=show&amp;tx_tdbpip_tdbpip%5Bcontroller%5D=Projet&amp;cHash=2f560ed72b1cfc773b79e325729a3c48" TargetMode="External"/><Relationship Id="rId44" Type="http://schemas.openxmlformats.org/officeDocument/2006/relationships/hyperlink" Target="https://www.tresor.gouv.qc.ca/infrastructures-publiques/tableau-de-bord/?tx_tdbpip_tdbpip%5Bprojet%5D=543&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3a37b476984c34edc0922a589749c1ab" TargetMode="External"/><Relationship Id="rId60" Type="http://schemas.openxmlformats.org/officeDocument/2006/relationships/hyperlink" Target="https://www.tresor.gouv.qc.ca/infrastructures-publiques/tableau-de-bord/?tx_tdbpip_tdbpip%5Bprojet%5D=6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3&amp;tx_tdbpip_tdbpip%5BcurrentPage%5D=&amp;tx_tdbpip_tdbpip%5Baction%5D=show&amp;tx_tdbpip_tdbpip%5Bcontroller%5D=Projet&amp;cHash=f603b800b354416dc6826c02f5421e62" TargetMode="External"/><Relationship Id="rId65" Type="http://schemas.openxmlformats.org/officeDocument/2006/relationships/hyperlink" Target="https://www.tresor.gouv.qc.ca/infrastructures-publiques/tableau-de-bord/?tx_tdbpip_tdbpip%5Bprojet%5D=5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5&amp;tx_tdbpip_tdbpip%5BcurrentPage%5D=&amp;tx_tdbpip_tdbpip%5Baction%5D=show&amp;tx_tdbpip_tdbpip%5Bcontroller%5D=Projet&amp;cHash=6e2bb06e647011c5c4f0b6d2e186a6c0" TargetMode="External"/><Relationship Id="rId81" Type="http://schemas.openxmlformats.org/officeDocument/2006/relationships/hyperlink" Target="https://www.tresor.gouv.qc.ca/infrastructures-publiques/tableau-de-bord/?tx_tdbpip_tdbpip%5Bprojet%5D=533&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297fb3e16e33e1b18e5fe708a6fdf43d" TargetMode="External"/><Relationship Id="rId86" Type="http://schemas.openxmlformats.org/officeDocument/2006/relationships/hyperlink" Target="https://www.tresor.gouv.qc.ca/infrastructures-publiques/tableau-de-bord/?tx_tdbpip_tdbpip%5Bprojet%5D=30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1&amp;tx_tdbpip_tdbpip%5BcurrentPage%5D=&amp;tx_tdbpip_tdbpip%5Baction%5D=show&amp;tx_tdbpip_tdbpip%5Bcontroller%5D=Projet&amp;cHash=17b73b6fc95a25df657cdda12adf52ba" TargetMode="External"/><Relationship Id="rId130" Type="http://schemas.openxmlformats.org/officeDocument/2006/relationships/hyperlink" Target="https://www.tresor.gouv.qc.ca/infrastructures-publiques/tableau-de-bord/?tx_tdbpip_tdbpip%5Bprojet%5D=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amp;tx_tdbpip_tdbpip%5BcurrentPage%5D=&amp;tx_tdbpip_tdbpip%5Baction%5D=show&amp;tx_tdbpip_tdbpip%5Bcontroller%5D=Projet&amp;cHash=333d8fa53afb3e16edb9df732d37ad54" TargetMode="External"/><Relationship Id="rId135" Type="http://schemas.openxmlformats.org/officeDocument/2006/relationships/hyperlink" Target="https://www.tresor.gouv.qc.ca/infrastructures-publiques/tableau-de-bord/?tx_tdbpip_tdbpip%5Bprojet%5D=6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39&amp;tx_tdbpip_tdbpip%5BcurrentPage%5D=&amp;tx_tdbpip_tdbpip%5Baction%5D=show&amp;tx_tdbpip_tdbpip%5Bcontroller%5D=Projet&amp;cHash=501838511f02143097649a0bb1e7edfb" TargetMode="External"/><Relationship Id="rId151"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156" Type="http://schemas.openxmlformats.org/officeDocument/2006/relationships/hyperlink" Target="https://www.tresor.gouv.qc.ca/infrastructures-publiques/tableau-de-bord/?tx_tdbpip_tdbpip%5Bprojet%5D=3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5&amp;tx_tdbpip_tdbpip%5BcurrentPage%5D=&amp;tx_tdbpip_tdbpip%5Baction%5D=show&amp;tx_tdbpip_tdbpip%5Bcontroller%5D=Projet&amp;cHash=249016c25663e630713fbade0b90c740" TargetMode="External"/><Relationship Id="rId13" Type="http://schemas.openxmlformats.org/officeDocument/2006/relationships/hyperlink" Target="https://www.tresor.gouv.qc.ca/infrastructures-publiques/tableau-de-bord/?tx_tdbpip_tdbpip%5Bprojet%5D=1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51&amp;tx_tdbpip_tdbpip%5BcurrentPage%5D=&amp;tx_tdbpip_tdbpip%5Baction%5D=show&amp;tx_tdbpip_tdbpip%5Bcontroller%5D=Projet&amp;cHash=808979db2e571c124b207eb022e3b090" TargetMode="External"/><Relationship Id="rId18" Type="http://schemas.openxmlformats.org/officeDocument/2006/relationships/hyperlink" Target="https://www.tresor.gouv.qc.ca/infrastructures-publiques/tableau-de-bord/?tx_tdbpip_tdbpip%5Bprojet%5D=50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07%20&amp;tx_tdbpip_tdbpip%5BcurrentPage%5D=&amp;tx_tdbpip_tdbpip%5Baction%5D=show&amp;tx_tdbpip_tdbpip%5Bcontroller%5D=Projet&amp;cHash=1ac247e8e190ca6b59795f7154b01459" TargetMode="External"/><Relationship Id="rId39" Type="http://schemas.openxmlformats.org/officeDocument/2006/relationships/hyperlink" Target="https://www.tresor.gouv.qc.ca/infrastructures-publiques/tableau-de-bord/?tx_tdbpip_tdbpip%5Bprojet%5D=537&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5d19cd85704c86ba4e5b96cefb54e46d" TargetMode="External"/><Relationship Id="rId109" Type="http://schemas.openxmlformats.org/officeDocument/2006/relationships/hyperlink" Target="https://www.tresor.gouv.qc.ca/infrastructures-publiques/tableau-de-bord/?tx_tdbpip_tdbpip%5Bprojet%5D=5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95&amp;tx_tdbpip_tdbpip%5BcurrentPage%5D=&amp;tx_tdbpip_tdbpip%5Baction%5D=show&amp;tx_tdbpip_tdbpip%5Bcontroller%5D=Projet&amp;cHash=3742eb85007d43fc5a9ca57f8dddae0d" TargetMode="External"/><Relationship Id="rId34" Type="http://schemas.openxmlformats.org/officeDocument/2006/relationships/hyperlink" Target="https://www.tresor.gouv.qc.ca/infrastructures-publiques/tableau-de-bord/?tx_tdbpip_tdbpip%5Bprojet%5D=523&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5d1ac186b34cea3042a6f2fa638e0004" TargetMode="External"/><Relationship Id="rId50" Type="http://schemas.openxmlformats.org/officeDocument/2006/relationships/hyperlink" Target="https://www.tresor.gouv.qc.ca/infrastructures-publiques/tableau-de-bord/?tx_tdbpip_tdbpip%5Bprojet%5D=549&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4&amp;tx_tdbpip_tdbpip%5Baction%5D=show&amp;tx_tdbpip_tdbpip%5Bcontroller%5D=Projet&amp;cHash=b211d37ff6430e555b491cf2f48e7b3e" TargetMode="External"/><Relationship Id="rId55" Type="http://schemas.openxmlformats.org/officeDocument/2006/relationships/hyperlink" Target="https://www.tresor.gouv.qc.ca/infrastructures-publiques/tableau-de-bord/?tx_tdbpip_tdbpip%5Bprojet%5D=43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1&amp;tx_tdbpip_tdbpip%5BcurrentPage%5D=&amp;tx_tdbpip_tdbpip%5Baction%5D=show&amp;tx_tdbpip_tdbpip%5Bcontroller%5D=Projet&amp;cHash=ce3dbf71a12b964194682d9ef94653ca" TargetMode="External"/><Relationship Id="rId76" Type="http://schemas.openxmlformats.org/officeDocument/2006/relationships/hyperlink" Target="https://www.tresor.gouv.qc.ca/infrastructures-publiques/tableau-de-bord/?tx_tdbpip_tdbpip%5Bprojet%5D=534&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ee64748783d2204de0e45bb7845bc4ba" TargetMode="External"/><Relationship Id="rId97" Type="http://schemas.openxmlformats.org/officeDocument/2006/relationships/hyperlink" Target="https://www.tresor.gouv.qc.ca/infrastructures-publiques/tableau-de-bord/?tx_tdbpip_tdbpip%5Bprojet%5D=2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9&amp;tx_tdbpip_tdbpip%5BcurrentPage%5D=&amp;tx_tdbpip_tdbpip%5Baction%5D=show&amp;tx_tdbpip_tdbpip%5Bcontroller%5D=Projet&amp;cHash=48c691a8abfb9833ef8cb5cedcb3301f" TargetMode="External"/><Relationship Id="rId104" Type="http://schemas.openxmlformats.org/officeDocument/2006/relationships/hyperlink" Target="https://www.tresor.gouv.qc.ca/infrastructures-publiques/tableau-de-bord/?tx_tdbpip_tdbpip%5Bprojet%5D=2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6&amp;tx_tdbpip_tdbpip%5BcurrentPage%5D=&amp;tx_tdbpip_tdbpip%5Baction%5D=show&amp;tx_tdbpip_tdbpip%5Bcontroller%5D=Projet&amp;cHash=b74b0c29805a27289a40a3badc312975" TargetMode="External"/><Relationship Id="rId120" Type="http://schemas.openxmlformats.org/officeDocument/2006/relationships/hyperlink" Target="https://www.tresor.gouv.qc.ca/infrastructures-publiques/tableau-de-bord/?tx_tdbpip_tdbpip%5Bprojet%5D=22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9&amp;tx_tdbpip_tdbpip%5BcurrentPage%5D=&amp;tx_tdbpip_tdbpip%5Baction%5D=show&amp;tx_tdbpip_tdbpip%5Bcontroller%5D=Projet&amp;cHash=1686010b37b3827da991a3bf86c85e8f" TargetMode="External"/><Relationship Id="rId125" Type="http://schemas.openxmlformats.org/officeDocument/2006/relationships/hyperlink" Target="https://www.tresor.gouv.qc.ca/infrastructures-publiques/tableau-de-bord/?tx_tdbpip_tdbpip%5Bprojet%5D=27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8&amp;tx_tdbpip_tdbpip%5BcurrentPage%5D=&amp;tx_tdbpip_tdbpip%5Baction%5D=show&amp;tx_tdbpip_tdbpip%5Bcontroller%5D=Projet&amp;cHash=500b24bee3f9151284f1ad00893b2833" TargetMode="External"/><Relationship Id="rId141" Type="http://schemas.openxmlformats.org/officeDocument/2006/relationships/hyperlink" Target="https://www.tresor.gouv.qc.ca/infrastructures-publiques/tableau-de-bord/?tx_tdbpip_tdbpip%5Bprojet%5D=21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8&amp;tx_tdbpip_tdbpip%5BcurrentPage%5D=&amp;tx_tdbpip_tdbpip%5Baction%5D=show&amp;tx_tdbpip_tdbpip%5Bcontroller%5D=Projet&amp;cHash=f6ca39f966ae377a6cd4b876b3fd86be" TargetMode="External"/><Relationship Id="rId146" Type="http://schemas.openxmlformats.org/officeDocument/2006/relationships/hyperlink" Target="https://www.tresor.gouv.qc.ca/infrastructures-publiques/tableau-de-bord/?tx_tdbpip_tdbpip%5Bprojet%5D=78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8&amp;tx_tdbpip_tdbpip%5BcurrentPage%5D=&amp;tx_tdbpip_tdbpip%5Baction%5D=show&amp;tx_tdbpip_tdbpip%5Bcontroller%5D=Projet&amp;cHash=f9609754fa7337ae45a04da5f2869be7" TargetMode="External"/><Relationship Id="rId7" Type="http://schemas.openxmlformats.org/officeDocument/2006/relationships/hyperlink" Target="https://www.tresor.gouv.qc.ca/infrastructures-publiques/tableau-de-bord/?tx_tdbpip_tdbpip%5Bprojet%5D=2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4&amp;tx_tdbpip_tdbpip%5BcurrentPage%5D=&amp;tx_tdbpip_tdbpip%5Baction%5D=show&amp;tx_tdbpip_tdbpip%5Bcontroller%5D=Projet&amp;cHash=c4fa283a4bde78ff335670579b5a61ed" TargetMode="External"/><Relationship Id="rId71" Type="http://schemas.openxmlformats.org/officeDocument/2006/relationships/hyperlink" Target="https://www.tresor.gouv.qc.ca/infrastructures-publiques/tableau-de-bord/?tx_tdbpip_tdbpip%5Bprojet%5D=528&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d4bc2cd29b5bb2f788cd9936c28a421f" TargetMode="External"/><Relationship Id="rId92" Type="http://schemas.openxmlformats.org/officeDocument/2006/relationships/hyperlink" Target="https://www.tresor.gouv.qc.ca/infrastructures-publiques/tableau-de-bord/?tx_tdbpip_tdbpip%5Bprojet%5D=3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9&amp;tx_tdbpip_tdbpip%5BcurrentPage%5D=&amp;tx_tdbpip_tdbpip%5Baction%5D=show&amp;tx_tdbpip_tdbpip%5Bcontroller%5D=Projet&amp;cHash=eef223add7beee941e7d480ecce47724" TargetMode="External"/><Relationship Id="rId162" Type="http://schemas.openxmlformats.org/officeDocument/2006/relationships/printerSettings" Target="../printerSettings/printerSettings1.bin"/><Relationship Id="rId2" Type="http://schemas.openxmlformats.org/officeDocument/2006/relationships/hyperlink" Target="https://www.tresor.gouv.qc.ca/infrastructures-publiques/tableau-de-bord/?tx_tdbpip_tdbpip%5Bprojet%5D=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4&amp;tx_tdbpip_tdbpip%5BcurrentPage%5D=&amp;tx_tdbpip_tdbpip%5Baction%5D=show&amp;tx_tdbpip_tdbpip%5Bcontroller%5D=Projet&amp;cHash=c429d7fe1152184d477a8fe1138329ac" TargetMode="External"/><Relationship Id="rId29" Type="http://schemas.openxmlformats.org/officeDocument/2006/relationships/hyperlink" Target="https://www.tresor.gouv.qc.ca/infrastructures-publiques/tableau-de-bord/?tx_tdbpip_tdbpip%5Bprojet%5D=518&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ce273748f68c48643ead454b4b0fe19d" TargetMode="External"/><Relationship Id="rId24" Type="http://schemas.openxmlformats.org/officeDocument/2006/relationships/hyperlink" Target="https://www.tresor.gouv.qc.ca/infrastructures-publiques/tableau-de-bord/?tx_tdbpip_tdbpip%5Bprojet%5D=51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13&amp;tx_tdbpip_tdbpip%5BcurrentPage%5D=&amp;tx_tdbpip_tdbpip%5Baction%5D=show&amp;tx_tdbpip_tdbpip%5Bcontroller%5D=Projet&amp;cHash=0c91d57d44e36839c2b226890a925224" TargetMode="External"/><Relationship Id="rId40" Type="http://schemas.openxmlformats.org/officeDocument/2006/relationships/hyperlink" Target="https://www.tresor.gouv.qc.ca/infrastructures-publiques/tableau-de-bord/?tx_tdbpip_tdbpip%5Bprojet%5D=538&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ed3456eed2c1a3e90c8ed8192558238d" TargetMode="External"/><Relationship Id="rId45" Type="http://schemas.openxmlformats.org/officeDocument/2006/relationships/hyperlink" Target="https://www.tresor.gouv.qc.ca/infrastructures-publiques/tableau-de-bord/?tx_tdbpip_tdbpip%5Bprojet%5D=544&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5465cdd9ca6430319c6591d28312e702" TargetMode="External"/><Relationship Id="rId66" Type="http://schemas.openxmlformats.org/officeDocument/2006/relationships/hyperlink" Target="https://www.tresor.gouv.qc.ca/infrastructures-publiques/tableau-de-bord/?tx_tdbpip_tdbpip%5Bprojet%5D=57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3&amp;tx_tdbpip_tdbpip%5BcurrentPage%5D=&amp;tx_tdbpip_tdbpip%5Baction%5D=show&amp;tx_tdbpip_tdbpip%5Bcontroller%5D=Projet&amp;cHash=2257e0ff0da1340a48f95a5be00c2370" TargetMode="External"/><Relationship Id="rId87" Type="http://schemas.openxmlformats.org/officeDocument/2006/relationships/hyperlink" Target="https://www.tresor.gouv.qc.ca/infrastructures-publiques/tableau-de-bord/?tx_tdbpip_tdbpip%5Bprojet%5D=3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2&amp;tx_tdbpip_tdbpip%5BcurrentPage%5D=&amp;tx_tdbpip_tdbpip%5Baction%5D=show&amp;tx_tdbpip_tdbpip%5Bcontroller%5D=Projet&amp;cHash=3ac89585efc0d75665c250af7a213e9b" TargetMode="External"/><Relationship Id="rId110" Type="http://schemas.openxmlformats.org/officeDocument/2006/relationships/hyperlink" Target="https://www.tresor.gouv.qc.ca/infrastructures-publiques/tableau-de-bord/?tx_tdbpip_tdbpip%5Bprojet%5D=2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2&amp;tx_tdbpip_tdbpip%5BcurrentPage%5D=&amp;tx_tdbpip_tdbpip%5Baction%5D=show&amp;tx_tdbpip_tdbpip%5Bcontroller%5D=Projet&amp;cHash=2a8616f36347e6311798310e0cb33c20" TargetMode="External"/><Relationship Id="rId115" Type="http://schemas.openxmlformats.org/officeDocument/2006/relationships/hyperlink" Target="https://www.tresor.gouv.qc.ca/infrastructures-publiques/tableau-de-bord/?tx_tdbpip_tdbpip%5Bprojet%5D=11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10&amp;tx_tdbpip_tdbpip%5BcurrentPage%5D=&amp;tx_tdbpip_tdbpip%5Baction%5D=show&amp;tx_tdbpip_tdbpip%5Bcontroller%5D=Projet&amp;cHash=dfc683a4d51ee54c3fc376b89840703a" TargetMode="External"/><Relationship Id="rId131" Type="http://schemas.openxmlformats.org/officeDocument/2006/relationships/hyperlink" Target="https://www.tresor.gouv.qc.ca/infrastructures-publiques/tableau-de-bord/?tx_tdbpip_tdbpip%5Bprojet%5D=1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84&amp;tx_tdbpip_tdbpip%5BcurrentPage%5D=&amp;tx_tdbpip_tdbpip%5Baction%5D=show&amp;tx_tdbpip_tdbpip%5Bcontroller%5D=Projet&amp;cHash=e5367f85264f3ebb3c6fde2788e3b694" TargetMode="External"/><Relationship Id="rId136" Type="http://schemas.openxmlformats.org/officeDocument/2006/relationships/hyperlink" Target="https://www.tresor.gouv.qc.ca/infrastructures-publiques/tableau-de-bord/?tx_tdbpip_tdbpip%5Bprojet%5D=3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4&amp;tx_tdbpip_tdbpip%5BcurrentPage%5D=&amp;tx_tdbpip_tdbpip%5Baction%5D=show&amp;tx_tdbpip_tdbpip%5Bcontroller%5D=Projet&amp;cHash=c09a82a98c704e171d05479e63805d11" TargetMode="External"/><Relationship Id="rId157" Type="http://schemas.openxmlformats.org/officeDocument/2006/relationships/hyperlink" Target="https://www.tresor.gouv.qc.ca/infrastructures-publiques/tableau-de-bord/?tx_tdbpip_tdbpip%5Bprojet%5D=5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5&amp;tx_tdbpip_tdbpip%5BcurrentPage%5D=&amp;tx_tdbpip_tdbpip%5Baction%5D=show&amp;tx_tdbpip_tdbpip%5Bcontroller%5D=Projet&amp;cHash=bb1cc11a6178401df1e452b686483f39" TargetMode="External"/><Relationship Id="rId61" Type="http://schemas.openxmlformats.org/officeDocument/2006/relationships/hyperlink" Target="https://www.tresor.gouv.qc.ca/infrastructures-publiques/tableau-de-bord/?tx_tdbpip_tdbpip%5Bprojet%5D=5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6&amp;tx_tdbpip_tdbpip%5BcurrentPage%5D=&amp;tx_tdbpip_tdbpip%5Baction%5D=show&amp;tx_tdbpip_tdbpip%5Bcontroller%5D=Projet&amp;cHash=43279a1cbdfd9509d8d263a1f5f2e346" TargetMode="External"/><Relationship Id="rId82" Type="http://schemas.openxmlformats.org/officeDocument/2006/relationships/hyperlink" Target="https://www.tresor.gouv.qc.ca/infrastructures-publiques/tableau-de-bord/?tx_tdbpip_tdbpip%5Bprojet%5D=4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58&amp;tx_tdbpip_tdbpip%5BcurrentPage%5D=&amp;tx_tdbpip_tdbpip%5Baction%5D=show&amp;tx_tdbpip_tdbpip%5Bcontroller%5D=Projet&amp;cHash=71d09ccb9bafffb122f2fc487f681b8e" TargetMode="External"/><Relationship Id="rId152" Type="http://schemas.openxmlformats.org/officeDocument/2006/relationships/hyperlink" Target="https://www.tresor.gouv.qc.ca/infrastructures-publiques/tableau-de-bord/?tx_tdbpip_tdbpip%5Bprojet%5D=7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2&amp;tx_tdbpip_tdbpip%5BcurrentPage%5D=&amp;tx_tdbpip_tdbpip%5Baction%5D=show&amp;tx_tdbpip_tdbpip%5Bcontroller%5D=Projet&amp;cHash=608b96d0f0a1a536483d96298404306c" TargetMode="External"/><Relationship Id="rId19" Type="http://schemas.openxmlformats.org/officeDocument/2006/relationships/hyperlink" Target="https://www.tresor.gouv.qc.ca/infrastructures-publiques/tableau-de-bord/?tx_tdbpip_tdbpip%5Bprojet%5D=50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08%20&amp;tx_tdbpip_tdbpip%5BcurrentPage%5D=&amp;tx_tdbpip_tdbpip%5Baction%5D=show&amp;tx_tdbpip_tdbpip%5Bcontroller%5D=Projet&amp;cHash=ac9aa419a961f112022e6af39ed3bf9e" TargetMode="External"/><Relationship Id="rId14" Type="http://schemas.openxmlformats.org/officeDocument/2006/relationships/hyperlink" Target="https://www.tresor.gouv.qc.ca/infrastructures-publiques/tableau-de-bord/?tx_tdbpip_tdbpip%5Bprojet%5D=1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9&amp;tx_tdbpip_tdbpip%5BcurrentPage%5D=&amp;tx_tdbpip_tdbpip%5Baction%5D=show&amp;tx_tdbpip_tdbpip%5Bcontroller%5D=Projet&amp;cHash=ca19f5c53058ec5b6bd8956dd2786e7e" TargetMode="External"/><Relationship Id="rId30" Type="http://schemas.openxmlformats.org/officeDocument/2006/relationships/hyperlink" Target="https://www.tresor.gouv.qc.ca/infrastructures-publiques/tableau-de-bord/?tx_tdbpip_tdbpip%5Bprojet%5D=519&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498bbab9877d4c287f6ef047be3a14d4" TargetMode="External"/><Relationship Id="rId35" Type="http://schemas.openxmlformats.org/officeDocument/2006/relationships/hyperlink" Target="https://www.tresor.gouv.qc.ca/infrastructures-publiques/tableau-de-bord/?tx_tdbpip_tdbpip%5Bprojet%5D=524&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4c178934861989f763972a6f9ff25ac8" TargetMode="External"/><Relationship Id="rId56" Type="http://schemas.openxmlformats.org/officeDocument/2006/relationships/hyperlink" Target="https://www.tresor.gouv.qc.ca/infrastructures-publiques/tableau-de-bord/?tx_tdbpip_tdbpip%5Bprojet%5D=6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5&amp;tx_tdbpip_tdbpip%5BcurrentPage%5D=&amp;tx_tdbpip_tdbpip%5Baction%5D=show&amp;tx_tdbpip_tdbpip%5Bcontroller%5D=Projet&amp;cHash=bdbc45a43628dad487e493e35d23f818" TargetMode="External"/><Relationship Id="rId77" Type="http://schemas.openxmlformats.org/officeDocument/2006/relationships/hyperlink" Target="https://www.tresor.gouv.qc.ca/infrastructures-publiques/tableau-de-bord/?tx_tdbpip_tdbpip%5Bprojet%5D=535&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d315eb199d89087269074f1e34ef80ff" TargetMode="External"/><Relationship Id="rId100" Type="http://schemas.openxmlformats.org/officeDocument/2006/relationships/hyperlink" Target="https://www.tresor.gouv.qc.ca/infrastructures-publiques/tableau-de-bord/?tx_tdbpip_tdbpip%5Bprojet%5D=3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81&amp;tx_tdbpip_tdbpip%5BcurrentPage%5D=&amp;tx_tdbpip_tdbpip%5Baction%5D=show&amp;tx_tdbpip_tdbpip%5Bcontroller%5D=Projet&amp;cHash=b8bbb2d1492265577c4b81d55967d9f6" TargetMode="External"/><Relationship Id="rId105" Type="http://schemas.openxmlformats.org/officeDocument/2006/relationships/hyperlink" Target="https://www.tresor.gouv.qc.ca/infrastructures-publiques/tableau-de-bord/?tx_tdbpip_tdbpip%5Bprojet%5D=2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5&amp;tx_tdbpip_tdbpip%5BcurrentPage%5D=&amp;tx_tdbpip_tdbpip%5Baction%5D=show&amp;tx_tdbpip_tdbpip%5Bcontroller%5D=Projet&amp;cHash=46bdf5e238cdabb07c8b31b42253f1e3" TargetMode="External"/><Relationship Id="rId126" Type="http://schemas.openxmlformats.org/officeDocument/2006/relationships/hyperlink" Target="https://www.tresor.gouv.qc.ca/infrastructures-publiques/tableau-de-bord/?tx_tdbpip_tdbpip%5Bprojet%5D=1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4&amp;tx_tdbpip_tdbpip%5BcurrentPage%5D=&amp;tx_tdbpip_tdbpip%5Baction%5D=show&amp;tx_tdbpip_tdbpip%5Bcontroller%5D=Projet&amp;cHash=2940aa3f1445d649c185f932ff12ca05" TargetMode="External"/><Relationship Id="rId147" Type="http://schemas.openxmlformats.org/officeDocument/2006/relationships/hyperlink" Target="https://www.tresor.gouv.qc.ca/infrastructures-publiques/tableau-de-bord/?tx_tdbpip_tdbpip%5Bprojet%5D=7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7&amp;tx_tdbpip_tdbpip%5BcurrentPage%5D=&amp;tx_tdbpip_tdbpip%5Baction%5D=show&amp;tx_tdbpip_tdbpip%5Bcontroller%5D=Projet&amp;cHash=e5bc60f2052eef44d192286fa2309bdf" TargetMode="External"/><Relationship Id="rId8" Type="http://schemas.openxmlformats.org/officeDocument/2006/relationships/hyperlink" Target="https://www.tresor.gouv.qc.ca/infrastructures-publiques/tableau-de-bord/?tx_tdbpip_tdbpip%5Bprojet%5D=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2&amp;tx_tdbpip_tdbpip%5BcurrentPage%5D=&amp;tx_tdbpip_tdbpip%5Baction%5D=show&amp;tx_tdbpip_tdbpip%5Bcontroller%5D=Projet&amp;cHash=ada98d2b2db633237179375a75670487" TargetMode="External"/><Relationship Id="rId51" Type="http://schemas.openxmlformats.org/officeDocument/2006/relationships/hyperlink" Target="https://www.tresor.gouv.qc.ca/infrastructures-publiques/tableau-de-bord/?tx_tdbpip_tdbpip%5Bprojet%5D=550&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4&amp;tx_tdbpip_tdbpip%5Baction%5D=show&amp;tx_tdbpip_tdbpip%5Bcontroller%5D=Projet&amp;cHash=3b05f7fb586c3779d66761559d8d8b5f" TargetMode="External"/><Relationship Id="rId72" Type="http://schemas.openxmlformats.org/officeDocument/2006/relationships/hyperlink" Target="https://www.tresor.gouv.qc.ca/infrastructures-publiques/tableau-de-bord/?tx_tdbpip_tdbpip%5Bprojet%5D=529&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df583b001c5370cc2291d66edb401374" TargetMode="External"/><Relationship Id="rId93" Type="http://schemas.openxmlformats.org/officeDocument/2006/relationships/hyperlink" Target="https://www.tresor.gouv.qc.ca/infrastructures-publiques/tableau-de-bord/?tx_tdbpip_tdbpip%5Bprojet%5D=32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7&amp;tx_tdbpip_tdbpip%5BcurrentPage%5D=&amp;tx_tdbpip_tdbpip%5Baction%5D=show&amp;tx_tdbpip_tdbpip%5Bcontroller%5D=Projet&amp;cHash=cd7baab4c6460ad286a45aab19654ea3" TargetMode="External"/><Relationship Id="rId98" Type="http://schemas.openxmlformats.org/officeDocument/2006/relationships/hyperlink" Target="https://www.tresor.gouv.qc.ca/infrastructures-publiques/tableau-de-bord/?tx_tdbpip_tdbpip%5Bprojet%5D=26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2&amp;tx_tdbpip_tdbpip%5BcurrentPage%5D=&amp;tx_tdbpip_tdbpip%5Baction%5D=show&amp;tx_tdbpip_tdbpip%5Bcontroller%5D=Projet&amp;cHash=48bc59676a35ea1185bda4901b22c241" TargetMode="External"/><Relationship Id="rId121" Type="http://schemas.openxmlformats.org/officeDocument/2006/relationships/hyperlink" Target="https://www.tresor.gouv.qc.ca/infrastructures-publiques/tableau-de-bord/?tx_tdbpip_tdbpip%5Bprojet%5D=14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43&amp;tx_tdbpip_tdbpip%5BcurrentPage%5D=&amp;tx_tdbpip_tdbpip%5Baction%5D=show&amp;tx_tdbpip_tdbpip%5Bcontroller%5D=Projet&amp;cHash=a1d3ae0e902e0d325a28f888288a4dd7" TargetMode="External"/><Relationship Id="rId142" Type="http://schemas.openxmlformats.org/officeDocument/2006/relationships/hyperlink" Target="https://www.tresor.gouv.qc.ca/infrastructures-publiques/tableau-de-bord/?tx_tdbpip_tdbpip%5Bprojet%5D=3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64&amp;tx_tdbpip_tdbpip%5BcurrentPage%5D=&amp;tx_tdbpip_tdbpip%5Baction%5D=show&amp;tx_tdbpip_tdbpip%5Bcontroller%5D=Projet&amp;cHash=baec57eeabdc880f6046884b74e18715" TargetMode="External"/><Relationship Id="rId163" Type="http://schemas.openxmlformats.org/officeDocument/2006/relationships/vmlDrawing" Target="../drawings/vmlDrawing1.vml"/><Relationship Id="rId3" Type="http://schemas.openxmlformats.org/officeDocument/2006/relationships/hyperlink" Target="https://www.tresor.gouv.qc.ca/infrastructures-publiques/tableau-de-bord/?tx_tdbpip_tdbpip%5Bprojet%5D=2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5&amp;tx_tdbpip_tdbpip%5BcurrentPage%5D=&amp;tx_tdbpip_tdbpip%5Baction%5D=show&amp;tx_tdbpip_tdbpip%5Bcontroller%5D=Projet&amp;cHash=c4f43a0aecd4b6af99472fdbfb672955" TargetMode="External"/><Relationship Id="rId25" Type="http://schemas.openxmlformats.org/officeDocument/2006/relationships/hyperlink" Target="https://www.tresor.gouv.qc.ca/infrastructures-publiques/tableau-de-bord/?tx_tdbpip_tdbpip%5Bprojet%5D=51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14&amp;tx_tdbpip_tdbpip%5BcurrentPage%5D=&amp;tx_tdbpip_tdbpip%5Baction%5D=show&amp;tx_tdbpip_tdbpip%5Bcontroller%5D=Projet&amp;cHash=7ee6835b8ee6a7a64281d4e316cfb9a1" TargetMode="External"/><Relationship Id="rId46" Type="http://schemas.openxmlformats.org/officeDocument/2006/relationships/hyperlink" Target="https://www.tresor.gouv.qc.ca/infrastructures-publiques/tableau-de-bord/?tx_tdbpip_tdbpip%5Bprojet%5D=545&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387b57e304383e07b80311d3dcb8ebb2" TargetMode="External"/><Relationship Id="rId67" Type="http://schemas.openxmlformats.org/officeDocument/2006/relationships/hyperlink" Target="https://www.tresor.gouv.qc.ca/infrastructures-publiques/tableau-de-bord/?tx_tdbpip_tdbpip%5Bprojet%5D=5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2&amp;tx_tdbpip_tdbpip%5BcurrentPage%5D=&amp;tx_tdbpip_tdbpip%5Baction%5D=show&amp;tx_tdbpip_tdbpip%5Bcontroller%5D=Projet&amp;cHash=bb4bc9cb5565124f158471de2efc637f" TargetMode="External"/><Relationship Id="rId116" Type="http://schemas.openxmlformats.org/officeDocument/2006/relationships/hyperlink" Target="https://www.tresor.gouv.qc.ca/infrastructures-publiques/tableau-de-bord/?tx_tdbpip_tdbpip%5Bprojet%5D=2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7&amp;tx_tdbpip_tdbpip%5BcurrentPage%5D=&amp;tx_tdbpip_tdbpip%5Baction%5D=show&amp;tx_tdbpip_tdbpip%5Bcontroller%5D=Projet&amp;cHash=e3635cb2bef0de37ffc32342bdd359b8" TargetMode="External"/><Relationship Id="rId137" Type="http://schemas.openxmlformats.org/officeDocument/2006/relationships/hyperlink" Target="https://www.tresor.gouv.qc.ca/infrastructures-publiques/tableau-de-bord/?tx_tdbpip_tdbpip%5Bprojet%5D=78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5&amp;tx_tdbpip_tdbpip%5BcurrentPage%5D=&amp;tx_tdbpip_tdbpip%5Baction%5D=show&amp;tx_tdbpip_tdbpip%5Bcontroller%5D=Projet&amp;cHash=51d570746c3d2b35a029d46b65a91eec" TargetMode="External"/><Relationship Id="rId158" Type="http://schemas.openxmlformats.org/officeDocument/2006/relationships/hyperlink" Target="https://www.tresor.gouv.qc.ca/infrastructures-publiques/tableau-de-bord/?tx_tdbpip_tdbpip%5Bprojet%5D=56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69&amp;tx_tdbpip_tdbpip%5BcurrentPage%5D=&amp;tx_tdbpip_tdbpip%5Baction%5D=show&amp;tx_tdbpip_tdbpip%5Bcontroller%5D=Projet&amp;cHash=d0c1c699cf86bf4a3df603bb338e1cb1" TargetMode="External"/><Relationship Id="rId20" Type="http://schemas.openxmlformats.org/officeDocument/2006/relationships/hyperlink" Target="https://www.tresor.gouv.qc.ca/infrastructures-publiques/tableau-de-bord/?tx_tdbpip_tdbpip%5Bprojet%5D=5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09&amp;tx_tdbpip_tdbpip%5BcurrentPage%5D=&amp;tx_tdbpip_tdbpip%5Baction%5D=show&amp;tx_tdbpip_tdbpip%5Bcontroller%5D=Projet&amp;cHash=11649080878cde9a96cb31b935517a52" TargetMode="External"/><Relationship Id="rId41" Type="http://schemas.openxmlformats.org/officeDocument/2006/relationships/hyperlink" Target="https://www.tresor.gouv.qc.ca/infrastructures-publiques/tableau-de-bord/?tx_tdbpip_tdbpip%5Bprojet%5D=540&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bdec13605b35d36fa13f1513478d5271" TargetMode="External"/><Relationship Id="rId62" Type="http://schemas.openxmlformats.org/officeDocument/2006/relationships/hyperlink" Target="https://www.tresor.gouv.qc.ca/infrastructures-publiques/tableau-de-bord/?tx_tdbpip_tdbpip%5Bprojet%5D=5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9&amp;tx_tdbpip_tdbpip%5BcurrentPage%5D=&amp;tx_tdbpip_tdbpip%5Baction%5D=show&amp;tx_tdbpip_tdbpip%5Bcontroller%5D=Projet&amp;cHash=ed1ca93b52ac9c8e4c502d2e40f41acd" TargetMode="External"/><Relationship Id="rId83" Type="http://schemas.openxmlformats.org/officeDocument/2006/relationships/hyperlink" Target="https://www.tresor.gouv.qc.ca/infrastructures-publiques/tableau-de-bord/?tx_tdbpip_tdbpip%5Bprojet%5D=2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3&amp;tx_tdbpip_tdbpip%5BcurrentPage%5D=&amp;tx_tdbpip_tdbpip%5Baction%5D=show&amp;tx_tdbpip_tdbpip%5Bcontroller%5D=Projet&amp;cHash=85809484d05758ad76f77d762efae368" TargetMode="External"/><Relationship Id="rId88" Type="http://schemas.openxmlformats.org/officeDocument/2006/relationships/hyperlink" Target="https://www.tresor.gouv.qc.ca/infrastructures-publiques/tableau-de-bord/?tx_tdbpip_tdbpip%5Bprojet%5D=30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7&amp;tx_tdbpip_tdbpip%5BcurrentPage%5D=&amp;tx_tdbpip_tdbpip%5Baction%5D=show&amp;tx_tdbpip_tdbpip%5Bcontroller%5D=Projet&amp;cHash=934b49fb182d7d28ccd71fc748ee00cd" TargetMode="External"/><Relationship Id="rId111" Type="http://schemas.openxmlformats.org/officeDocument/2006/relationships/hyperlink" Target="https://www.tresor.gouv.qc.ca/infrastructures-publiques/tableau-de-bord/?tx_tdbpip_tdbpip%5Bprojet%5D=6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54&amp;tx_tdbpip_tdbpip%5BcurrentPage%5D=&amp;tx_tdbpip_tdbpip%5Baction%5D=show&amp;tx_tdbpip_tdbpip%5Bcontroller%5D=Projet&amp;cHash=e186cff0f05589d05cea2e8ccf2e546f" TargetMode="External"/><Relationship Id="rId132" Type="http://schemas.openxmlformats.org/officeDocument/2006/relationships/hyperlink" Target="https://www.tresor.gouv.qc.ca/infrastructures-publiques/tableau-de-bord/?tx_tdbpip_tdbpip%5Bprojet%5D=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9&amp;tx_tdbpip_tdbpip%5BcurrentPage%5D=&amp;tx_tdbpip_tdbpip%5Baction%5D=show&amp;tx_tdbpip_tdbpip%5Bcontroller%5D=Projet&amp;cHash=8369ca3210d418feac59a976f37c61d4" TargetMode="External"/><Relationship Id="rId153" Type="http://schemas.openxmlformats.org/officeDocument/2006/relationships/hyperlink" Target="https://www.tresor.gouv.qc.ca/infrastructures-publiques/tableau-de-bord/?tx_tdbpip_tdbpip%5Bprojet%5D=7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2&amp;tx_tdbpip_tdbpip%5BcurrentPage%5D=&amp;tx_tdbpip_tdbpip%5Baction%5D=show&amp;tx_tdbpip_tdbpip%5Bcontroller%5D=Projet&amp;cHash=e4234d4a05eedb0abec9dbc240a55237" TargetMode="External"/><Relationship Id="rId15" Type="http://schemas.openxmlformats.org/officeDocument/2006/relationships/hyperlink" Target="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TargetMode="External"/><Relationship Id="rId36" Type="http://schemas.openxmlformats.org/officeDocument/2006/relationships/hyperlink" Target="https://www.tresor.gouv.qc.ca/infrastructures-publiques/tableau-de-bord/?tx_tdbpip_tdbpip%5Bprojet%5D=525&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f9f460cc1749021477c581d6298506f3" TargetMode="External"/><Relationship Id="rId57" Type="http://schemas.openxmlformats.org/officeDocument/2006/relationships/hyperlink" Target="https://www.tresor.gouv.qc.ca/infrastructures-publiques/tableau-de-bord/?tx_tdbpip_tdbpip%5Bprojet%5D=58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3&amp;tx_tdbpip_tdbpip%5BcurrentPage%5D=&amp;tx_tdbpip_tdbpip%5Baction%5D=show&amp;tx_tdbpip_tdbpip%5Bcontroller%5D=Projet&amp;cHash=d1b7871c8f9575792249b5b9efae70d9" TargetMode="External"/><Relationship Id="rId106" Type="http://schemas.openxmlformats.org/officeDocument/2006/relationships/hyperlink" Target="https://www.tresor.gouv.qc.ca/infrastructures-publiques/tableau-de-bord/?tx_tdbpip_tdbpip%5Bprojet%5D=3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5&amp;tx_tdbpip_tdbpip%5BcurrentPage%5D=&amp;tx_tdbpip_tdbpip%5Baction%5D=show&amp;tx_tdbpip_tdbpip%5Bcontroller%5D=Projet&amp;cHash=8ef26b8c3b5abac9f950e0c2fc8092d6" TargetMode="External"/><Relationship Id="rId127" Type="http://schemas.openxmlformats.org/officeDocument/2006/relationships/hyperlink" Target="https://www.tresor.gouv.qc.ca/infrastructures-publiques/tableau-de-bord/?tx_tdbpip_tdbpip%5Bprojet%5D=2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2&amp;tx_tdbpip_tdbpip%5BcurrentPage%5D=&amp;tx_tdbpip_tdbpip%5Baction%5D=show&amp;tx_tdbpip_tdbpip%5Bcontroller%5D=Projet&amp;cHash=9164e7948e85eb6b6be532d05eafca7e" TargetMode="External"/><Relationship Id="rId10" Type="http://schemas.openxmlformats.org/officeDocument/2006/relationships/hyperlink" Target="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TargetMode="External"/><Relationship Id="rId31" Type="http://schemas.openxmlformats.org/officeDocument/2006/relationships/hyperlink" Target="https://www.tresor.gouv.qc.ca/infrastructures-publiques/tableau-de-bord/?tx_tdbpip_tdbpip%5Bprojet%5D=520&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edb74a8def636893bafc20747360c44c" TargetMode="External"/><Relationship Id="rId52" Type="http://schemas.openxmlformats.org/officeDocument/2006/relationships/hyperlink" Target="https://www.tresor.gouv.qc.ca/infrastructures-publiques/tableau-de-bord/?tx_tdbpip_tdbpip%5Bprojet%5D=551&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4&amp;tx_tdbpip_tdbpip%5Baction%5D=show&amp;tx_tdbpip_tdbpip%5Bcontroller%5D=Projet&amp;cHash=bb358a97fc4657149cef688a0e5c1e69" TargetMode="External"/><Relationship Id="rId73" Type="http://schemas.openxmlformats.org/officeDocument/2006/relationships/hyperlink" Target="https://www.tresor.gouv.qc.ca/infrastructures-publiques/tableau-de-bord/?tx_tdbpip_tdbpip%5Bprojet%5D=530&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47973ddba7a3eddf83f17d2f706624e7" TargetMode="External"/><Relationship Id="rId78" Type="http://schemas.openxmlformats.org/officeDocument/2006/relationships/hyperlink" Target="https://www.tresor.gouv.qc.ca/infrastructures-publiques/tableau-de-bord/?tx_tdbpip_tdbpip%5Bprojet%5D=536&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a4d0e6b2af2c293c93b6627b41bd0c23" TargetMode="External"/><Relationship Id="rId94" Type="http://schemas.openxmlformats.org/officeDocument/2006/relationships/hyperlink" Target="https://www.tresor.gouv.qc.ca/infrastructures-publiques/tableau-de-bord/?tx_tdbpip_tdbpip%5Bprojet%5D=32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6&amp;tx_tdbpip_tdbpip%5BcurrentPage%5D=&amp;tx_tdbpip_tdbpip%5Baction%5D=show&amp;tx_tdbpip_tdbpip%5Bcontroller%5D=Projet&amp;cHash=c4664304fb478d7522f3acb4cb86f546" TargetMode="External"/><Relationship Id="rId99" Type="http://schemas.openxmlformats.org/officeDocument/2006/relationships/hyperlink" Target="https://www.tresor.gouv.qc.ca/infrastructures-publiques/tableau-de-bord/?tx_tdbpip_tdbpip%5Bprojet%5D=26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3&amp;tx_tdbpip_tdbpip%5BcurrentPage%5D=&amp;tx_tdbpip_tdbpip%5Baction%5D=show&amp;tx_tdbpip_tdbpip%5Bcontroller%5D=Projet&amp;cHash=5e124814009bc797ffbc7183758671b2" TargetMode="External"/><Relationship Id="rId101" Type="http://schemas.openxmlformats.org/officeDocument/2006/relationships/hyperlink" Target="https://www.tresor.gouv.qc.ca/infrastructures-publiques/tableau-de-bord/?tx_tdbpip_tdbpip%5Bprojet%5D=2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4&amp;tx_tdbpip_tdbpip%5BcurrentPage%5D=&amp;tx_tdbpip_tdbpip%5Baction%5D=show&amp;tx_tdbpip_tdbpip%5Bcontroller%5D=Projet&amp;cHash=b5eb7dc7b0577bd8cdced9c1900c8f6c" TargetMode="External"/><Relationship Id="rId122" Type="http://schemas.openxmlformats.org/officeDocument/2006/relationships/hyperlink" Target="https://www.tresor.gouv.qc.ca/infrastructures-publiques/tableau-de-bord/?tx_tdbpip_tdbpip%5Bprojet%5D=21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7&amp;tx_tdbpip_tdbpip%5BcurrentPage%5D=&amp;tx_tdbpip_tdbpip%5Baction%5D=show&amp;tx_tdbpip_tdbpip%5Bcontroller%5D=Projet&amp;cHash=a948cbc6cc3ee6248d1cab87b1ab663b" TargetMode="External"/><Relationship Id="rId143" Type="http://schemas.openxmlformats.org/officeDocument/2006/relationships/hyperlink" Target="https://www.tresor.gouv.qc.ca/infrastructures-publiques/tableau-de-bord/?tx_tdbpip_tdbpip%5Bprojet%5D=34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0&amp;tx_tdbpip_tdbpip%5BcurrentPage%5D=&amp;tx_tdbpip_tdbpip%5Baction%5D=show&amp;tx_tdbpip_tdbpip%5Bcontroller%5D=Projet&amp;cHash=12867cbd230739785eb5b61120b87724" TargetMode="External"/><Relationship Id="rId148" Type="http://schemas.openxmlformats.org/officeDocument/2006/relationships/hyperlink" Target="https://www.tresor.gouv.qc.ca/infrastructures-publiques/tableau-de-bord/?tx_tdbpip_tdbpip%5Bprojet%5D=35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9&amp;tx_tdbpip_tdbpip%5BcurrentPage%5D=&amp;tx_tdbpip_tdbpip%5Baction%5D=show&amp;tx_tdbpip_tdbpip%5Bcontroller%5D=Projet&amp;cHash=c7b3852a14ffa2dc27c6648c2aa76663" TargetMode="External"/><Relationship Id="rId164" Type="http://schemas.openxmlformats.org/officeDocument/2006/relationships/vmlDrawing" Target="../drawings/vmlDrawing2.vml"/><Relationship Id="rId4" Type="http://schemas.openxmlformats.org/officeDocument/2006/relationships/hyperlink" Target="https://www.tresor.gouv.qc.ca/infrastructures-publiques/tableau-de-bord/?tx_tdbpip_tdbpip%5Bprojet%5D=4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5&amp;tx_tdbpip_tdbpip%5BcurrentPage%5D=&amp;tx_tdbpip_tdbpip%5Baction%5D=show&amp;tx_tdbpip_tdbpip%5Bcontroller%5D=Projet&amp;cHash=cd47c598eaed40847fca445c5afc848c" TargetMode="External"/><Relationship Id="rId9" Type="http://schemas.openxmlformats.org/officeDocument/2006/relationships/hyperlink" Target="https://www.tresor.gouv.qc.ca/infrastructures-publiques/tableau-de-bord/?tx_tdbpip_tdbpip%5Bprojet%5D=4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8&amp;tx_tdbpip_tdbpip%5BcurrentPage%5D=&amp;tx_tdbpip_tdbpip%5Baction%5D=show&amp;tx_tdbpip_tdbpip%5Bcontroller%5D=Projet&amp;cHash=108ba0c3494966b0f550e42454afb90a" TargetMode="External"/><Relationship Id="rId26" Type="http://schemas.openxmlformats.org/officeDocument/2006/relationships/hyperlink" Target="https://www.tresor.gouv.qc.ca/infrastructures-publiques/tableau-de-bord/?tx_tdbpip_tdbpip%5Bprojet%5D=515&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amp;tx_tdbpip_tdbpip%5Baction%5D=show&amp;tx_tdbpip_tdbpip%5Bcontroller%5D=Projet&amp;cHash=4cffb4d6e77b8b03ae29439abba962ff" TargetMode="External"/><Relationship Id="rId47" Type="http://schemas.openxmlformats.org/officeDocument/2006/relationships/hyperlink" Target="https://www.tresor.gouv.qc.ca/infrastructures-publiques/tableau-de-bord/?tx_tdbpip_tdbpip%5Bprojet%5D=546&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17853e6ed7f782f23d37f54be190a825" TargetMode="External"/><Relationship Id="rId68" Type="http://schemas.openxmlformats.org/officeDocument/2006/relationships/hyperlink" Target="https://www.tresor.gouv.qc.ca/infrastructures-publiques/tableau-de-bord/?tx_tdbpip_tdbpip%5Bprojet%5D=5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7&amp;tx_tdbpip_tdbpip%5BcurrentPage%5D=&amp;tx_tdbpip_tdbpip%5Baction%5D=show&amp;tx_tdbpip_tdbpip%5Bcontroller%5D=Projet&amp;cHash=a5f42dbae8f68779fa9a613c0474d628" TargetMode="External"/><Relationship Id="rId89" Type="http://schemas.openxmlformats.org/officeDocument/2006/relationships/hyperlink" Target="https://www.tresor.gouv.qc.ca/infrastructures-publiques/tableau-de-bord/?tx_tdbpip_tdbpip%5Bprojet%5D=37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2&amp;tx_tdbpip_tdbpip%5BcurrentPage%5D=&amp;tx_tdbpip_tdbpip%5Baction%5D=show&amp;tx_tdbpip_tdbpip%5Bcontroller%5D=Projet&amp;cHash=3ccfb6ca64aa01d3c9bc70ef94e0bf33" TargetMode="External"/><Relationship Id="rId112" Type="http://schemas.openxmlformats.org/officeDocument/2006/relationships/hyperlink" Target="https://www.tresor.gouv.qc.ca/infrastructures-publiques/tableau-de-bord/?tx_tdbpip_tdbpip%5Bprojet%5D=4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95&amp;tx_tdbpip_tdbpip%5BcurrentPage%5D=&amp;tx_tdbpip_tdbpip%5Baction%5D=show&amp;tx_tdbpip_tdbpip%5Bcontroller%5D=Projet&amp;cHash=943acee48aa110f37cda7777f7a78b7e" TargetMode="External"/><Relationship Id="rId133" Type="http://schemas.openxmlformats.org/officeDocument/2006/relationships/hyperlink" Target="https://www.tresor.gouv.qc.ca/infrastructures-publiques/tableau-de-bord/?tx_tdbpip_tdbpip%5Bprojet%5D=7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5&amp;tx_tdbpip_tdbpip%5BcurrentPage%5D=&amp;tx_tdbpip_tdbpip%5Baction%5D=show&amp;tx_tdbpip_tdbpip%5Bcontroller%5D=Projet&amp;cHash=8981d3ed9b5cc564e58af3d8abb8a5f2" TargetMode="External"/><Relationship Id="rId154" Type="http://schemas.openxmlformats.org/officeDocument/2006/relationships/hyperlink" Target="https://www.tresor.gouv.qc.ca/infrastructures-publiques/tableau-de-bord/?tx_tdbpip_tdbpip%5Bprojet%5D=79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7&amp;tx_tdbpip_tdbpip%5BcurrentPage%5D=&amp;tx_tdbpip_tdbpip%5Baction%5D=show&amp;tx_tdbpip_tdbpip%5Bcontroller%5D=Projet&amp;cHash=a6a87fae900fd101b1c8e81352414f2f" TargetMode="External"/><Relationship Id="rId16" Type="http://schemas.openxmlformats.org/officeDocument/2006/relationships/hyperlink" Target="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TargetMode="External"/><Relationship Id="rId37" Type="http://schemas.openxmlformats.org/officeDocument/2006/relationships/hyperlink" Target="https://www.tresor.gouv.qc.ca/infrastructures-publiques/tableau-de-bord/?tx_tdbpip_tdbpip%5Bprojet%5D=526&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2&amp;tx_tdbpip_tdbpip%5Baction%5D=show&amp;tx_tdbpip_tdbpip%5Bcontroller%5D=Projet&amp;cHash=651e52ebba15db3651a970501475984a" TargetMode="External"/><Relationship Id="rId58"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79" Type="http://schemas.openxmlformats.org/officeDocument/2006/relationships/hyperlink" Target="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TargetMode="External"/><Relationship Id="rId102" Type="http://schemas.openxmlformats.org/officeDocument/2006/relationships/hyperlink" Target="https://www.tresor.gouv.qc.ca/infrastructures-publiques/tableau-de-bord/?tx_tdbpip_tdbpip%5Bprojet%5D=4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3&amp;tx_tdbpip_tdbpip%5BcurrentPage%5D=&amp;tx_tdbpip_tdbpip%5Baction%5D=show&amp;tx_tdbpip_tdbpip%5Bcontroller%5D=Projet&amp;cHash=ab8fa2d28cf95adf827152be8ed5bb71" TargetMode="External"/><Relationship Id="rId123" Type="http://schemas.openxmlformats.org/officeDocument/2006/relationships/hyperlink" Target="https://www.tresor.gouv.qc.ca/infrastructures-publiques/tableau-de-bord/?tx_tdbpip_tdbpip%5Bprojet%5D=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amp;tx_tdbpip_tdbpip%5BcurrentPage%5D=&amp;tx_tdbpip_tdbpip%5Baction%5D=show&amp;tx_tdbpip_tdbpip%5Bcontroller%5D=Projet&amp;cHash=9c80cea11796fa1ea8e456728f9c60e4" TargetMode="External"/><Relationship Id="rId144" Type="http://schemas.openxmlformats.org/officeDocument/2006/relationships/hyperlink" Target="https://www.tresor.gouv.qc.ca/infrastructures-publiques/tableau-de-bord/?tx_tdbpip_tdbpip%5Bprojet%5D=78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9&amp;tx_tdbpip_tdbpip%5BcurrentPage%5D=&amp;tx_tdbpip_tdbpip%5Baction%5D=show&amp;tx_tdbpip_tdbpip%5Bcontroller%5D=Projet&amp;cHash=dbca42bfee77a9902a931ef9677dbcc4" TargetMode="External"/><Relationship Id="rId90" Type="http://schemas.openxmlformats.org/officeDocument/2006/relationships/hyperlink" Target="https://www.tresor.gouv.qc.ca/infrastructures-publiques/tableau-de-bord/?tx_tdbpip_tdbpip%5Bprojet%5D=39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8&amp;tx_tdbpip_tdbpip%5BcurrentPage%5D=&amp;tx_tdbpip_tdbpip%5Baction%5D=show&amp;tx_tdbpip_tdbpip%5Bcontroller%5D=Projet&amp;cHash=598e98e8444ff9f9fc7dd886886658e0" TargetMode="External"/><Relationship Id="rId165" Type="http://schemas.openxmlformats.org/officeDocument/2006/relationships/comments" Target="../comments1.xml"/><Relationship Id="rId27" Type="http://schemas.openxmlformats.org/officeDocument/2006/relationships/hyperlink" Target="https://www.tresor.gouv.qc.ca/infrastructures-publiques/tableau-de-bord/?tx_tdbpip_tdbpip%5Bprojet%5D=516&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amp;tx_tdbpip_tdbpip%5Baction%5D=show&amp;tx_tdbpip_tdbpip%5Bcontroller%5D=Projet&amp;cHash=484fa8657aed03fe3f4909134c9b4fdc" TargetMode="External"/><Relationship Id="rId48" Type="http://schemas.openxmlformats.org/officeDocument/2006/relationships/hyperlink" Target="https://www.tresor.gouv.qc.ca/infrastructures-publiques/tableau-de-bord/?tx_tdbpip_tdbpip%5Bprojet%5D=5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47&amp;tx_tdbpip_tdbpip%5BcurrentPage%5D=&amp;tx_tdbpip_tdbpip%5Baction%5D=show&amp;tx_tdbpip_tdbpip%5Bcontroller%5D=Projet&amp;cHash=6d2bb5dcdac9ffa9314d54c0749a57cb" TargetMode="External"/><Relationship Id="rId69" Type="http://schemas.openxmlformats.org/officeDocument/2006/relationships/hyperlink" Target="https://www.tresor.gouv.qc.ca/infrastructures-publiques/tableau-de-bord/?tx_tdbpip_tdbpip%5Bprojet%5D=58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0&amp;tx_tdbpip_tdbpip%5BcurrentPage%5D=&amp;tx_tdbpip_tdbpip%5Baction%5D=show&amp;tx_tdbpip_tdbpip%5Bcontroller%5D=Projet&amp;cHash=8d509946077707ddafe47aa6a2ed7f36" TargetMode="External"/><Relationship Id="rId113" Type="http://schemas.openxmlformats.org/officeDocument/2006/relationships/hyperlink" Target="https://www.tresor.gouv.qc.ca/infrastructures-publiques/tableau-de-bord/?tx_tdbpip_tdbpip%5Bprojet%5D=2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48&amp;tx_tdbpip_tdbpip%5BcurrentPage%5D=&amp;tx_tdbpip_tdbpip%5Baction%5D=show&amp;tx_tdbpip_tdbpip%5Bcontroller%5D=Projet&amp;cHash=ef4a1f5bfafbd7a19a948bb497db5202" TargetMode="External"/><Relationship Id="rId134" Type="http://schemas.openxmlformats.org/officeDocument/2006/relationships/hyperlink" Target="https://www.tresor.gouv.qc.ca/infrastructures-publiques/tableau-de-bord/?tx_tdbpip_tdbpip%5Bprojet%5D=7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4&amp;tx_tdbpip_tdbpip%5BcurrentPage%5D=&amp;tx_tdbpip_tdbpip%5Baction%5D=show&amp;tx_tdbpip_tdbpip%5Bcontroller%5D=Projet&amp;cHash=fc99e5f8205a1c3a141e6edbffab1ed9" TargetMode="External"/><Relationship Id="rId80" Type="http://schemas.openxmlformats.org/officeDocument/2006/relationships/hyperlink" Target="https://www.tresor.gouv.qc.ca/infrastructures-publiques/tableau-de-bord/?tx_tdbpip_tdbpip%5Bprojet%5D=5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39&amp;tx_tdbpip_tdbpip%5BcurrentPage%5D=&amp;tx_tdbpip_tdbpip%5Baction%5D=show&amp;tx_tdbpip_tdbpip%5Bcontroller%5D=Projet&amp;cHash=ec447a8c35d77326818dda8ad4c761e4" TargetMode="External"/><Relationship Id="rId155" Type="http://schemas.openxmlformats.org/officeDocument/2006/relationships/hyperlink" Target="https://www.tresor.gouv.qc.ca/infrastructures-publiques/tableau-de-bord/?tx_tdbpip_tdbpip%5Bprojet%5D=1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25&amp;tx_tdbpip_tdbpip%5BcurrentPage%5D=&amp;tx_tdbpip_tdbpip%5Baction%5D=show&amp;tx_tdbpip_tdbpip%5Bcontroller%5D=Projet&amp;cHash=a82de6ccc1603ff1e95224d16f51fb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CZ202"/>
  <sheetViews>
    <sheetView tabSelected="1" view="pageBreakPreview" zoomScale="85" zoomScaleNormal="40" zoomScaleSheetLayoutView="85" zoomScalePageLayoutView="70" workbookViewId="0">
      <pane ySplit="8" topLeftCell="A189" activePane="bottomLeft" state="frozen"/>
      <selection pane="bottomLeft" activeCell="A196" sqref="A196:P196"/>
    </sheetView>
  </sheetViews>
  <sheetFormatPr baseColWidth="10" defaultColWidth="6.140625" defaultRowHeight="12.75" x14ac:dyDescent="0.25"/>
  <cols>
    <col min="1" max="1" width="19.5703125" style="7" customWidth="1"/>
    <col min="2" max="2" width="8.85546875" style="7" customWidth="1"/>
    <col min="3" max="3" width="43.42578125" style="7" customWidth="1"/>
    <col min="4" max="4" width="21.42578125" style="7" customWidth="1"/>
    <col min="5" max="5" width="20.28515625" style="7" customWidth="1"/>
    <col min="6" max="6" width="21.28515625" style="8" customWidth="1"/>
    <col min="7" max="7" width="18.85546875" style="8" customWidth="1"/>
    <col min="8" max="8" width="19.5703125" style="8" customWidth="1"/>
    <col min="9" max="9" width="21.42578125" style="7" customWidth="1"/>
    <col min="10" max="10" width="13.42578125" style="7" customWidth="1"/>
    <col min="11" max="11" width="21.140625" style="7" customWidth="1"/>
    <col min="12" max="12" width="13.42578125" style="7" customWidth="1"/>
    <col min="13" max="13" width="21.140625" style="7" customWidth="1"/>
    <col min="14" max="14" width="13.42578125" style="7" customWidth="1"/>
    <col min="15" max="15" width="20.42578125" style="7" customWidth="1"/>
    <col min="16" max="16" width="13.42578125" style="8" customWidth="1"/>
    <col min="17" max="20" width="6.140625" style="7"/>
    <col min="21" max="21" width="6.85546875" style="7" customWidth="1"/>
    <col min="22" max="16384" width="6.140625" style="7"/>
  </cols>
  <sheetData>
    <row r="1" spans="1:92" ht="32.450000000000003" hidden="1" customHeight="1" thickBot="1" x14ac:dyDescent="0.3"/>
    <row r="2" spans="1:92" ht="11.1" hidden="1" customHeight="1" x14ac:dyDescent="0.25">
      <c r="A2" s="101"/>
      <c r="B2" s="101"/>
      <c r="C2" s="101"/>
      <c r="D2" s="101"/>
      <c r="E2" s="101"/>
      <c r="F2" s="101"/>
      <c r="G2" s="101"/>
      <c r="H2" s="101"/>
      <c r="I2" s="101"/>
      <c r="J2" s="101"/>
      <c r="K2" s="101"/>
      <c r="L2" s="101"/>
      <c r="M2" s="101"/>
      <c r="N2" s="101"/>
      <c r="O2" s="101"/>
      <c r="P2" s="101"/>
    </row>
    <row r="3" spans="1:92" ht="53.45" customHeight="1" x14ac:dyDescent="0.25">
      <c r="A3" s="100" t="s">
        <v>313</v>
      </c>
      <c r="B3" s="101"/>
      <c r="C3" s="101"/>
      <c r="D3" s="101"/>
      <c r="E3" s="101"/>
      <c r="F3" s="101"/>
      <c r="G3" s="101"/>
      <c r="H3" s="101"/>
      <c r="I3" s="101"/>
      <c r="J3" s="101"/>
      <c r="K3" s="101"/>
      <c r="L3" s="101"/>
      <c r="M3" s="101"/>
      <c r="N3" s="101"/>
      <c r="O3" s="101"/>
      <c r="P3" s="101"/>
    </row>
    <row r="4" spans="1:92" ht="23.25" x14ac:dyDescent="0.25">
      <c r="A4" s="102" t="s">
        <v>170</v>
      </c>
      <c r="B4" s="102"/>
      <c r="C4" s="102"/>
      <c r="D4" s="102"/>
      <c r="E4" s="102"/>
      <c r="F4" s="102"/>
      <c r="G4" s="102"/>
      <c r="H4" s="102"/>
      <c r="I4" s="102"/>
      <c r="J4" s="102"/>
      <c r="K4" s="102"/>
      <c r="L4" s="102"/>
      <c r="M4" s="102"/>
      <c r="N4" s="102"/>
      <c r="O4" s="102"/>
      <c r="P4" s="102"/>
    </row>
    <row r="5" spans="1:92" ht="13.5" thickBot="1" x14ac:dyDescent="0.3"/>
    <row r="6" spans="1:92" ht="74.099999999999994" customHeight="1" thickBot="1" x14ac:dyDescent="0.3">
      <c r="A6" s="104" t="s">
        <v>0</v>
      </c>
      <c r="B6" s="105"/>
      <c r="C6" s="105"/>
      <c r="D6" s="106"/>
      <c r="E6" s="104" t="s">
        <v>1</v>
      </c>
      <c r="F6" s="105"/>
      <c r="G6" s="105"/>
      <c r="H6" s="106"/>
      <c r="I6" s="107" t="s">
        <v>2</v>
      </c>
      <c r="J6" s="108"/>
      <c r="K6" s="108"/>
      <c r="L6" s="108"/>
      <c r="M6" s="108"/>
      <c r="N6" s="108"/>
      <c r="O6" s="108"/>
      <c r="P6" s="109"/>
    </row>
    <row r="7" spans="1:92" ht="44.25" customHeight="1" thickBot="1" x14ac:dyDescent="0.3">
      <c r="A7" s="103" t="s">
        <v>3</v>
      </c>
      <c r="B7" s="103" t="s">
        <v>4</v>
      </c>
      <c r="C7" s="103" t="s">
        <v>5</v>
      </c>
      <c r="D7" s="103" t="s">
        <v>6</v>
      </c>
      <c r="E7" s="110" t="s">
        <v>7</v>
      </c>
      <c r="F7" s="103" t="s">
        <v>171</v>
      </c>
      <c r="G7" s="103" t="s">
        <v>8</v>
      </c>
      <c r="H7" s="103" t="s">
        <v>9</v>
      </c>
      <c r="I7" s="103" t="s">
        <v>172</v>
      </c>
      <c r="J7" s="103" t="s">
        <v>10</v>
      </c>
      <c r="K7" s="110" t="s">
        <v>173</v>
      </c>
      <c r="L7" s="103" t="s">
        <v>10</v>
      </c>
      <c r="M7" s="110" t="s">
        <v>174</v>
      </c>
      <c r="N7" s="103" t="s">
        <v>10</v>
      </c>
      <c r="O7" s="110" t="s">
        <v>175</v>
      </c>
      <c r="P7" s="103" t="s">
        <v>10</v>
      </c>
    </row>
    <row r="8" spans="1:92" ht="126" customHeight="1" thickBot="1" x14ac:dyDescent="0.3">
      <c r="A8" s="103"/>
      <c r="B8" s="103"/>
      <c r="C8" s="103"/>
      <c r="D8" s="103"/>
      <c r="E8" s="110"/>
      <c r="F8" s="103"/>
      <c r="G8" s="103"/>
      <c r="H8" s="103"/>
      <c r="I8" s="103"/>
      <c r="J8" s="103"/>
      <c r="K8" s="110"/>
      <c r="L8" s="103"/>
      <c r="M8" s="110"/>
      <c r="N8" s="103"/>
      <c r="O8" s="110"/>
      <c r="P8" s="103"/>
    </row>
    <row r="9" spans="1:92" ht="65.099999999999994" customHeight="1" x14ac:dyDescent="0.25">
      <c r="A9" s="25" t="s">
        <v>11</v>
      </c>
      <c r="B9" s="92">
        <v>1</v>
      </c>
      <c r="C9" s="26" t="s">
        <v>12</v>
      </c>
      <c r="D9" s="27" t="s">
        <v>13</v>
      </c>
      <c r="E9" s="28" t="s">
        <v>14</v>
      </c>
      <c r="F9" s="29">
        <v>31.8</v>
      </c>
      <c r="G9" s="30">
        <v>10.4</v>
      </c>
      <c r="H9" s="30">
        <v>42.2</v>
      </c>
      <c r="I9" s="27"/>
      <c r="J9" s="31"/>
      <c r="K9" s="27"/>
      <c r="L9" s="31"/>
      <c r="M9" s="27"/>
      <c r="N9" s="31"/>
      <c r="O9" s="27"/>
      <c r="P9" s="32"/>
    </row>
    <row r="10" spans="1:92" ht="65.099999999999994" customHeight="1" x14ac:dyDescent="0.25">
      <c r="A10" s="33" t="s">
        <v>11</v>
      </c>
      <c r="B10" s="90">
        <v>2</v>
      </c>
      <c r="C10" s="11" t="s">
        <v>15</v>
      </c>
      <c r="D10" s="9" t="s">
        <v>13</v>
      </c>
      <c r="E10" s="16" t="s">
        <v>14</v>
      </c>
      <c r="F10" s="34">
        <v>5.9</v>
      </c>
      <c r="G10" s="20">
        <v>32.299999999999997</v>
      </c>
      <c r="H10" s="20">
        <v>38.200000000000003</v>
      </c>
      <c r="I10" s="9"/>
      <c r="J10" s="35"/>
      <c r="K10" s="9"/>
      <c r="L10" s="35"/>
      <c r="M10" s="9"/>
      <c r="N10" s="35"/>
      <c r="O10" s="9"/>
      <c r="P10" s="36"/>
    </row>
    <row r="11" spans="1:92" ht="65.099999999999994" customHeight="1" x14ac:dyDescent="0.25">
      <c r="A11" s="33" t="s">
        <v>11</v>
      </c>
      <c r="B11" s="90">
        <v>3</v>
      </c>
      <c r="C11" s="11" t="s">
        <v>16</v>
      </c>
      <c r="D11" s="9" t="s">
        <v>13</v>
      </c>
      <c r="E11" s="16" t="s">
        <v>14</v>
      </c>
      <c r="F11" s="24">
        <v>2.8</v>
      </c>
      <c r="G11" s="13">
        <v>31.6</v>
      </c>
      <c r="H11" s="13">
        <v>34.299999999999997</v>
      </c>
      <c r="I11" s="9"/>
      <c r="J11" s="35"/>
      <c r="K11" s="9"/>
      <c r="L11" s="35"/>
      <c r="M11" s="9"/>
      <c r="N11" s="35"/>
      <c r="O11" s="9"/>
      <c r="P11" s="36"/>
    </row>
    <row r="12" spans="1:92" ht="65.099999999999994" customHeight="1" x14ac:dyDescent="0.25">
      <c r="A12" s="33" t="s">
        <v>11</v>
      </c>
      <c r="B12" s="90">
        <v>4</v>
      </c>
      <c r="C12" s="11" t="s">
        <v>17</v>
      </c>
      <c r="D12" s="9" t="s">
        <v>13</v>
      </c>
      <c r="E12" s="16" t="s">
        <v>14</v>
      </c>
      <c r="F12" s="37">
        <v>2.1</v>
      </c>
      <c r="G12" s="14">
        <v>62.9</v>
      </c>
      <c r="H12" s="14">
        <v>65</v>
      </c>
      <c r="I12" s="9"/>
      <c r="J12" s="35"/>
      <c r="K12" s="9"/>
      <c r="L12" s="35"/>
      <c r="M12" s="9"/>
      <c r="N12" s="35"/>
      <c r="O12" s="9"/>
      <c r="P12" s="36"/>
    </row>
    <row r="13" spans="1:92" ht="65.099999999999994" customHeight="1" x14ac:dyDescent="0.25">
      <c r="A13" s="33" t="s">
        <v>11</v>
      </c>
      <c r="B13" s="91" t="s">
        <v>18</v>
      </c>
      <c r="C13" s="11" t="s">
        <v>19</v>
      </c>
      <c r="D13" s="9" t="s">
        <v>13</v>
      </c>
      <c r="E13" s="16" t="s">
        <v>20</v>
      </c>
      <c r="F13" s="37"/>
      <c r="G13" s="14"/>
      <c r="H13" s="15"/>
      <c r="I13" s="9"/>
      <c r="J13" s="35"/>
      <c r="K13" s="9"/>
      <c r="L13" s="35"/>
      <c r="M13" s="9"/>
      <c r="N13" s="35"/>
      <c r="O13" s="9"/>
      <c r="P13" s="36"/>
    </row>
    <row r="14" spans="1:92" s="10" customFormat="1" ht="65.099999999999994" customHeight="1" x14ac:dyDescent="0.25">
      <c r="A14" s="33" t="s">
        <v>11</v>
      </c>
      <c r="B14" s="91" t="s">
        <v>176</v>
      </c>
      <c r="C14" s="11" t="s">
        <v>21</v>
      </c>
      <c r="D14" s="9" t="s">
        <v>22</v>
      </c>
      <c r="E14" s="16" t="s">
        <v>130</v>
      </c>
      <c r="F14" s="38">
        <v>50.7</v>
      </c>
      <c r="G14" s="20"/>
      <c r="H14" s="20">
        <v>50.7</v>
      </c>
      <c r="I14" s="9"/>
      <c r="J14" s="35"/>
      <c r="K14" s="9"/>
      <c r="L14" s="35"/>
      <c r="M14" s="9"/>
      <c r="N14" s="35"/>
      <c r="O14" s="9"/>
      <c r="P14" s="36"/>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row>
    <row r="15" spans="1:92" ht="65.099999999999994" customHeight="1" x14ac:dyDescent="0.25">
      <c r="A15" s="33" t="s">
        <v>11</v>
      </c>
      <c r="B15" s="90">
        <v>7</v>
      </c>
      <c r="C15" s="11" t="s">
        <v>23</v>
      </c>
      <c r="D15" s="9" t="s">
        <v>24</v>
      </c>
      <c r="E15" s="16" t="s">
        <v>14</v>
      </c>
      <c r="F15" s="39">
        <v>52</v>
      </c>
      <c r="G15" s="18">
        <v>16</v>
      </c>
      <c r="H15" s="18">
        <v>68</v>
      </c>
      <c r="I15" s="9"/>
      <c r="J15" s="35"/>
      <c r="K15" s="9"/>
      <c r="L15" s="35"/>
      <c r="M15" s="9"/>
      <c r="N15" s="35"/>
      <c r="O15" s="40" t="s">
        <v>29</v>
      </c>
      <c r="P15" s="36">
        <v>44166</v>
      </c>
    </row>
    <row r="16" spans="1:92" ht="65.099999999999994" customHeight="1" x14ac:dyDescent="0.25">
      <c r="A16" s="33" t="s">
        <v>11</v>
      </c>
      <c r="B16" s="90">
        <v>8</v>
      </c>
      <c r="C16" s="11" t="s">
        <v>26</v>
      </c>
      <c r="D16" s="9" t="s">
        <v>24</v>
      </c>
      <c r="E16" s="16" t="s">
        <v>14</v>
      </c>
      <c r="F16" s="38">
        <v>22.8</v>
      </c>
      <c r="G16" s="20">
        <v>43.2</v>
      </c>
      <c r="H16" s="18">
        <v>66</v>
      </c>
      <c r="I16" s="9"/>
      <c r="J16" s="35"/>
      <c r="K16" s="9"/>
      <c r="L16" s="35"/>
      <c r="M16" s="9"/>
      <c r="N16" s="35"/>
      <c r="O16" s="40" t="s">
        <v>29</v>
      </c>
      <c r="P16" s="36">
        <v>44166</v>
      </c>
    </row>
    <row r="17" spans="1:104" ht="65.099999999999994" customHeight="1" x14ac:dyDescent="0.25">
      <c r="A17" s="33" t="s">
        <v>11</v>
      </c>
      <c r="B17" s="90">
        <v>9</v>
      </c>
      <c r="C17" s="11" t="s">
        <v>27</v>
      </c>
      <c r="D17" s="9" t="s">
        <v>24</v>
      </c>
      <c r="E17" s="16" t="s">
        <v>14</v>
      </c>
      <c r="F17" s="38">
        <v>18.8</v>
      </c>
      <c r="G17" s="20">
        <v>31.8</v>
      </c>
      <c r="H17" s="20">
        <v>50.6</v>
      </c>
      <c r="I17" s="9"/>
      <c r="J17" s="35"/>
      <c r="K17" s="9"/>
      <c r="L17" s="35"/>
      <c r="M17" s="9"/>
      <c r="N17" s="35"/>
      <c r="O17" s="9"/>
      <c r="P17" s="36"/>
    </row>
    <row r="18" spans="1:104" ht="65.099999999999994" customHeight="1" x14ac:dyDescent="0.25">
      <c r="A18" s="33" t="s">
        <v>11</v>
      </c>
      <c r="B18" s="90">
        <v>10</v>
      </c>
      <c r="C18" s="11" t="s">
        <v>28</v>
      </c>
      <c r="D18" s="9" t="s">
        <v>24</v>
      </c>
      <c r="E18" s="16" t="s">
        <v>14</v>
      </c>
      <c r="F18" s="38">
        <v>17.100000000000001</v>
      </c>
      <c r="G18" s="20">
        <v>23.6</v>
      </c>
      <c r="H18" s="20">
        <v>40.700000000000003</v>
      </c>
      <c r="I18" s="9"/>
      <c r="J18" s="35"/>
      <c r="K18" s="9"/>
      <c r="L18" s="35"/>
      <c r="M18" s="41" t="s">
        <v>29</v>
      </c>
      <c r="N18" s="42">
        <v>44621</v>
      </c>
      <c r="O18" s="9"/>
      <c r="P18" s="36"/>
    </row>
    <row r="19" spans="1:104" ht="65.099999999999994" customHeight="1" x14ac:dyDescent="0.25">
      <c r="A19" s="33" t="s">
        <v>11</v>
      </c>
      <c r="B19" s="90">
        <v>11</v>
      </c>
      <c r="C19" s="11" t="s">
        <v>30</v>
      </c>
      <c r="D19" s="9" t="s">
        <v>24</v>
      </c>
      <c r="E19" s="16" t="s">
        <v>20</v>
      </c>
      <c r="F19" s="37"/>
      <c r="G19" s="14"/>
      <c r="H19" s="15"/>
      <c r="I19" s="9"/>
      <c r="J19" s="35"/>
      <c r="K19" s="9"/>
      <c r="L19" s="35"/>
      <c r="M19" s="9"/>
      <c r="N19" s="35"/>
      <c r="O19" s="9"/>
      <c r="P19" s="36"/>
    </row>
    <row r="20" spans="1:104" ht="65.099999999999994" customHeight="1" x14ac:dyDescent="0.25">
      <c r="A20" s="33" t="s">
        <v>11</v>
      </c>
      <c r="B20" s="90">
        <v>12</v>
      </c>
      <c r="C20" s="11" t="s">
        <v>31</v>
      </c>
      <c r="D20" s="9" t="s">
        <v>24</v>
      </c>
      <c r="E20" s="16" t="s">
        <v>20</v>
      </c>
      <c r="F20" s="37"/>
      <c r="G20" s="14"/>
      <c r="H20" s="15"/>
      <c r="I20" s="59" t="s">
        <v>127</v>
      </c>
      <c r="J20" s="95">
        <v>44743</v>
      </c>
      <c r="K20" s="9"/>
      <c r="L20" s="35"/>
      <c r="M20" s="9"/>
      <c r="N20" s="35"/>
      <c r="O20" s="9"/>
      <c r="P20" s="36"/>
    </row>
    <row r="21" spans="1:104" ht="65.099999999999994" customHeight="1" x14ac:dyDescent="0.25">
      <c r="A21" s="33" t="s">
        <v>11</v>
      </c>
      <c r="B21" s="90">
        <v>13</v>
      </c>
      <c r="C21" s="11" t="s">
        <v>32</v>
      </c>
      <c r="D21" s="9" t="s">
        <v>33</v>
      </c>
      <c r="E21" s="16" t="s">
        <v>14</v>
      </c>
      <c r="F21" s="38">
        <v>21.1</v>
      </c>
      <c r="G21" s="21">
        <v>32</v>
      </c>
      <c r="H21" s="20">
        <v>53.1</v>
      </c>
      <c r="I21" s="9"/>
      <c r="J21" s="35"/>
      <c r="K21" s="9"/>
      <c r="L21" s="35"/>
      <c r="M21" s="9"/>
      <c r="N21" s="35"/>
      <c r="O21" s="9"/>
      <c r="P21" s="36"/>
    </row>
    <row r="22" spans="1:104" ht="65.099999999999994" customHeight="1" x14ac:dyDescent="0.25">
      <c r="A22" s="33" t="s">
        <v>11</v>
      </c>
      <c r="B22" s="90">
        <v>14</v>
      </c>
      <c r="C22" s="11" t="s">
        <v>34</v>
      </c>
      <c r="D22" s="9" t="s">
        <v>33</v>
      </c>
      <c r="E22" s="16" t="s">
        <v>14</v>
      </c>
      <c r="F22" s="38">
        <v>20.8</v>
      </c>
      <c r="G22" s="20">
        <v>31.6</v>
      </c>
      <c r="H22" s="20">
        <v>52.4</v>
      </c>
      <c r="I22" s="9"/>
      <c r="J22" s="35"/>
      <c r="K22" s="9"/>
      <c r="L22" s="35"/>
      <c r="M22" s="9"/>
      <c r="N22" s="35"/>
      <c r="O22" s="9"/>
      <c r="P22" s="36"/>
    </row>
    <row r="23" spans="1:104" ht="65.099999999999994" customHeight="1" x14ac:dyDescent="0.25">
      <c r="A23" s="33" t="s">
        <v>11</v>
      </c>
      <c r="B23" s="90">
        <v>15</v>
      </c>
      <c r="C23" s="11" t="s">
        <v>37</v>
      </c>
      <c r="D23" s="9" t="s">
        <v>33</v>
      </c>
      <c r="E23" s="16" t="s">
        <v>14</v>
      </c>
      <c r="F23" s="37">
        <v>7.4</v>
      </c>
      <c r="G23" s="14">
        <v>353.4</v>
      </c>
      <c r="H23" s="15">
        <v>360.8</v>
      </c>
      <c r="I23" s="9"/>
      <c r="J23" s="35"/>
      <c r="K23" s="9"/>
      <c r="L23" s="35"/>
      <c r="M23" s="9"/>
      <c r="N23" s="35"/>
      <c r="O23" s="9"/>
      <c r="P23" s="36"/>
    </row>
    <row r="24" spans="1:104" ht="65.099999999999994" customHeight="1" x14ac:dyDescent="0.25">
      <c r="A24" s="33" t="s">
        <v>11</v>
      </c>
      <c r="B24" s="89" t="s">
        <v>177</v>
      </c>
      <c r="C24" s="11" t="s">
        <v>38</v>
      </c>
      <c r="D24" s="9" t="s">
        <v>39</v>
      </c>
      <c r="E24" s="16" t="s">
        <v>130</v>
      </c>
      <c r="F24" s="39">
        <v>79</v>
      </c>
      <c r="G24" s="20"/>
      <c r="H24" s="18">
        <v>79</v>
      </c>
      <c r="I24" s="9"/>
      <c r="J24" s="35"/>
      <c r="K24" s="9"/>
      <c r="L24" s="35"/>
      <c r="M24" s="9"/>
      <c r="N24" s="35"/>
      <c r="O24" s="9"/>
      <c r="P24" s="36"/>
    </row>
    <row r="25" spans="1:104" ht="65.099999999999994" customHeight="1" x14ac:dyDescent="0.25">
      <c r="A25" s="33" t="s">
        <v>11</v>
      </c>
      <c r="B25" s="89" t="s">
        <v>178</v>
      </c>
      <c r="C25" s="11" t="s">
        <v>40</v>
      </c>
      <c r="D25" s="9" t="s">
        <v>39</v>
      </c>
      <c r="E25" s="16" t="s">
        <v>130</v>
      </c>
      <c r="F25" s="39">
        <v>47</v>
      </c>
      <c r="G25" s="20"/>
      <c r="H25" s="18">
        <v>47</v>
      </c>
      <c r="I25" s="9"/>
      <c r="J25" s="35"/>
      <c r="K25" s="9"/>
      <c r="L25" s="35"/>
      <c r="M25" s="9"/>
      <c r="N25" s="35"/>
      <c r="O25" s="9"/>
      <c r="P25" s="36"/>
    </row>
    <row r="26" spans="1:104" ht="65.099999999999994" customHeight="1" x14ac:dyDescent="0.25">
      <c r="A26" s="33" t="s">
        <v>11</v>
      </c>
      <c r="B26" s="90">
        <v>18</v>
      </c>
      <c r="C26" s="11" t="s">
        <v>41</v>
      </c>
      <c r="D26" s="9" t="s">
        <v>39</v>
      </c>
      <c r="E26" s="16" t="s">
        <v>14</v>
      </c>
      <c r="F26" s="38">
        <v>37.299999999999997</v>
      </c>
      <c r="G26" s="20">
        <v>5.9</v>
      </c>
      <c r="H26" s="20">
        <v>43.2</v>
      </c>
      <c r="I26" s="9"/>
      <c r="J26" s="35"/>
      <c r="K26" s="9"/>
      <c r="L26" s="35"/>
      <c r="M26" s="9"/>
      <c r="N26" s="35"/>
      <c r="O26" s="9"/>
      <c r="P26" s="36"/>
    </row>
    <row r="27" spans="1:104" s="10" customFormat="1" ht="65.099999999999994" customHeight="1" x14ac:dyDescent="0.25">
      <c r="A27" s="33" t="s">
        <v>11</v>
      </c>
      <c r="B27" s="90">
        <v>19</v>
      </c>
      <c r="C27" s="11" t="s">
        <v>42</v>
      </c>
      <c r="D27" s="9" t="s">
        <v>39</v>
      </c>
      <c r="E27" s="16" t="s">
        <v>14</v>
      </c>
      <c r="F27" s="37">
        <v>10.9</v>
      </c>
      <c r="G27" s="14">
        <v>23.5</v>
      </c>
      <c r="H27" s="15">
        <v>34.4</v>
      </c>
      <c r="I27" s="9"/>
      <c r="J27" s="35"/>
      <c r="K27" s="9"/>
      <c r="L27" s="35"/>
      <c r="M27" s="9"/>
      <c r="N27" s="35"/>
      <c r="O27" s="9"/>
      <c r="P27" s="36"/>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1:104" ht="65.099999999999994" customHeight="1" x14ac:dyDescent="0.25">
      <c r="A28" s="33" t="s">
        <v>11</v>
      </c>
      <c r="B28" s="90">
        <v>20</v>
      </c>
      <c r="C28" s="11" t="s">
        <v>43</v>
      </c>
      <c r="D28" s="9" t="s">
        <v>44</v>
      </c>
      <c r="E28" s="16" t="s">
        <v>14</v>
      </c>
      <c r="F28" s="38">
        <v>21.2</v>
      </c>
      <c r="G28" s="20">
        <v>36.6</v>
      </c>
      <c r="H28" s="20">
        <v>57.8</v>
      </c>
      <c r="I28" s="9"/>
      <c r="J28" s="35"/>
      <c r="K28" s="9"/>
      <c r="L28" s="35"/>
      <c r="M28" s="9"/>
      <c r="N28" s="35"/>
      <c r="O28" s="9"/>
      <c r="P28" s="36"/>
    </row>
    <row r="29" spans="1:104" ht="65.099999999999994" customHeight="1" x14ac:dyDescent="0.25">
      <c r="A29" s="33" t="s">
        <v>11</v>
      </c>
      <c r="B29" s="90">
        <v>21</v>
      </c>
      <c r="C29" s="11" t="s">
        <v>45</v>
      </c>
      <c r="D29" s="9" t="s">
        <v>44</v>
      </c>
      <c r="E29" s="16" t="s">
        <v>14</v>
      </c>
      <c r="F29" s="38">
        <v>20.7</v>
      </c>
      <c r="G29" s="20">
        <v>35.9</v>
      </c>
      <c r="H29" s="20">
        <v>56.6</v>
      </c>
      <c r="I29" s="9"/>
      <c r="J29" s="35"/>
      <c r="K29" s="9"/>
      <c r="L29" s="35"/>
      <c r="M29" s="9"/>
      <c r="N29" s="35"/>
      <c r="O29" s="9"/>
      <c r="P29" s="36"/>
    </row>
    <row r="30" spans="1:104" ht="65.099999999999994" customHeight="1" x14ac:dyDescent="0.25">
      <c r="A30" s="33" t="s">
        <v>11</v>
      </c>
      <c r="B30" s="89" t="s">
        <v>179</v>
      </c>
      <c r="C30" s="11" t="s">
        <v>46</v>
      </c>
      <c r="D30" s="9" t="s">
        <v>47</v>
      </c>
      <c r="E30" s="16" t="s">
        <v>130</v>
      </c>
      <c r="F30" s="39">
        <v>42</v>
      </c>
      <c r="G30" s="20"/>
      <c r="H30" s="18">
        <v>42</v>
      </c>
      <c r="I30" s="9"/>
      <c r="J30" s="35"/>
      <c r="K30" s="9"/>
      <c r="L30" s="35"/>
      <c r="M30" s="9"/>
      <c r="N30" s="35"/>
      <c r="O30" s="9"/>
      <c r="P30" s="36"/>
    </row>
    <row r="31" spans="1:104" ht="65.099999999999994" customHeight="1" x14ac:dyDescent="0.25">
      <c r="A31" s="33" t="s">
        <v>11</v>
      </c>
      <c r="B31" s="89" t="s">
        <v>180</v>
      </c>
      <c r="C31" s="11" t="s">
        <v>48</v>
      </c>
      <c r="D31" s="9" t="s">
        <v>47</v>
      </c>
      <c r="E31" s="16" t="s">
        <v>130</v>
      </c>
      <c r="F31" s="39">
        <v>80</v>
      </c>
      <c r="G31" s="18"/>
      <c r="H31" s="18">
        <v>80</v>
      </c>
      <c r="I31" s="9"/>
      <c r="J31" s="35"/>
      <c r="K31" s="9"/>
      <c r="L31" s="35"/>
      <c r="M31" s="9"/>
      <c r="N31" s="35"/>
      <c r="O31" s="9"/>
      <c r="P31" s="36"/>
    </row>
    <row r="32" spans="1:104" ht="65.099999999999994" customHeight="1" x14ac:dyDescent="0.25">
      <c r="A32" s="33" t="s">
        <v>11</v>
      </c>
      <c r="B32" s="90">
        <v>24</v>
      </c>
      <c r="C32" s="11" t="s">
        <v>49</v>
      </c>
      <c r="D32" s="9" t="s">
        <v>47</v>
      </c>
      <c r="E32" s="16" t="s">
        <v>14</v>
      </c>
      <c r="F32" s="38">
        <v>11.5</v>
      </c>
      <c r="G32" s="20">
        <v>39.299999999999997</v>
      </c>
      <c r="H32" s="20">
        <v>50.8</v>
      </c>
      <c r="I32" s="9"/>
      <c r="J32" s="35"/>
      <c r="K32" s="9"/>
      <c r="L32" s="35"/>
      <c r="M32" s="9"/>
      <c r="N32" s="35"/>
      <c r="O32" s="9"/>
      <c r="P32" s="36"/>
    </row>
    <row r="33" spans="1:16" ht="65.099999999999994" customHeight="1" x14ac:dyDescent="0.25">
      <c r="A33" s="33" t="s">
        <v>11</v>
      </c>
      <c r="B33" s="90">
        <v>25</v>
      </c>
      <c r="C33" s="11" t="s">
        <v>50</v>
      </c>
      <c r="D33" s="9" t="s">
        <v>47</v>
      </c>
      <c r="E33" s="16" t="s">
        <v>14</v>
      </c>
      <c r="F33" s="39">
        <v>12</v>
      </c>
      <c r="G33" s="20">
        <v>37.5</v>
      </c>
      <c r="H33" s="20">
        <v>49.5</v>
      </c>
      <c r="I33" s="9"/>
      <c r="J33" s="35"/>
      <c r="K33" s="9"/>
      <c r="L33" s="35"/>
      <c r="M33" s="9"/>
      <c r="N33" s="35"/>
      <c r="O33" s="9"/>
      <c r="P33" s="36"/>
    </row>
    <row r="34" spans="1:16" ht="65.099999999999994" customHeight="1" x14ac:dyDescent="0.25">
      <c r="A34" s="33" t="s">
        <v>11</v>
      </c>
      <c r="B34" s="90">
        <v>26</v>
      </c>
      <c r="C34" s="11" t="s">
        <v>51</v>
      </c>
      <c r="D34" s="9" t="s">
        <v>47</v>
      </c>
      <c r="E34" s="16" t="s">
        <v>14</v>
      </c>
      <c r="F34" s="44">
        <v>9</v>
      </c>
      <c r="G34" s="14">
        <v>98.9</v>
      </c>
      <c r="H34" s="15">
        <v>107.9</v>
      </c>
      <c r="I34" s="9"/>
      <c r="J34" s="35"/>
      <c r="K34" s="9"/>
      <c r="L34" s="35"/>
      <c r="M34" s="9"/>
      <c r="N34" s="35"/>
      <c r="O34" s="9"/>
      <c r="P34" s="36"/>
    </row>
    <row r="35" spans="1:16" ht="65.099999999999994" customHeight="1" x14ac:dyDescent="0.25">
      <c r="A35" s="33" t="s">
        <v>11</v>
      </c>
      <c r="B35" s="90">
        <v>27</v>
      </c>
      <c r="C35" s="11" t="s">
        <v>52</v>
      </c>
      <c r="D35" s="9" t="s">
        <v>53</v>
      </c>
      <c r="E35" s="16" t="s">
        <v>14</v>
      </c>
      <c r="F35" s="44">
        <v>2.5</v>
      </c>
      <c r="G35" s="14">
        <v>36.700000000000003</v>
      </c>
      <c r="H35" s="15">
        <v>39.200000000000003</v>
      </c>
      <c r="I35" s="9"/>
      <c r="J35" s="35"/>
      <c r="K35" s="9"/>
      <c r="L35" s="35"/>
      <c r="M35" s="9"/>
      <c r="N35" s="35"/>
      <c r="O35" s="9"/>
      <c r="P35" s="36"/>
    </row>
    <row r="36" spans="1:16" ht="65.099999999999994" customHeight="1" x14ac:dyDescent="0.25">
      <c r="A36" s="33" t="s">
        <v>11</v>
      </c>
      <c r="B36" s="90">
        <v>28</v>
      </c>
      <c r="C36" s="11" t="s">
        <v>54</v>
      </c>
      <c r="D36" s="9" t="s">
        <v>53</v>
      </c>
      <c r="E36" s="16" t="s">
        <v>14</v>
      </c>
      <c r="F36" s="37">
        <v>37.700000000000003</v>
      </c>
      <c r="G36" s="14">
        <v>2.8</v>
      </c>
      <c r="H36" s="14">
        <v>40.5</v>
      </c>
      <c r="I36" s="9"/>
      <c r="J36" s="35"/>
      <c r="K36" s="9"/>
      <c r="L36" s="35"/>
      <c r="M36" s="9"/>
      <c r="N36" s="35"/>
      <c r="O36" s="9"/>
      <c r="P36" s="36"/>
    </row>
    <row r="37" spans="1:16" ht="65.099999999999994" customHeight="1" x14ac:dyDescent="0.25">
      <c r="A37" s="33" t="s">
        <v>11</v>
      </c>
      <c r="B37" s="90">
        <v>29</v>
      </c>
      <c r="C37" s="11" t="s">
        <v>55</v>
      </c>
      <c r="D37" s="9" t="s">
        <v>53</v>
      </c>
      <c r="E37" s="16" t="s">
        <v>14</v>
      </c>
      <c r="F37" s="37">
        <v>2</v>
      </c>
      <c r="G37" s="14">
        <v>58</v>
      </c>
      <c r="H37" s="14">
        <v>60</v>
      </c>
      <c r="I37" s="9"/>
      <c r="J37" s="35"/>
      <c r="K37" s="9"/>
      <c r="L37" s="35"/>
      <c r="M37" s="9"/>
      <c r="N37" s="35"/>
      <c r="O37" s="9"/>
      <c r="P37" s="36"/>
    </row>
    <row r="38" spans="1:16" ht="65.099999999999994" customHeight="1" x14ac:dyDescent="0.25">
      <c r="A38" s="33" t="s">
        <v>11</v>
      </c>
      <c r="B38" s="89" t="s">
        <v>181</v>
      </c>
      <c r="C38" s="11" t="s">
        <v>56</v>
      </c>
      <c r="D38" s="9" t="s">
        <v>57</v>
      </c>
      <c r="E38" s="16" t="s">
        <v>130</v>
      </c>
      <c r="F38" s="39">
        <v>42</v>
      </c>
      <c r="G38" s="20"/>
      <c r="H38" s="18">
        <v>42</v>
      </c>
      <c r="I38" s="9"/>
      <c r="J38" s="35"/>
      <c r="K38" s="9"/>
      <c r="L38" s="35"/>
      <c r="M38" s="9"/>
      <c r="N38" s="35"/>
      <c r="O38" s="9"/>
      <c r="P38" s="36"/>
    </row>
    <row r="39" spans="1:16" ht="65.099999999999994" customHeight="1" x14ac:dyDescent="0.25">
      <c r="A39" s="33" t="s">
        <v>11</v>
      </c>
      <c r="B39" s="12" t="s">
        <v>182</v>
      </c>
      <c r="C39" s="11" t="s">
        <v>58</v>
      </c>
      <c r="D39" s="9" t="s">
        <v>57</v>
      </c>
      <c r="E39" s="16" t="s">
        <v>130</v>
      </c>
      <c r="F39" s="38">
        <v>41.5</v>
      </c>
      <c r="G39" s="20"/>
      <c r="H39" s="20">
        <v>41.5</v>
      </c>
      <c r="I39" s="9"/>
      <c r="J39" s="35"/>
      <c r="K39" s="9"/>
      <c r="L39" s="35"/>
      <c r="M39" s="9"/>
      <c r="N39" s="35"/>
      <c r="O39" s="9"/>
      <c r="P39" s="36"/>
    </row>
    <row r="40" spans="1:16" ht="65.099999999999994" customHeight="1" x14ac:dyDescent="0.25">
      <c r="A40" s="33" t="s">
        <v>11</v>
      </c>
      <c r="B40" s="12" t="s">
        <v>183</v>
      </c>
      <c r="C40" s="11" t="s">
        <v>59</v>
      </c>
      <c r="D40" s="9" t="s">
        <v>57</v>
      </c>
      <c r="E40" s="16" t="s">
        <v>130</v>
      </c>
      <c r="F40" s="38">
        <v>41.5</v>
      </c>
      <c r="G40" s="20"/>
      <c r="H40" s="20">
        <v>41.5</v>
      </c>
      <c r="I40" s="9"/>
      <c r="J40" s="35"/>
      <c r="K40" s="9"/>
      <c r="L40" s="35"/>
      <c r="M40" s="9"/>
      <c r="N40" s="35"/>
      <c r="O40" s="9"/>
      <c r="P40" s="36"/>
    </row>
    <row r="41" spans="1:16" ht="65.099999999999994" customHeight="1" x14ac:dyDescent="0.25">
      <c r="A41" s="33" t="s">
        <v>11</v>
      </c>
      <c r="B41" s="12" t="s">
        <v>60</v>
      </c>
      <c r="C41" s="11" t="s">
        <v>61</v>
      </c>
      <c r="D41" s="9" t="s">
        <v>57</v>
      </c>
      <c r="E41" s="16" t="s">
        <v>14</v>
      </c>
      <c r="F41" s="37">
        <v>10.5</v>
      </c>
      <c r="G41" s="14">
        <v>64.400000000000006</v>
      </c>
      <c r="H41" s="15">
        <v>74.900000000000006</v>
      </c>
      <c r="I41" s="9"/>
      <c r="J41" s="35"/>
      <c r="K41" s="9"/>
      <c r="L41" s="35"/>
      <c r="M41" s="9"/>
      <c r="N41" s="35"/>
      <c r="O41" s="9"/>
      <c r="P41" s="36"/>
    </row>
    <row r="42" spans="1:16" ht="65.099999999999994" customHeight="1" x14ac:dyDescent="0.25">
      <c r="A42" s="33" t="s">
        <v>11</v>
      </c>
      <c r="B42" s="12" t="s">
        <v>62</v>
      </c>
      <c r="C42" s="11" t="s">
        <v>63</v>
      </c>
      <c r="D42" s="9" t="s">
        <v>57</v>
      </c>
      <c r="E42" s="16" t="s">
        <v>20</v>
      </c>
      <c r="F42" s="37"/>
      <c r="G42" s="14"/>
      <c r="H42" s="15"/>
      <c r="I42" s="9"/>
      <c r="J42" s="35"/>
      <c r="K42" s="9"/>
      <c r="L42" s="35"/>
      <c r="M42" s="9"/>
      <c r="N42" s="35"/>
      <c r="O42" s="9"/>
      <c r="P42" s="36"/>
    </row>
    <row r="43" spans="1:16" ht="65.099999999999994" customHeight="1" x14ac:dyDescent="0.25">
      <c r="A43" s="33" t="s">
        <v>11</v>
      </c>
      <c r="B43" s="90">
        <v>35</v>
      </c>
      <c r="C43" s="11" t="s">
        <v>64</v>
      </c>
      <c r="D43" s="9" t="s">
        <v>57</v>
      </c>
      <c r="E43" s="16" t="s">
        <v>20</v>
      </c>
      <c r="F43" s="37"/>
      <c r="G43" s="14"/>
      <c r="H43" s="15"/>
      <c r="I43" s="9"/>
      <c r="J43" s="35"/>
      <c r="K43" s="9"/>
      <c r="L43" s="35"/>
      <c r="M43" s="9"/>
      <c r="N43" s="35"/>
      <c r="O43" s="9"/>
      <c r="P43" s="36"/>
    </row>
    <row r="44" spans="1:16" ht="65.099999999999994" customHeight="1" x14ac:dyDescent="0.25">
      <c r="A44" s="33" t="s">
        <v>11</v>
      </c>
      <c r="B44" s="90">
        <v>36</v>
      </c>
      <c r="C44" s="11" t="s">
        <v>65</v>
      </c>
      <c r="D44" s="9" t="s">
        <v>57</v>
      </c>
      <c r="E44" s="16" t="s">
        <v>14</v>
      </c>
      <c r="F44" s="37">
        <v>87.7</v>
      </c>
      <c r="G44" s="14">
        <v>461.9</v>
      </c>
      <c r="H44" s="15">
        <v>549.6</v>
      </c>
      <c r="I44" s="9"/>
      <c r="J44" s="35"/>
      <c r="K44" s="9"/>
      <c r="L44" s="35"/>
      <c r="M44" s="9"/>
      <c r="N44" s="35"/>
      <c r="O44" s="9"/>
      <c r="P44" s="36"/>
    </row>
    <row r="45" spans="1:16" ht="65.099999999999994" customHeight="1" x14ac:dyDescent="0.25">
      <c r="A45" s="33" t="s">
        <v>11</v>
      </c>
      <c r="B45" s="90">
        <v>37</v>
      </c>
      <c r="C45" s="11" t="s">
        <v>66</v>
      </c>
      <c r="D45" s="9" t="s">
        <v>67</v>
      </c>
      <c r="E45" s="16" t="s">
        <v>14</v>
      </c>
      <c r="F45" s="38">
        <v>33.5</v>
      </c>
      <c r="G45" s="20">
        <v>19.5</v>
      </c>
      <c r="H45" s="18">
        <v>53</v>
      </c>
      <c r="I45" s="9"/>
      <c r="J45" s="35"/>
      <c r="K45" s="9"/>
      <c r="L45" s="35"/>
      <c r="M45" s="9"/>
      <c r="N45" s="35"/>
      <c r="O45" s="9"/>
      <c r="P45" s="36"/>
    </row>
    <row r="46" spans="1:16" ht="65.099999999999994" customHeight="1" x14ac:dyDescent="0.25">
      <c r="A46" s="33" t="s">
        <v>11</v>
      </c>
      <c r="B46" s="12" t="s">
        <v>184</v>
      </c>
      <c r="C46" s="11" t="s">
        <v>68</v>
      </c>
      <c r="D46" s="9" t="s">
        <v>67</v>
      </c>
      <c r="E46" s="16" t="s">
        <v>130</v>
      </c>
      <c r="F46" s="38">
        <v>51.6</v>
      </c>
      <c r="G46" s="20"/>
      <c r="H46" s="20">
        <v>51.6</v>
      </c>
      <c r="I46" s="9"/>
      <c r="J46" s="35"/>
      <c r="K46" s="9"/>
      <c r="L46" s="35"/>
      <c r="M46" s="9"/>
      <c r="N46" s="35"/>
      <c r="O46" s="9"/>
      <c r="P46" s="36"/>
    </row>
    <row r="47" spans="1:16" ht="65.099999999999994" customHeight="1" x14ac:dyDescent="0.25">
      <c r="A47" s="33" t="s">
        <v>11</v>
      </c>
      <c r="B47" s="90">
        <v>39</v>
      </c>
      <c r="C47" s="11" t="s">
        <v>72</v>
      </c>
      <c r="D47" s="9" t="s">
        <v>67</v>
      </c>
      <c r="E47" s="16" t="s">
        <v>20</v>
      </c>
      <c r="F47" s="37"/>
      <c r="G47" s="14"/>
      <c r="H47" s="15"/>
      <c r="I47" s="9"/>
      <c r="J47" s="35"/>
      <c r="K47" s="9"/>
      <c r="L47" s="35"/>
      <c r="M47" s="9"/>
      <c r="N47" s="35"/>
      <c r="O47" s="9"/>
      <c r="P47" s="36"/>
    </row>
    <row r="48" spans="1:16" ht="65.099999999999994" customHeight="1" x14ac:dyDescent="0.25">
      <c r="A48" s="33" t="s">
        <v>11</v>
      </c>
      <c r="B48" s="12" t="s">
        <v>185</v>
      </c>
      <c r="C48" s="11" t="s">
        <v>69</v>
      </c>
      <c r="D48" s="9" t="s">
        <v>67</v>
      </c>
      <c r="E48" s="16" t="s">
        <v>130</v>
      </c>
      <c r="F48" s="38">
        <v>40.5</v>
      </c>
      <c r="G48" s="18"/>
      <c r="H48" s="20">
        <v>40.5</v>
      </c>
      <c r="I48" s="9"/>
      <c r="J48" s="35"/>
      <c r="K48" s="9"/>
      <c r="L48" s="35"/>
      <c r="M48" s="9"/>
      <c r="N48" s="35"/>
      <c r="O48" s="9"/>
      <c r="P48" s="36"/>
    </row>
    <row r="49" spans="1:16" ht="65.099999999999994" customHeight="1" x14ac:dyDescent="0.25">
      <c r="A49" s="33" t="s">
        <v>11</v>
      </c>
      <c r="B49" s="12" t="s">
        <v>186</v>
      </c>
      <c r="C49" s="11" t="s">
        <v>70</v>
      </c>
      <c r="D49" s="9" t="s">
        <v>67</v>
      </c>
      <c r="E49" s="16" t="s">
        <v>130</v>
      </c>
      <c r="F49" s="39">
        <v>41</v>
      </c>
      <c r="G49" s="20"/>
      <c r="H49" s="18">
        <v>41</v>
      </c>
      <c r="I49" s="9"/>
      <c r="J49" s="35"/>
      <c r="K49" s="9"/>
      <c r="L49" s="35"/>
      <c r="M49" s="9"/>
      <c r="N49" s="35"/>
      <c r="O49" s="9"/>
      <c r="P49" s="36"/>
    </row>
    <row r="50" spans="1:16" ht="65.099999999999994" customHeight="1" x14ac:dyDescent="0.25">
      <c r="A50" s="33" t="s">
        <v>11</v>
      </c>
      <c r="B50" s="12" t="s">
        <v>187</v>
      </c>
      <c r="C50" s="11" t="s">
        <v>71</v>
      </c>
      <c r="D50" s="9" t="s">
        <v>67</v>
      </c>
      <c r="E50" s="16" t="s">
        <v>130</v>
      </c>
      <c r="F50" s="39">
        <v>42</v>
      </c>
      <c r="G50" s="20"/>
      <c r="H50" s="18">
        <v>42</v>
      </c>
      <c r="I50" s="9"/>
      <c r="J50" s="35"/>
      <c r="K50" s="9"/>
      <c r="L50" s="35"/>
      <c r="M50" s="9"/>
      <c r="N50" s="35"/>
      <c r="O50" s="9"/>
      <c r="P50" s="36"/>
    </row>
    <row r="51" spans="1:16" ht="65.099999999999994" customHeight="1" x14ac:dyDescent="0.25">
      <c r="A51" s="33" t="s">
        <v>11</v>
      </c>
      <c r="B51" s="90">
        <v>43</v>
      </c>
      <c r="C51" s="11" t="s">
        <v>73</v>
      </c>
      <c r="D51" s="9" t="s">
        <v>67</v>
      </c>
      <c r="E51" s="16" t="s">
        <v>20</v>
      </c>
      <c r="F51" s="45"/>
      <c r="G51" s="14"/>
      <c r="H51" s="15"/>
      <c r="I51" s="9"/>
      <c r="J51" s="35"/>
      <c r="K51" s="9"/>
      <c r="L51" s="35"/>
      <c r="M51" s="9"/>
      <c r="N51" s="35"/>
      <c r="O51" s="9"/>
      <c r="P51" s="36"/>
    </row>
    <row r="52" spans="1:16" ht="65.099999999999994" customHeight="1" x14ac:dyDescent="0.25">
      <c r="A52" s="33" t="s">
        <v>11</v>
      </c>
      <c r="B52" s="90">
        <v>44</v>
      </c>
      <c r="C52" s="11" t="s">
        <v>74</v>
      </c>
      <c r="D52" s="9" t="s">
        <v>67</v>
      </c>
      <c r="E52" s="16" t="s">
        <v>75</v>
      </c>
      <c r="F52" s="37"/>
      <c r="G52" s="14"/>
      <c r="H52" s="14"/>
      <c r="I52" s="9"/>
      <c r="J52" s="35"/>
      <c r="K52" s="9"/>
      <c r="L52" s="35"/>
      <c r="M52" s="9"/>
      <c r="N52" s="35"/>
      <c r="O52" s="9"/>
      <c r="P52" s="36"/>
    </row>
    <row r="53" spans="1:16" ht="65.099999999999994" customHeight="1" x14ac:dyDescent="0.25">
      <c r="A53" s="33" t="s">
        <v>11</v>
      </c>
      <c r="B53" s="90">
        <v>45</v>
      </c>
      <c r="C53" s="11" t="s">
        <v>76</v>
      </c>
      <c r="D53" s="9" t="s">
        <v>77</v>
      </c>
      <c r="E53" s="16" t="s">
        <v>14</v>
      </c>
      <c r="F53" s="39">
        <v>34</v>
      </c>
      <c r="G53" s="18">
        <v>40</v>
      </c>
      <c r="H53" s="18">
        <v>74</v>
      </c>
      <c r="I53" s="9"/>
      <c r="J53" s="35"/>
      <c r="K53" s="9"/>
      <c r="L53" s="35"/>
      <c r="M53" s="9"/>
      <c r="N53" s="35"/>
      <c r="O53" s="9"/>
      <c r="P53" s="36"/>
    </row>
    <row r="54" spans="1:16" ht="65.099999999999994" customHeight="1" x14ac:dyDescent="0.25">
      <c r="A54" s="33" t="s">
        <v>11</v>
      </c>
      <c r="B54" s="90">
        <v>46</v>
      </c>
      <c r="C54" s="11" t="s">
        <v>78</v>
      </c>
      <c r="D54" s="9" t="s">
        <v>77</v>
      </c>
      <c r="E54" s="16" t="s">
        <v>14</v>
      </c>
      <c r="F54" s="38">
        <v>11.1</v>
      </c>
      <c r="G54" s="20">
        <v>66.7</v>
      </c>
      <c r="H54" s="20">
        <v>77.8</v>
      </c>
      <c r="I54" s="9"/>
      <c r="J54" s="35"/>
      <c r="K54" s="9"/>
      <c r="L54" s="35"/>
      <c r="M54" s="9"/>
      <c r="N54" s="35"/>
      <c r="O54" s="9"/>
      <c r="P54" s="36"/>
    </row>
    <row r="55" spans="1:16" ht="65.099999999999994" customHeight="1" x14ac:dyDescent="0.25">
      <c r="A55" s="33" t="s">
        <v>11</v>
      </c>
      <c r="B55" s="12">
        <v>47</v>
      </c>
      <c r="C55" s="11" t="s">
        <v>35</v>
      </c>
      <c r="D55" s="9" t="s">
        <v>36</v>
      </c>
      <c r="E55" s="16" t="s">
        <v>14</v>
      </c>
      <c r="F55" s="38">
        <v>39.5</v>
      </c>
      <c r="G55" s="20">
        <v>54.3</v>
      </c>
      <c r="H55" s="20">
        <v>93.8</v>
      </c>
      <c r="I55" s="9"/>
      <c r="J55" s="35"/>
      <c r="K55" s="9"/>
      <c r="L55" s="35"/>
      <c r="M55" s="41" t="s">
        <v>29</v>
      </c>
      <c r="N55" s="42">
        <v>44470</v>
      </c>
      <c r="O55" s="9"/>
      <c r="P55" s="36"/>
    </row>
    <row r="56" spans="1:16" ht="65.099999999999994" customHeight="1" x14ac:dyDescent="0.25">
      <c r="A56" s="33" t="s">
        <v>11</v>
      </c>
      <c r="B56" s="90">
        <v>48</v>
      </c>
      <c r="C56" s="11" t="s">
        <v>79</v>
      </c>
      <c r="D56" s="9" t="s">
        <v>80</v>
      </c>
      <c r="E56" s="16" t="s">
        <v>14</v>
      </c>
      <c r="F56" s="38">
        <v>33.6</v>
      </c>
      <c r="G56" s="20">
        <v>53.2</v>
      </c>
      <c r="H56" s="20">
        <v>86.8</v>
      </c>
      <c r="I56" s="9"/>
      <c r="J56" s="35"/>
      <c r="K56" s="9"/>
      <c r="L56" s="35"/>
      <c r="M56" s="9"/>
      <c r="N56" s="35"/>
      <c r="O56" s="9"/>
      <c r="P56" s="36"/>
    </row>
    <row r="57" spans="1:16" ht="65.099999999999994" customHeight="1" x14ac:dyDescent="0.25">
      <c r="A57" s="33" t="s">
        <v>11</v>
      </c>
      <c r="B57" s="90">
        <v>49</v>
      </c>
      <c r="C57" s="11" t="s">
        <v>81</v>
      </c>
      <c r="D57" s="9" t="s">
        <v>80</v>
      </c>
      <c r="E57" s="16" t="s">
        <v>14</v>
      </c>
      <c r="F57" s="38">
        <v>67.900000000000006</v>
      </c>
      <c r="G57" s="20">
        <v>57.1</v>
      </c>
      <c r="H57" s="18">
        <v>125</v>
      </c>
      <c r="I57" s="9"/>
      <c r="J57" s="35"/>
      <c r="K57" s="9"/>
      <c r="L57" s="35"/>
      <c r="M57" s="9"/>
      <c r="N57" s="35"/>
      <c r="O57" s="9"/>
      <c r="P57" s="36"/>
    </row>
    <row r="58" spans="1:16" ht="65.099999999999994" customHeight="1" x14ac:dyDescent="0.25">
      <c r="A58" s="33" t="s">
        <v>11</v>
      </c>
      <c r="B58" s="90">
        <v>50</v>
      </c>
      <c r="C58" s="11" t="s">
        <v>82</v>
      </c>
      <c r="D58" s="9" t="s">
        <v>80</v>
      </c>
      <c r="E58" s="16" t="s">
        <v>14</v>
      </c>
      <c r="F58" s="38">
        <v>46.7</v>
      </c>
      <c r="G58" s="20">
        <v>55.3</v>
      </c>
      <c r="H58" s="18">
        <v>102</v>
      </c>
      <c r="I58" s="9"/>
      <c r="J58" s="35"/>
      <c r="K58" s="9"/>
      <c r="L58" s="35"/>
      <c r="M58" s="9"/>
      <c r="N58" s="35"/>
      <c r="O58" s="9"/>
      <c r="P58" s="36"/>
    </row>
    <row r="59" spans="1:16" ht="65.099999999999994" customHeight="1" x14ac:dyDescent="0.25">
      <c r="A59" s="33" t="s">
        <v>11</v>
      </c>
      <c r="B59" s="90">
        <v>51</v>
      </c>
      <c r="C59" s="11" t="s">
        <v>83</v>
      </c>
      <c r="D59" s="9" t="s">
        <v>80</v>
      </c>
      <c r="E59" s="16" t="s">
        <v>14</v>
      </c>
      <c r="F59" s="38">
        <v>43.8</v>
      </c>
      <c r="G59" s="18">
        <v>52</v>
      </c>
      <c r="H59" s="20">
        <v>95.8</v>
      </c>
      <c r="I59" s="9"/>
      <c r="J59" s="35"/>
      <c r="K59" s="9"/>
      <c r="L59" s="35"/>
      <c r="M59" s="9"/>
      <c r="N59" s="35"/>
      <c r="O59" s="9"/>
      <c r="P59" s="36"/>
    </row>
    <row r="60" spans="1:16" ht="65.099999999999994" customHeight="1" x14ac:dyDescent="0.25">
      <c r="A60" s="33" t="s">
        <v>11</v>
      </c>
      <c r="B60" s="90">
        <v>52</v>
      </c>
      <c r="C60" s="11" t="s">
        <v>84</v>
      </c>
      <c r="D60" s="9" t="s">
        <v>80</v>
      </c>
      <c r="E60" s="16" t="s">
        <v>14</v>
      </c>
      <c r="F60" s="38">
        <v>19.3</v>
      </c>
      <c r="G60" s="20">
        <v>42.2</v>
      </c>
      <c r="H60" s="20">
        <v>61.5</v>
      </c>
      <c r="I60" s="9"/>
      <c r="J60" s="35"/>
      <c r="K60" s="9"/>
      <c r="L60" s="35"/>
      <c r="M60" s="9"/>
      <c r="N60" s="35"/>
      <c r="O60" s="9"/>
      <c r="P60" s="36"/>
    </row>
    <row r="61" spans="1:16" ht="65.099999999999994" customHeight="1" x14ac:dyDescent="0.25">
      <c r="A61" s="33" t="s">
        <v>11</v>
      </c>
      <c r="B61" s="90">
        <v>53</v>
      </c>
      <c r="C61" s="11" t="s">
        <v>85</v>
      </c>
      <c r="D61" s="9" t="s">
        <v>80</v>
      </c>
      <c r="E61" s="16" t="s">
        <v>14</v>
      </c>
      <c r="F61" s="38">
        <v>35.5</v>
      </c>
      <c r="G61" s="20">
        <v>22.2</v>
      </c>
      <c r="H61" s="20">
        <v>57.7</v>
      </c>
      <c r="I61" s="9"/>
      <c r="J61" s="35"/>
      <c r="K61" s="9"/>
      <c r="L61" s="35"/>
      <c r="M61" s="9"/>
      <c r="N61" s="35"/>
      <c r="O61" s="9"/>
      <c r="P61" s="36"/>
    </row>
    <row r="62" spans="1:16" ht="65.099999999999994" customHeight="1" x14ac:dyDescent="0.25">
      <c r="A62" s="33" t="s">
        <v>11</v>
      </c>
      <c r="B62" s="90">
        <v>54</v>
      </c>
      <c r="C62" s="11" t="s">
        <v>86</v>
      </c>
      <c r="D62" s="9" t="s">
        <v>80</v>
      </c>
      <c r="E62" s="16" t="s">
        <v>14</v>
      </c>
      <c r="F62" s="38">
        <v>53.4</v>
      </c>
      <c r="G62" s="20">
        <v>18.100000000000001</v>
      </c>
      <c r="H62" s="20">
        <v>71.5</v>
      </c>
      <c r="I62" s="46"/>
      <c r="J62" s="35"/>
      <c r="K62" s="9"/>
      <c r="L62" s="35"/>
      <c r="M62" s="9"/>
      <c r="N62" s="35"/>
      <c r="O62" s="9"/>
      <c r="P62" s="36"/>
    </row>
    <row r="63" spans="1:16" ht="65.099999999999994" customHeight="1" x14ac:dyDescent="0.25">
      <c r="A63" s="33" t="s">
        <v>11</v>
      </c>
      <c r="B63" s="90">
        <v>55</v>
      </c>
      <c r="C63" s="11" t="s">
        <v>87</v>
      </c>
      <c r="D63" s="9" t="s">
        <v>80</v>
      </c>
      <c r="E63" s="16" t="s">
        <v>14</v>
      </c>
      <c r="F63" s="37">
        <v>90.4</v>
      </c>
      <c r="G63" s="14">
        <v>2504.6</v>
      </c>
      <c r="H63" s="15">
        <v>2595</v>
      </c>
      <c r="I63" s="9"/>
      <c r="J63" s="35"/>
      <c r="K63" s="9"/>
      <c r="L63" s="35"/>
      <c r="M63" s="9"/>
      <c r="N63" s="35"/>
      <c r="O63" s="9"/>
      <c r="P63" s="47"/>
    </row>
    <row r="64" spans="1:16" ht="65.099999999999994" customHeight="1" x14ac:dyDescent="0.25">
      <c r="A64" s="33" t="s">
        <v>11</v>
      </c>
      <c r="B64" s="90">
        <v>56</v>
      </c>
      <c r="C64" s="11" t="s">
        <v>88</v>
      </c>
      <c r="D64" s="9" t="s">
        <v>80</v>
      </c>
      <c r="E64" s="16" t="s">
        <v>14</v>
      </c>
      <c r="F64" s="44">
        <v>11.5</v>
      </c>
      <c r="G64" s="14">
        <v>79.7</v>
      </c>
      <c r="H64" s="15">
        <v>91.2</v>
      </c>
      <c r="I64" s="9"/>
      <c r="J64" s="35"/>
      <c r="K64" s="9"/>
      <c r="L64" s="35"/>
      <c r="M64" s="9"/>
      <c r="N64" s="35"/>
      <c r="O64" s="9"/>
      <c r="P64" s="36"/>
    </row>
    <row r="65" spans="1:16" ht="65.099999999999994" customHeight="1" x14ac:dyDescent="0.25">
      <c r="A65" s="33" t="s">
        <v>11</v>
      </c>
      <c r="B65" s="90">
        <v>57</v>
      </c>
      <c r="C65" s="11" t="s">
        <v>89</v>
      </c>
      <c r="D65" s="9" t="s">
        <v>90</v>
      </c>
      <c r="E65" s="16" t="s">
        <v>14</v>
      </c>
      <c r="F65" s="38">
        <v>8.3000000000000007</v>
      </c>
      <c r="G65" s="20">
        <v>56.5</v>
      </c>
      <c r="H65" s="20">
        <v>64.8</v>
      </c>
      <c r="I65" s="9"/>
      <c r="J65" s="35"/>
      <c r="K65" s="9"/>
      <c r="L65" s="35"/>
      <c r="M65" s="9"/>
      <c r="N65" s="35"/>
      <c r="O65" s="9"/>
      <c r="P65" s="36"/>
    </row>
    <row r="66" spans="1:16" ht="65.099999999999994" customHeight="1" x14ac:dyDescent="0.25">
      <c r="A66" s="33" t="s">
        <v>11</v>
      </c>
      <c r="B66" s="90">
        <v>58</v>
      </c>
      <c r="C66" s="11" t="s">
        <v>91</v>
      </c>
      <c r="D66" s="9" t="s">
        <v>90</v>
      </c>
      <c r="E66" s="16" t="s">
        <v>14</v>
      </c>
      <c r="F66" s="38">
        <v>42.8</v>
      </c>
      <c r="G66" s="20">
        <v>5.4</v>
      </c>
      <c r="H66" s="20">
        <v>48.2</v>
      </c>
      <c r="I66" s="9"/>
      <c r="J66" s="35"/>
      <c r="K66" s="9"/>
      <c r="L66" s="35"/>
      <c r="M66" s="9"/>
      <c r="N66" s="35"/>
      <c r="O66" s="40" t="s">
        <v>305</v>
      </c>
      <c r="P66" s="36">
        <v>44256</v>
      </c>
    </row>
    <row r="67" spans="1:16" ht="65.099999999999994" customHeight="1" x14ac:dyDescent="0.25">
      <c r="A67" s="33" t="s">
        <v>11</v>
      </c>
      <c r="B67" s="90">
        <v>59</v>
      </c>
      <c r="C67" s="11" t="s">
        <v>92</v>
      </c>
      <c r="D67" s="9" t="s">
        <v>90</v>
      </c>
      <c r="E67" s="16" t="s">
        <v>14</v>
      </c>
      <c r="F67" s="37">
        <v>2.2999999999999998</v>
      </c>
      <c r="G67" s="14">
        <v>82.7</v>
      </c>
      <c r="H67" s="14">
        <v>85</v>
      </c>
      <c r="I67" s="9"/>
      <c r="J67" s="35"/>
      <c r="K67" s="9"/>
      <c r="L67" s="35"/>
      <c r="M67" s="9"/>
      <c r="N67" s="35"/>
      <c r="O67" s="9"/>
      <c r="P67" s="36"/>
    </row>
    <row r="68" spans="1:16" ht="65.099999999999994" customHeight="1" x14ac:dyDescent="0.25">
      <c r="A68" s="33" t="s">
        <v>11</v>
      </c>
      <c r="B68" s="90">
        <v>60</v>
      </c>
      <c r="C68" s="11" t="s">
        <v>93</v>
      </c>
      <c r="D68" s="9" t="s">
        <v>90</v>
      </c>
      <c r="E68" s="16" t="s">
        <v>20</v>
      </c>
      <c r="F68" s="38"/>
      <c r="G68" s="20"/>
      <c r="H68" s="20"/>
      <c r="I68" s="9"/>
      <c r="J68" s="35"/>
      <c r="K68" s="9"/>
      <c r="L68" s="35"/>
      <c r="M68" s="9"/>
      <c r="N68" s="35"/>
      <c r="O68" s="59" t="s">
        <v>29</v>
      </c>
      <c r="P68" s="96">
        <v>45000</v>
      </c>
    </row>
    <row r="69" spans="1:16" ht="65.099999999999994" customHeight="1" x14ac:dyDescent="0.25">
      <c r="A69" s="33" t="s">
        <v>11</v>
      </c>
      <c r="B69" s="90">
        <v>61</v>
      </c>
      <c r="C69" s="11" t="s">
        <v>94</v>
      </c>
      <c r="D69" s="9" t="s">
        <v>90</v>
      </c>
      <c r="E69" s="16" t="s">
        <v>20</v>
      </c>
      <c r="F69" s="38"/>
      <c r="G69" s="20"/>
      <c r="H69" s="20"/>
      <c r="I69" s="9"/>
      <c r="J69" s="35"/>
      <c r="K69" s="9"/>
      <c r="L69" s="35"/>
      <c r="M69" s="9"/>
      <c r="N69" s="35"/>
      <c r="O69" s="9"/>
      <c r="P69" s="36"/>
    </row>
    <row r="70" spans="1:16" ht="65.099999999999994" customHeight="1" x14ac:dyDescent="0.25">
      <c r="A70" s="33" t="s">
        <v>11</v>
      </c>
      <c r="B70" s="90">
        <v>62</v>
      </c>
      <c r="C70" s="11" t="s">
        <v>95</v>
      </c>
      <c r="D70" s="9" t="s">
        <v>90</v>
      </c>
      <c r="E70" s="16" t="s">
        <v>20</v>
      </c>
      <c r="F70" s="38"/>
      <c r="G70" s="20"/>
      <c r="H70" s="20"/>
      <c r="I70" s="9"/>
      <c r="J70" s="35"/>
      <c r="K70" s="9"/>
      <c r="L70" s="35"/>
      <c r="M70" s="9"/>
      <c r="N70" s="35"/>
      <c r="O70" s="9"/>
      <c r="P70" s="36"/>
    </row>
    <row r="71" spans="1:16" ht="65.099999999999994" customHeight="1" x14ac:dyDescent="0.25">
      <c r="A71" s="33" t="s">
        <v>11</v>
      </c>
      <c r="B71" s="90">
        <v>63</v>
      </c>
      <c r="C71" s="11" t="s">
        <v>96</v>
      </c>
      <c r="D71" s="9" t="s">
        <v>90</v>
      </c>
      <c r="E71" s="16" t="s">
        <v>14</v>
      </c>
      <c r="F71" s="37">
        <v>11.9</v>
      </c>
      <c r="G71" s="14">
        <v>207.8</v>
      </c>
      <c r="H71" s="14">
        <v>219.7</v>
      </c>
      <c r="I71" s="9"/>
      <c r="J71" s="35"/>
      <c r="K71" s="9"/>
      <c r="L71" s="35"/>
      <c r="M71" s="9"/>
      <c r="N71" s="42"/>
      <c r="O71" s="41" t="s">
        <v>29</v>
      </c>
      <c r="P71" s="49">
        <v>44805</v>
      </c>
    </row>
    <row r="72" spans="1:16" ht="65.099999999999994" customHeight="1" x14ac:dyDescent="0.25">
      <c r="A72" s="33" t="s">
        <v>11</v>
      </c>
      <c r="B72" s="90">
        <v>64</v>
      </c>
      <c r="C72" s="11" t="s">
        <v>97</v>
      </c>
      <c r="D72" s="9" t="s">
        <v>90</v>
      </c>
      <c r="E72" s="16" t="s">
        <v>20</v>
      </c>
      <c r="F72" s="37"/>
      <c r="G72" s="14"/>
      <c r="H72" s="14"/>
      <c r="I72" s="9"/>
      <c r="J72" s="35"/>
      <c r="K72" s="9"/>
      <c r="L72" s="35"/>
      <c r="M72" s="9"/>
      <c r="N72" s="35"/>
      <c r="O72" s="9"/>
      <c r="P72" s="36"/>
    </row>
    <row r="73" spans="1:16" ht="65.099999999999994" customHeight="1" x14ac:dyDescent="0.25">
      <c r="A73" s="33" t="s">
        <v>11</v>
      </c>
      <c r="B73" s="90">
        <v>65</v>
      </c>
      <c r="C73" s="11" t="s">
        <v>98</v>
      </c>
      <c r="D73" s="9" t="s">
        <v>90</v>
      </c>
      <c r="E73" s="16" t="s">
        <v>20</v>
      </c>
      <c r="F73" s="37"/>
      <c r="G73" s="14"/>
      <c r="H73" s="14"/>
      <c r="I73" s="9"/>
      <c r="J73" s="35"/>
      <c r="K73" s="9"/>
      <c r="L73" s="35"/>
      <c r="M73" s="9"/>
      <c r="N73" s="35"/>
      <c r="O73" s="9"/>
      <c r="P73" s="36"/>
    </row>
    <row r="74" spans="1:16" ht="65.099999999999994" customHeight="1" x14ac:dyDescent="0.25">
      <c r="A74" s="33" t="s">
        <v>11</v>
      </c>
      <c r="B74" s="90">
        <v>66</v>
      </c>
      <c r="C74" s="11" t="s">
        <v>99</v>
      </c>
      <c r="D74" s="9" t="s">
        <v>90</v>
      </c>
      <c r="E74" s="16" t="s">
        <v>20</v>
      </c>
      <c r="F74" s="37"/>
      <c r="G74" s="14"/>
      <c r="H74" s="14"/>
      <c r="I74" s="9"/>
      <c r="J74" s="35"/>
      <c r="K74" s="9"/>
      <c r="L74" s="35"/>
      <c r="M74" s="9"/>
      <c r="N74" s="35"/>
      <c r="O74" s="9"/>
      <c r="P74" s="36"/>
    </row>
    <row r="75" spans="1:16" ht="65.099999999999994" customHeight="1" x14ac:dyDescent="0.25">
      <c r="A75" s="33" t="s">
        <v>11</v>
      </c>
      <c r="B75" s="90">
        <v>67</v>
      </c>
      <c r="C75" s="11" t="s">
        <v>100</v>
      </c>
      <c r="D75" s="9" t="s">
        <v>90</v>
      </c>
      <c r="E75" s="16" t="s">
        <v>20</v>
      </c>
      <c r="F75" s="37"/>
      <c r="G75" s="14"/>
      <c r="H75" s="15"/>
      <c r="I75" s="9"/>
      <c r="J75" s="35"/>
      <c r="K75" s="9"/>
      <c r="L75" s="35"/>
      <c r="M75" s="9"/>
      <c r="N75" s="35"/>
      <c r="O75" s="9"/>
      <c r="P75" s="36"/>
    </row>
    <row r="76" spans="1:16" ht="65.099999999999994" customHeight="1" x14ac:dyDescent="0.25">
      <c r="A76" s="33" t="s">
        <v>11</v>
      </c>
      <c r="B76" s="90">
        <v>68</v>
      </c>
      <c r="C76" s="11" t="s">
        <v>101</v>
      </c>
      <c r="D76" s="9" t="s">
        <v>90</v>
      </c>
      <c r="E76" s="16" t="s">
        <v>20</v>
      </c>
      <c r="F76" s="37"/>
      <c r="G76" s="14"/>
      <c r="H76" s="15"/>
      <c r="I76" s="59" t="s">
        <v>29</v>
      </c>
      <c r="J76" s="95">
        <v>44805</v>
      </c>
      <c r="K76" s="9"/>
      <c r="L76" s="35"/>
      <c r="M76" s="9"/>
      <c r="N76" s="35"/>
      <c r="O76" s="9"/>
      <c r="P76" s="36"/>
    </row>
    <row r="77" spans="1:16" ht="65.099999999999994" customHeight="1" x14ac:dyDescent="0.25">
      <c r="A77" s="33" t="s">
        <v>11</v>
      </c>
      <c r="B77" s="90">
        <v>69</v>
      </c>
      <c r="C77" s="11" t="s">
        <v>102</v>
      </c>
      <c r="D77" s="9" t="s">
        <v>90</v>
      </c>
      <c r="E77" s="16" t="s">
        <v>14</v>
      </c>
      <c r="F77" s="50">
        <v>21.5</v>
      </c>
      <c r="G77" s="17">
        <v>107.9</v>
      </c>
      <c r="H77" s="51">
        <v>139.4</v>
      </c>
      <c r="I77" s="9"/>
      <c r="J77" s="35"/>
      <c r="K77" s="9"/>
      <c r="L77" s="35"/>
      <c r="M77" s="9"/>
      <c r="N77" s="35"/>
      <c r="O77" s="9"/>
      <c r="P77" s="36"/>
    </row>
    <row r="78" spans="1:16" ht="65.099999999999994" customHeight="1" x14ac:dyDescent="0.25">
      <c r="A78" s="33" t="s">
        <v>11</v>
      </c>
      <c r="B78" s="90">
        <v>70</v>
      </c>
      <c r="C78" s="11" t="s">
        <v>103</v>
      </c>
      <c r="D78" s="9" t="s">
        <v>90</v>
      </c>
      <c r="E78" s="16" t="s">
        <v>14</v>
      </c>
      <c r="F78" s="37">
        <v>24.3</v>
      </c>
      <c r="G78" s="14">
        <v>198.7</v>
      </c>
      <c r="H78" s="15">
        <v>223</v>
      </c>
      <c r="I78" s="9"/>
      <c r="J78" s="35"/>
      <c r="K78" s="9"/>
      <c r="L78" s="35"/>
      <c r="M78" s="59" t="s">
        <v>29</v>
      </c>
      <c r="N78" s="95">
        <v>44774</v>
      </c>
      <c r="O78" s="9"/>
      <c r="P78" s="36"/>
    </row>
    <row r="79" spans="1:16" ht="65.099999999999994" customHeight="1" x14ac:dyDescent="0.25">
      <c r="A79" s="33" t="s">
        <v>11</v>
      </c>
      <c r="B79" s="90">
        <v>71</v>
      </c>
      <c r="C79" s="11" t="s">
        <v>104</v>
      </c>
      <c r="D79" s="9" t="s">
        <v>90</v>
      </c>
      <c r="E79" s="16" t="s">
        <v>14</v>
      </c>
      <c r="F79" s="37">
        <v>125.4</v>
      </c>
      <c r="G79" s="14">
        <v>139.5</v>
      </c>
      <c r="H79" s="15">
        <v>264.89999999999998</v>
      </c>
      <c r="I79" s="9"/>
      <c r="J79" s="35"/>
      <c r="K79" s="9"/>
      <c r="L79" s="35"/>
      <c r="M79" s="9"/>
      <c r="N79" s="35"/>
      <c r="O79" s="9"/>
      <c r="P79" s="36"/>
    </row>
    <row r="80" spans="1:16" ht="65.099999999999994" customHeight="1" x14ac:dyDescent="0.25">
      <c r="A80" s="33" t="s">
        <v>11</v>
      </c>
      <c r="B80" s="90">
        <v>72</v>
      </c>
      <c r="C80" s="11" t="s">
        <v>105</v>
      </c>
      <c r="D80" s="9" t="s">
        <v>90</v>
      </c>
      <c r="E80" s="16" t="s">
        <v>14</v>
      </c>
      <c r="F80" s="37">
        <v>6.7</v>
      </c>
      <c r="G80" s="14">
        <v>43.3</v>
      </c>
      <c r="H80" s="15">
        <v>50</v>
      </c>
      <c r="I80" s="9"/>
      <c r="J80" s="35"/>
      <c r="K80" s="9"/>
      <c r="L80" s="35"/>
      <c r="M80" s="9"/>
      <c r="N80" s="35"/>
      <c r="O80" s="9"/>
      <c r="P80" s="36"/>
    </row>
    <row r="81" spans="1:16" ht="65.099999999999994" customHeight="1" x14ac:dyDescent="0.25">
      <c r="A81" s="33" t="s">
        <v>11</v>
      </c>
      <c r="B81" s="90">
        <v>73</v>
      </c>
      <c r="C81" s="11" t="s">
        <v>106</v>
      </c>
      <c r="D81" s="9" t="s">
        <v>107</v>
      </c>
      <c r="E81" s="16" t="s">
        <v>14</v>
      </c>
      <c r="F81" s="38">
        <v>5.2</v>
      </c>
      <c r="G81" s="20">
        <v>62.6</v>
      </c>
      <c r="H81" s="20">
        <v>67.8</v>
      </c>
      <c r="I81" s="9"/>
      <c r="J81" s="35"/>
      <c r="K81" s="9"/>
      <c r="L81" s="35"/>
      <c r="M81" s="9"/>
      <c r="N81" s="35"/>
      <c r="O81" s="9"/>
      <c r="P81" s="36"/>
    </row>
    <row r="82" spans="1:16" ht="65.099999999999994" customHeight="1" x14ac:dyDescent="0.25">
      <c r="A82" s="33" t="s">
        <v>11</v>
      </c>
      <c r="B82" s="90">
        <v>74</v>
      </c>
      <c r="C82" s="11" t="s">
        <v>108</v>
      </c>
      <c r="D82" s="9" t="s">
        <v>107</v>
      </c>
      <c r="E82" s="16" t="s">
        <v>14</v>
      </c>
      <c r="F82" s="38">
        <v>29.7</v>
      </c>
      <c r="G82" s="20">
        <v>25.4</v>
      </c>
      <c r="H82" s="20">
        <v>55.1</v>
      </c>
      <c r="I82" s="9"/>
      <c r="J82" s="35"/>
      <c r="K82" s="9"/>
      <c r="L82" s="35"/>
      <c r="M82" s="9"/>
      <c r="N82" s="35"/>
      <c r="O82" s="9"/>
      <c r="P82" s="36"/>
    </row>
    <row r="83" spans="1:16" ht="65.099999999999994" customHeight="1" x14ac:dyDescent="0.25">
      <c r="A83" s="33" t="s">
        <v>11</v>
      </c>
      <c r="B83" s="90">
        <v>75</v>
      </c>
      <c r="C83" s="11" t="s">
        <v>109</v>
      </c>
      <c r="D83" s="9" t="s">
        <v>107</v>
      </c>
      <c r="E83" s="16" t="s">
        <v>14</v>
      </c>
      <c r="F83" s="37">
        <v>4.3</v>
      </c>
      <c r="G83" s="14">
        <v>108.2</v>
      </c>
      <c r="H83" s="14">
        <v>112.4</v>
      </c>
      <c r="I83" s="9"/>
      <c r="J83" s="35"/>
      <c r="K83" s="9"/>
      <c r="L83" s="35"/>
      <c r="M83" s="9"/>
      <c r="N83" s="35"/>
      <c r="O83" s="9"/>
      <c r="P83" s="36"/>
    </row>
    <row r="84" spans="1:16" ht="65.099999999999994" customHeight="1" x14ac:dyDescent="0.25">
      <c r="A84" s="33" t="s">
        <v>11</v>
      </c>
      <c r="B84" s="90">
        <v>76</v>
      </c>
      <c r="C84" s="11" t="s">
        <v>110</v>
      </c>
      <c r="D84" s="9" t="s">
        <v>107</v>
      </c>
      <c r="E84" s="16" t="s">
        <v>20</v>
      </c>
      <c r="F84" s="24"/>
      <c r="G84" s="13"/>
      <c r="H84" s="18"/>
      <c r="I84" s="40" t="s">
        <v>29</v>
      </c>
      <c r="J84" s="42">
        <v>44805</v>
      </c>
      <c r="K84" s="41"/>
      <c r="L84" s="42"/>
      <c r="M84" s="41"/>
      <c r="N84" s="42"/>
      <c r="O84" s="41"/>
      <c r="P84" s="49"/>
    </row>
    <row r="85" spans="1:16" ht="65.099999999999994" customHeight="1" x14ac:dyDescent="0.25">
      <c r="A85" s="33" t="s">
        <v>11</v>
      </c>
      <c r="B85" s="90">
        <v>77</v>
      </c>
      <c r="C85" s="11" t="s">
        <v>111</v>
      </c>
      <c r="D85" s="9" t="s">
        <v>112</v>
      </c>
      <c r="E85" s="16" t="s">
        <v>14</v>
      </c>
      <c r="F85" s="39">
        <v>30</v>
      </c>
      <c r="G85" s="18">
        <v>51</v>
      </c>
      <c r="H85" s="18">
        <v>81</v>
      </c>
      <c r="I85" s="41"/>
      <c r="J85" s="42"/>
      <c r="K85" s="41"/>
      <c r="L85" s="42"/>
      <c r="M85" s="41"/>
      <c r="N85" s="42"/>
      <c r="O85" s="41"/>
      <c r="P85" s="49"/>
    </row>
    <row r="86" spans="1:16" ht="65.099999999999994" customHeight="1" x14ac:dyDescent="0.25">
      <c r="A86" s="33" t="s">
        <v>11</v>
      </c>
      <c r="B86" s="12" t="s">
        <v>188</v>
      </c>
      <c r="C86" s="11" t="s">
        <v>113</v>
      </c>
      <c r="D86" s="9" t="s">
        <v>112</v>
      </c>
      <c r="E86" s="16" t="s">
        <v>130</v>
      </c>
      <c r="F86" s="38">
        <v>77.5</v>
      </c>
      <c r="G86" s="20"/>
      <c r="H86" s="20">
        <v>77.5</v>
      </c>
      <c r="I86" s="41"/>
      <c r="J86" s="42"/>
      <c r="K86" s="41"/>
      <c r="L86" s="42"/>
      <c r="M86" s="41"/>
      <c r="N86" s="42"/>
      <c r="O86" s="41"/>
      <c r="P86" s="49"/>
    </row>
    <row r="87" spans="1:16" ht="65.099999999999994" customHeight="1" x14ac:dyDescent="0.25">
      <c r="A87" s="33" t="s">
        <v>11</v>
      </c>
      <c r="B87" s="12" t="s">
        <v>189</v>
      </c>
      <c r="C87" s="11" t="s">
        <v>114</v>
      </c>
      <c r="D87" s="9" t="s">
        <v>112</v>
      </c>
      <c r="E87" s="16" t="s">
        <v>130</v>
      </c>
      <c r="F87" s="38">
        <v>77.5</v>
      </c>
      <c r="G87" s="20"/>
      <c r="H87" s="20">
        <v>77.5</v>
      </c>
      <c r="I87" s="41"/>
      <c r="J87" s="42"/>
      <c r="K87" s="41"/>
      <c r="L87" s="42"/>
      <c r="M87" s="41"/>
      <c r="N87" s="42"/>
      <c r="O87" s="41"/>
      <c r="P87" s="49"/>
    </row>
    <row r="88" spans="1:16" ht="65.099999999999994" customHeight="1" x14ac:dyDescent="0.25">
      <c r="A88" s="33" t="s">
        <v>11</v>
      </c>
      <c r="B88" s="90">
        <v>80</v>
      </c>
      <c r="C88" s="11" t="s">
        <v>115</v>
      </c>
      <c r="D88" s="9" t="s">
        <v>112</v>
      </c>
      <c r="E88" s="16" t="s">
        <v>20</v>
      </c>
      <c r="F88" s="37"/>
      <c r="G88" s="14"/>
      <c r="H88" s="14"/>
      <c r="I88" s="41"/>
      <c r="J88" s="42"/>
      <c r="K88" s="41"/>
      <c r="L88" s="42"/>
      <c r="M88" s="41"/>
      <c r="N88" s="42"/>
      <c r="O88" s="41"/>
      <c r="P88" s="49"/>
    </row>
    <row r="89" spans="1:16" ht="65.099999999999994" customHeight="1" x14ac:dyDescent="0.25">
      <c r="A89" s="33" t="s">
        <v>11</v>
      </c>
      <c r="B89" s="90">
        <v>81</v>
      </c>
      <c r="C89" s="11" t="s">
        <v>116</v>
      </c>
      <c r="D89" s="9" t="s">
        <v>112</v>
      </c>
      <c r="E89" s="16" t="s">
        <v>14</v>
      </c>
      <c r="F89" s="37">
        <v>4.4000000000000004</v>
      </c>
      <c r="G89" s="14">
        <v>55.8</v>
      </c>
      <c r="H89" s="15">
        <v>60.1</v>
      </c>
      <c r="I89" s="9"/>
      <c r="J89" s="35"/>
      <c r="K89" s="9"/>
      <c r="L89" s="35"/>
      <c r="M89" s="9"/>
      <c r="N89" s="35"/>
      <c r="O89" s="9"/>
      <c r="P89" s="36"/>
    </row>
    <row r="90" spans="1:16" ht="65.099999999999994" customHeight="1" x14ac:dyDescent="0.25">
      <c r="A90" s="52" t="s">
        <v>190</v>
      </c>
      <c r="B90" s="34">
        <v>82</v>
      </c>
      <c r="C90" s="19" t="s">
        <v>191</v>
      </c>
      <c r="D90" s="40" t="s">
        <v>22</v>
      </c>
      <c r="E90" s="53" t="s">
        <v>14</v>
      </c>
      <c r="F90" s="54">
        <v>27.4</v>
      </c>
      <c r="G90" s="54">
        <v>17.5</v>
      </c>
      <c r="H90" s="54">
        <v>44.9</v>
      </c>
      <c r="I90" s="55"/>
      <c r="J90" s="56"/>
      <c r="K90" s="55"/>
      <c r="L90" s="56"/>
      <c r="M90" s="55"/>
      <c r="N90" s="56"/>
      <c r="O90" s="55"/>
      <c r="P90" s="57"/>
    </row>
    <row r="91" spans="1:16" ht="65.099999999999994" customHeight="1" x14ac:dyDescent="0.25">
      <c r="A91" s="52" t="s">
        <v>190</v>
      </c>
      <c r="B91" s="34">
        <v>83</v>
      </c>
      <c r="C91" s="19" t="s">
        <v>192</v>
      </c>
      <c r="D91" s="40" t="s">
        <v>24</v>
      </c>
      <c r="E91" s="53" t="s">
        <v>14</v>
      </c>
      <c r="F91" s="24">
        <v>53.2</v>
      </c>
      <c r="G91" s="24">
        <v>121.2</v>
      </c>
      <c r="H91" s="24">
        <v>174.4</v>
      </c>
      <c r="I91" s="40"/>
      <c r="J91" s="58"/>
      <c r="K91" s="40"/>
      <c r="L91" s="58"/>
      <c r="M91" s="40" t="s">
        <v>125</v>
      </c>
      <c r="N91" s="58">
        <v>44317</v>
      </c>
      <c r="O91" s="40"/>
      <c r="P91" s="48"/>
    </row>
    <row r="92" spans="1:16" ht="65.099999999999994" customHeight="1" x14ac:dyDescent="0.25">
      <c r="A92" s="52" t="s">
        <v>190</v>
      </c>
      <c r="B92" s="34">
        <v>84</v>
      </c>
      <c r="C92" s="19" t="s">
        <v>193</v>
      </c>
      <c r="D92" s="40" t="s">
        <v>33</v>
      </c>
      <c r="E92" s="53" t="s">
        <v>14</v>
      </c>
      <c r="F92" s="24">
        <v>56.4</v>
      </c>
      <c r="G92" s="24">
        <v>111.6</v>
      </c>
      <c r="H92" s="24">
        <v>168</v>
      </c>
      <c r="I92" s="40"/>
      <c r="J92" s="58"/>
      <c r="K92" s="40"/>
      <c r="L92" s="58"/>
      <c r="M92" s="40"/>
      <c r="N92" s="58"/>
      <c r="O92" s="40"/>
      <c r="P92" s="48"/>
    </row>
    <row r="93" spans="1:16" ht="65.099999999999994" customHeight="1" x14ac:dyDescent="0.25">
      <c r="A93" s="52" t="s">
        <v>190</v>
      </c>
      <c r="B93" s="34">
        <v>85</v>
      </c>
      <c r="C93" s="19" t="s">
        <v>194</v>
      </c>
      <c r="D93" s="40" t="s">
        <v>57</v>
      </c>
      <c r="E93" s="53" t="s">
        <v>14</v>
      </c>
      <c r="F93" s="24">
        <v>87.2</v>
      </c>
      <c r="G93" s="24">
        <v>60.8</v>
      </c>
      <c r="H93" s="24">
        <v>148</v>
      </c>
      <c r="I93" s="40"/>
      <c r="J93" s="58"/>
      <c r="K93" s="40"/>
      <c r="L93" s="58"/>
      <c r="M93" s="40" t="s">
        <v>29</v>
      </c>
      <c r="N93" s="58">
        <v>44440</v>
      </c>
      <c r="O93" s="40"/>
      <c r="P93" s="48"/>
    </row>
    <row r="94" spans="1:16" ht="65.099999999999994" customHeight="1" x14ac:dyDescent="0.25">
      <c r="A94" s="52" t="s">
        <v>190</v>
      </c>
      <c r="B94" s="34">
        <v>86</v>
      </c>
      <c r="C94" s="19" t="s">
        <v>195</v>
      </c>
      <c r="D94" s="40" t="s">
        <v>67</v>
      </c>
      <c r="E94" s="40" t="s">
        <v>20</v>
      </c>
      <c r="F94" s="24"/>
      <c r="G94" s="24"/>
      <c r="H94" s="24"/>
      <c r="I94" s="40"/>
      <c r="J94" s="58"/>
      <c r="K94" s="40"/>
      <c r="L94" s="58"/>
      <c r="M94" s="40"/>
      <c r="N94" s="58"/>
      <c r="O94" s="40"/>
      <c r="P94" s="48"/>
    </row>
    <row r="95" spans="1:16" ht="65.099999999999994" customHeight="1" x14ac:dyDescent="0.25">
      <c r="A95" s="52" t="s">
        <v>190</v>
      </c>
      <c r="B95" s="34">
        <v>87</v>
      </c>
      <c r="C95" s="19" t="s">
        <v>196</v>
      </c>
      <c r="D95" s="40" t="s">
        <v>67</v>
      </c>
      <c r="E95" s="53" t="s">
        <v>14</v>
      </c>
      <c r="F95" s="24">
        <v>98.3</v>
      </c>
      <c r="G95" s="24">
        <v>62.7</v>
      </c>
      <c r="H95" s="24">
        <v>161</v>
      </c>
      <c r="I95" s="40"/>
      <c r="J95" s="58"/>
      <c r="K95" s="40"/>
      <c r="L95" s="58"/>
      <c r="M95" s="40"/>
      <c r="N95" s="58"/>
      <c r="O95" s="40"/>
      <c r="P95" s="48"/>
    </row>
    <row r="96" spans="1:16" ht="65.099999999999994" customHeight="1" x14ac:dyDescent="0.25">
      <c r="A96" s="52" t="s">
        <v>190</v>
      </c>
      <c r="B96" s="34">
        <v>88</v>
      </c>
      <c r="C96" s="19" t="s">
        <v>197</v>
      </c>
      <c r="D96" s="40" t="s">
        <v>67</v>
      </c>
      <c r="E96" s="53" t="s">
        <v>14</v>
      </c>
      <c r="F96" s="24">
        <v>79.3</v>
      </c>
      <c r="G96" s="24">
        <v>77.099999999999994</v>
      </c>
      <c r="H96" s="24">
        <v>156.4</v>
      </c>
      <c r="I96" s="40"/>
      <c r="J96" s="58"/>
      <c r="K96" s="40"/>
      <c r="L96" s="58"/>
      <c r="M96" s="40" t="s">
        <v>125</v>
      </c>
      <c r="N96" s="58">
        <v>44440</v>
      </c>
      <c r="O96" s="40"/>
      <c r="P96" s="48"/>
    </row>
    <row r="97" spans="1:16" ht="65.099999999999994" customHeight="1" x14ac:dyDescent="0.25">
      <c r="A97" s="52" t="s">
        <v>190</v>
      </c>
      <c r="B97" s="34">
        <v>89</v>
      </c>
      <c r="C97" s="19" t="s">
        <v>198</v>
      </c>
      <c r="D97" s="40" t="s">
        <v>77</v>
      </c>
      <c r="E97" s="53" t="s">
        <v>14</v>
      </c>
      <c r="F97" s="24">
        <v>154.30000000000001</v>
      </c>
      <c r="G97" s="24">
        <v>75.099999999999994</v>
      </c>
      <c r="H97" s="24">
        <v>229.5</v>
      </c>
      <c r="I97" s="40"/>
      <c r="J97" s="58"/>
      <c r="K97" s="40"/>
      <c r="L97" s="58"/>
      <c r="M97" s="40"/>
      <c r="N97" s="58"/>
      <c r="O97" s="40"/>
      <c r="P97" s="48"/>
    </row>
    <row r="98" spans="1:16" ht="65.099999999999994" customHeight="1" x14ac:dyDescent="0.25">
      <c r="A98" s="52" t="s">
        <v>190</v>
      </c>
      <c r="B98" s="34">
        <v>90</v>
      </c>
      <c r="C98" s="19" t="s">
        <v>199</v>
      </c>
      <c r="D98" s="40" t="s">
        <v>77</v>
      </c>
      <c r="E98" s="53" t="s">
        <v>20</v>
      </c>
      <c r="F98" s="24"/>
      <c r="G98" s="24"/>
      <c r="H98" s="24"/>
      <c r="I98" s="40" t="s">
        <v>123</v>
      </c>
      <c r="J98" s="58">
        <v>44362</v>
      </c>
      <c r="K98" s="40"/>
      <c r="L98" s="58"/>
      <c r="M98" s="40" t="s">
        <v>29</v>
      </c>
      <c r="N98" s="58">
        <v>44317</v>
      </c>
      <c r="O98" s="40" t="s">
        <v>133</v>
      </c>
      <c r="P98" s="48">
        <v>44469</v>
      </c>
    </row>
    <row r="99" spans="1:16" ht="65.099999999999994" customHeight="1" x14ac:dyDescent="0.25">
      <c r="A99" s="52" t="s">
        <v>190</v>
      </c>
      <c r="B99" s="34">
        <v>91</v>
      </c>
      <c r="C99" s="40" t="s">
        <v>200</v>
      </c>
      <c r="D99" s="40" t="s">
        <v>77</v>
      </c>
      <c r="E99" s="53" t="s">
        <v>20</v>
      </c>
      <c r="F99" s="24"/>
      <c r="G99" s="24"/>
      <c r="H99" s="24"/>
      <c r="I99" s="40"/>
      <c r="J99" s="58"/>
      <c r="K99" s="40"/>
      <c r="L99" s="58"/>
      <c r="M99" s="40"/>
      <c r="N99" s="58"/>
      <c r="O99" s="40" t="s">
        <v>133</v>
      </c>
      <c r="P99" s="48">
        <v>44469</v>
      </c>
    </row>
    <row r="100" spans="1:16" ht="65.099999999999994" customHeight="1" x14ac:dyDescent="0.25">
      <c r="A100" s="52" t="s">
        <v>190</v>
      </c>
      <c r="B100" s="34">
        <v>92</v>
      </c>
      <c r="C100" s="19" t="s">
        <v>201</v>
      </c>
      <c r="D100" s="40" t="s">
        <v>80</v>
      </c>
      <c r="E100" s="53" t="s">
        <v>14</v>
      </c>
      <c r="F100" s="24">
        <v>31.9</v>
      </c>
      <c r="G100" s="24">
        <v>26.3</v>
      </c>
      <c r="H100" s="24">
        <v>58.2</v>
      </c>
      <c r="I100" s="40"/>
      <c r="J100" s="58"/>
      <c r="K100" s="40"/>
      <c r="L100" s="58"/>
      <c r="M100" s="40" t="s">
        <v>125</v>
      </c>
      <c r="N100" s="58">
        <v>44317</v>
      </c>
      <c r="O100" s="40"/>
      <c r="P100" s="48"/>
    </row>
    <row r="101" spans="1:16" ht="65.099999999999994" customHeight="1" x14ac:dyDescent="0.25">
      <c r="A101" s="52" t="s">
        <v>190</v>
      </c>
      <c r="B101" s="34">
        <v>93</v>
      </c>
      <c r="C101" s="19" t="s">
        <v>202</v>
      </c>
      <c r="D101" s="40" t="s">
        <v>80</v>
      </c>
      <c r="E101" s="53" t="s">
        <v>203</v>
      </c>
      <c r="F101" s="24">
        <v>31.5</v>
      </c>
      <c r="G101" s="24"/>
      <c r="H101" s="24">
        <v>31.5</v>
      </c>
      <c r="I101" s="40"/>
      <c r="J101" s="58"/>
      <c r="K101" s="40"/>
      <c r="L101" s="58"/>
      <c r="M101" s="40"/>
      <c r="N101" s="58"/>
      <c r="O101" s="40"/>
      <c r="P101" s="48"/>
    </row>
    <row r="102" spans="1:16" ht="65.099999999999994" customHeight="1" x14ac:dyDescent="0.25">
      <c r="A102" s="52" t="s">
        <v>190</v>
      </c>
      <c r="B102" s="34">
        <v>94</v>
      </c>
      <c r="C102" s="19" t="s">
        <v>204</v>
      </c>
      <c r="D102" s="40" t="s">
        <v>80</v>
      </c>
      <c r="E102" s="53" t="s">
        <v>14</v>
      </c>
      <c r="F102" s="24">
        <v>4.8</v>
      </c>
      <c r="G102" s="24">
        <v>42.5</v>
      </c>
      <c r="H102" s="24">
        <v>47.3</v>
      </c>
      <c r="I102" s="59" t="s">
        <v>205</v>
      </c>
      <c r="J102" s="60">
        <v>45008</v>
      </c>
      <c r="K102" s="40"/>
      <c r="L102" s="58"/>
      <c r="M102" s="40"/>
      <c r="N102" s="58"/>
      <c r="O102" s="40"/>
      <c r="P102" s="48"/>
    </row>
    <row r="103" spans="1:16" ht="65.099999999999994" customHeight="1" x14ac:dyDescent="0.25">
      <c r="A103" s="52" t="s">
        <v>190</v>
      </c>
      <c r="B103" s="34">
        <v>95</v>
      </c>
      <c r="C103" s="19" t="s">
        <v>206</v>
      </c>
      <c r="D103" s="40" t="s">
        <v>80</v>
      </c>
      <c r="E103" s="53" t="s">
        <v>203</v>
      </c>
      <c r="F103" s="24">
        <v>31.3</v>
      </c>
      <c r="G103" s="24"/>
      <c r="H103" s="24">
        <v>31.3</v>
      </c>
      <c r="I103" s="40"/>
      <c r="J103" s="58"/>
      <c r="K103" s="40"/>
      <c r="L103" s="58"/>
      <c r="M103" s="40"/>
      <c r="N103" s="58"/>
      <c r="O103" s="40" t="s">
        <v>145</v>
      </c>
      <c r="P103" s="48">
        <v>44317</v>
      </c>
    </row>
    <row r="104" spans="1:16" ht="65.099999999999994" customHeight="1" x14ac:dyDescent="0.25">
      <c r="A104" s="52" t="s">
        <v>190</v>
      </c>
      <c r="B104" s="34">
        <v>96</v>
      </c>
      <c r="C104" s="19" t="s">
        <v>207</v>
      </c>
      <c r="D104" s="40" t="s">
        <v>80</v>
      </c>
      <c r="E104" s="40" t="s">
        <v>20</v>
      </c>
      <c r="F104" s="24"/>
      <c r="G104" s="24"/>
      <c r="H104" s="24"/>
      <c r="I104" s="40"/>
      <c r="J104" s="58"/>
      <c r="K104" s="40"/>
      <c r="L104" s="58"/>
      <c r="M104" s="40"/>
      <c r="N104" s="58"/>
      <c r="O104" s="40"/>
      <c r="P104" s="48"/>
    </row>
    <row r="105" spans="1:16" ht="65.099999999999994" customHeight="1" x14ac:dyDescent="0.25">
      <c r="A105" s="52" t="s">
        <v>190</v>
      </c>
      <c r="B105" s="34">
        <v>97</v>
      </c>
      <c r="C105" s="19" t="s">
        <v>208</v>
      </c>
      <c r="D105" s="40" t="s">
        <v>80</v>
      </c>
      <c r="E105" s="40" t="s">
        <v>20</v>
      </c>
      <c r="F105" s="24"/>
      <c r="G105" s="24"/>
      <c r="H105" s="24"/>
      <c r="I105" s="40"/>
      <c r="J105" s="58"/>
      <c r="K105" s="40"/>
      <c r="L105" s="58"/>
      <c r="M105" s="40"/>
      <c r="N105" s="58"/>
      <c r="O105" s="40"/>
      <c r="P105" s="48"/>
    </row>
    <row r="106" spans="1:16" ht="65.099999999999994" customHeight="1" x14ac:dyDescent="0.25">
      <c r="A106" s="52" t="s">
        <v>190</v>
      </c>
      <c r="B106" s="34" t="s">
        <v>209</v>
      </c>
      <c r="C106" s="19" t="s">
        <v>210</v>
      </c>
      <c r="D106" s="40" t="s">
        <v>80</v>
      </c>
      <c r="E106" s="53" t="s">
        <v>14</v>
      </c>
      <c r="F106" s="24">
        <v>132.80000000000001</v>
      </c>
      <c r="G106" s="24">
        <v>238.2</v>
      </c>
      <c r="H106" s="24">
        <v>371</v>
      </c>
      <c r="I106" s="53" t="s">
        <v>131</v>
      </c>
      <c r="J106" s="61">
        <v>44713</v>
      </c>
      <c r="K106" s="40"/>
      <c r="L106" s="58"/>
      <c r="M106" s="40" t="s">
        <v>29</v>
      </c>
      <c r="N106" s="58">
        <v>44378</v>
      </c>
      <c r="O106" s="40"/>
      <c r="P106" s="48"/>
    </row>
    <row r="107" spans="1:16" ht="65.099999999999994" customHeight="1" x14ac:dyDescent="0.25">
      <c r="A107" s="52" t="s">
        <v>190</v>
      </c>
      <c r="B107" s="34" t="s">
        <v>209</v>
      </c>
      <c r="C107" s="19" t="s">
        <v>211</v>
      </c>
      <c r="D107" s="40" t="s">
        <v>80</v>
      </c>
      <c r="E107" s="53" t="s">
        <v>20</v>
      </c>
      <c r="F107" s="24"/>
      <c r="G107" s="24"/>
      <c r="H107" s="24"/>
      <c r="I107" s="40"/>
      <c r="J107" s="58"/>
      <c r="K107" s="40"/>
      <c r="L107" s="58"/>
      <c r="M107" s="40" t="s">
        <v>29</v>
      </c>
      <c r="N107" s="58">
        <v>44378</v>
      </c>
      <c r="O107" s="40"/>
      <c r="P107" s="48"/>
    </row>
    <row r="108" spans="1:16" ht="65.099999999999994" customHeight="1" x14ac:dyDescent="0.25">
      <c r="A108" s="52" t="s">
        <v>190</v>
      </c>
      <c r="B108" s="34">
        <v>99</v>
      </c>
      <c r="C108" s="19" t="s">
        <v>212</v>
      </c>
      <c r="D108" s="40" t="s">
        <v>80</v>
      </c>
      <c r="E108" s="53" t="s">
        <v>14</v>
      </c>
      <c r="F108" s="24">
        <v>94.6</v>
      </c>
      <c r="G108" s="24">
        <v>61.4</v>
      </c>
      <c r="H108" s="24">
        <v>156</v>
      </c>
      <c r="I108" s="40"/>
      <c r="J108" s="58"/>
      <c r="K108" s="40"/>
      <c r="L108" s="58"/>
      <c r="M108" s="40" t="s">
        <v>125</v>
      </c>
      <c r="N108" s="58">
        <v>44378</v>
      </c>
      <c r="O108" s="40"/>
      <c r="P108" s="48"/>
    </row>
    <row r="109" spans="1:16" ht="65.099999999999994" customHeight="1" x14ac:dyDescent="0.25">
      <c r="A109" s="52" t="s">
        <v>190</v>
      </c>
      <c r="B109" s="34">
        <v>100</v>
      </c>
      <c r="C109" s="19" t="s">
        <v>213</v>
      </c>
      <c r="D109" s="40" t="s">
        <v>80</v>
      </c>
      <c r="E109" s="53" t="s">
        <v>14</v>
      </c>
      <c r="F109" s="24">
        <v>75.2</v>
      </c>
      <c r="G109" s="24">
        <v>80.2</v>
      </c>
      <c r="H109" s="24">
        <v>155.4</v>
      </c>
      <c r="I109" s="40"/>
      <c r="J109" s="58"/>
      <c r="K109" s="40"/>
      <c r="L109" s="58"/>
      <c r="M109" s="40" t="s">
        <v>125</v>
      </c>
      <c r="N109" s="58">
        <v>44348</v>
      </c>
      <c r="O109" s="40"/>
      <c r="P109" s="48"/>
    </row>
    <row r="110" spans="1:16" ht="65.099999999999994" customHeight="1" x14ac:dyDescent="0.25">
      <c r="A110" s="52" t="s">
        <v>190</v>
      </c>
      <c r="B110" s="34">
        <v>101</v>
      </c>
      <c r="C110" s="19" t="s">
        <v>214</v>
      </c>
      <c r="D110" s="40" t="s">
        <v>80</v>
      </c>
      <c r="E110" s="40" t="s">
        <v>20</v>
      </c>
      <c r="F110" s="24"/>
      <c r="G110" s="24"/>
      <c r="H110" s="24"/>
      <c r="I110" s="40"/>
      <c r="J110" s="58"/>
      <c r="K110" s="40"/>
      <c r="L110" s="58"/>
      <c r="M110" s="40"/>
      <c r="N110" s="58"/>
      <c r="O110" s="40"/>
      <c r="P110" s="48"/>
    </row>
    <row r="111" spans="1:16" ht="65.099999999999994" customHeight="1" x14ac:dyDescent="0.25">
      <c r="A111" s="52" t="s">
        <v>190</v>
      </c>
      <c r="B111" s="34">
        <v>102</v>
      </c>
      <c r="C111" s="40" t="s">
        <v>215</v>
      </c>
      <c r="D111" s="40" t="s">
        <v>80</v>
      </c>
      <c r="E111" s="40" t="s">
        <v>130</v>
      </c>
      <c r="F111" s="24">
        <v>21.2</v>
      </c>
      <c r="G111" s="24"/>
      <c r="H111" s="24">
        <v>21.2</v>
      </c>
      <c r="I111" s="40"/>
      <c r="J111" s="58"/>
      <c r="K111" s="40"/>
      <c r="L111" s="58"/>
      <c r="M111" s="40" t="s">
        <v>29</v>
      </c>
      <c r="N111" s="58">
        <v>44348</v>
      </c>
      <c r="O111" s="40"/>
      <c r="P111" s="48"/>
    </row>
    <row r="112" spans="1:16" ht="65.099999999999994" customHeight="1" x14ac:dyDescent="0.25">
      <c r="A112" s="52" t="s">
        <v>190</v>
      </c>
      <c r="B112" s="34">
        <v>103</v>
      </c>
      <c r="C112" s="19" t="s">
        <v>216</v>
      </c>
      <c r="D112" s="40" t="s">
        <v>90</v>
      </c>
      <c r="E112" s="53" t="s">
        <v>20</v>
      </c>
      <c r="F112" s="24"/>
      <c r="G112" s="24"/>
      <c r="H112" s="24"/>
      <c r="I112" s="40"/>
      <c r="J112" s="58"/>
      <c r="K112" s="40"/>
      <c r="L112" s="58"/>
      <c r="M112" s="40"/>
      <c r="N112" s="58"/>
      <c r="O112" s="40"/>
      <c r="P112" s="48"/>
    </row>
    <row r="113" spans="1:16" ht="65.099999999999994" customHeight="1" x14ac:dyDescent="0.25">
      <c r="A113" s="52" t="s">
        <v>190</v>
      </c>
      <c r="B113" s="34">
        <v>104</v>
      </c>
      <c r="C113" s="40" t="s">
        <v>217</v>
      </c>
      <c r="D113" s="40" t="s">
        <v>90</v>
      </c>
      <c r="E113" s="40" t="s">
        <v>20</v>
      </c>
      <c r="F113" s="24"/>
      <c r="G113" s="24"/>
      <c r="H113" s="24"/>
      <c r="I113" s="40"/>
      <c r="J113" s="58"/>
      <c r="K113" s="40" t="s">
        <v>124</v>
      </c>
      <c r="L113" s="58">
        <v>44596</v>
      </c>
      <c r="M113" s="40"/>
      <c r="N113" s="58"/>
      <c r="O113" s="40"/>
      <c r="P113" s="48"/>
    </row>
    <row r="114" spans="1:16" ht="65.099999999999994" customHeight="1" x14ac:dyDescent="0.25">
      <c r="A114" s="52" t="s">
        <v>190</v>
      </c>
      <c r="B114" s="34">
        <v>105</v>
      </c>
      <c r="C114" s="19" t="s">
        <v>218</v>
      </c>
      <c r="D114" s="40" t="s">
        <v>90</v>
      </c>
      <c r="E114" s="40" t="s">
        <v>20</v>
      </c>
      <c r="F114" s="24"/>
      <c r="G114" s="24"/>
      <c r="H114" s="24"/>
      <c r="I114" s="59" t="s">
        <v>143</v>
      </c>
      <c r="J114" s="60">
        <v>44958</v>
      </c>
      <c r="K114" s="40"/>
      <c r="L114" s="58"/>
      <c r="M114" s="40"/>
      <c r="N114" s="58"/>
      <c r="O114" s="40"/>
      <c r="P114" s="48"/>
    </row>
    <row r="115" spans="1:16" ht="65.099999999999994" customHeight="1" x14ac:dyDescent="0.25">
      <c r="A115" s="52" t="s">
        <v>190</v>
      </c>
      <c r="B115" s="34">
        <v>106</v>
      </c>
      <c r="C115" s="19" t="s">
        <v>219</v>
      </c>
      <c r="D115" s="40" t="s">
        <v>90</v>
      </c>
      <c r="E115" s="40" t="s">
        <v>20</v>
      </c>
      <c r="F115" s="40"/>
      <c r="G115" s="60"/>
      <c r="H115" s="40"/>
      <c r="I115" s="40"/>
      <c r="J115" s="60"/>
      <c r="K115" s="40"/>
      <c r="L115" s="58"/>
      <c r="M115" s="40"/>
      <c r="N115" s="58"/>
      <c r="O115" s="40"/>
      <c r="P115" s="62"/>
    </row>
    <row r="116" spans="1:16" ht="65.099999999999994" customHeight="1" x14ac:dyDescent="0.25">
      <c r="A116" s="52" t="s">
        <v>190</v>
      </c>
      <c r="B116" s="34">
        <v>107</v>
      </c>
      <c r="C116" s="19" t="s">
        <v>220</v>
      </c>
      <c r="D116" s="40" t="s">
        <v>90</v>
      </c>
      <c r="E116" s="40" t="s">
        <v>20</v>
      </c>
      <c r="F116" s="24"/>
      <c r="G116" s="24"/>
      <c r="H116" s="24"/>
      <c r="I116" s="40"/>
      <c r="J116" s="58"/>
      <c r="K116" s="40"/>
      <c r="L116" s="58"/>
      <c r="M116" s="40"/>
      <c r="N116" s="58"/>
      <c r="O116" s="40"/>
      <c r="P116" s="48"/>
    </row>
    <row r="117" spans="1:16" ht="65.099999999999994" customHeight="1" x14ac:dyDescent="0.25">
      <c r="A117" s="52" t="s">
        <v>190</v>
      </c>
      <c r="B117" s="34">
        <v>108</v>
      </c>
      <c r="C117" s="19" t="s">
        <v>221</v>
      </c>
      <c r="D117" s="40" t="s">
        <v>90</v>
      </c>
      <c r="E117" s="40" t="s">
        <v>20</v>
      </c>
      <c r="F117" s="24"/>
      <c r="G117" s="24"/>
      <c r="H117" s="24"/>
      <c r="I117" s="40"/>
      <c r="J117" s="58"/>
      <c r="K117" s="40"/>
      <c r="L117" s="58"/>
      <c r="M117" s="40"/>
      <c r="N117" s="58"/>
      <c r="O117" s="40"/>
      <c r="P117" s="48"/>
    </row>
    <row r="118" spans="1:16" ht="65.099999999999994" customHeight="1" x14ac:dyDescent="0.25">
      <c r="A118" s="52" t="s">
        <v>190</v>
      </c>
      <c r="B118" s="34">
        <v>109</v>
      </c>
      <c r="C118" s="19" t="s">
        <v>222</v>
      </c>
      <c r="D118" s="40" t="s">
        <v>90</v>
      </c>
      <c r="E118" s="40" t="s">
        <v>20</v>
      </c>
      <c r="F118" s="24"/>
      <c r="G118" s="24"/>
      <c r="H118" s="24"/>
      <c r="I118" s="40"/>
      <c r="J118" s="58"/>
      <c r="K118" s="40"/>
      <c r="L118" s="58"/>
      <c r="M118" s="40"/>
      <c r="N118" s="58"/>
      <c r="O118" s="40"/>
      <c r="P118" s="48"/>
    </row>
    <row r="119" spans="1:16" ht="65.099999999999994" customHeight="1" x14ac:dyDescent="0.25">
      <c r="A119" s="52" t="s">
        <v>190</v>
      </c>
      <c r="B119" s="34">
        <v>110</v>
      </c>
      <c r="C119" s="19" t="s">
        <v>223</v>
      </c>
      <c r="D119" s="40" t="s">
        <v>90</v>
      </c>
      <c r="E119" s="40" t="s">
        <v>20</v>
      </c>
      <c r="F119" s="24"/>
      <c r="G119" s="24"/>
      <c r="H119" s="24"/>
      <c r="I119" s="40"/>
      <c r="J119" s="58"/>
      <c r="K119" s="40"/>
      <c r="L119" s="58"/>
      <c r="M119" s="40"/>
      <c r="N119" s="58"/>
      <c r="O119" s="40"/>
      <c r="P119" s="48"/>
    </row>
    <row r="120" spans="1:16" ht="65.099999999999994" customHeight="1" x14ac:dyDescent="0.25">
      <c r="A120" s="52" t="s">
        <v>190</v>
      </c>
      <c r="B120" s="34">
        <v>111</v>
      </c>
      <c r="C120" s="19" t="s">
        <v>224</v>
      </c>
      <c r="D120" s="40" t="s">
        <v>90</v>
      </c>
      <c r="E120" s="53" t="s">
        <v>14</v>
      </c>
      <c r="F120" s="24">
        <v>61.6</v>
      </c>
      <c r="G120" s="24">
        <v>180.8</v>
      </c>
      <c r="H120" s="24">
        <v>242.4</v>
      </c>
      <c r="I120" s="40"/>
      <c r="J120" s="58"/>
      <c r="K120" s="40"/>
      <c r="L120" s="58"/>
      <c r="M120" s="40" t="s">
        <v>29</v>
      </c>
      <c r="N120" s="58">
        <v>44378</v>
      </c>
      <c r="O120" s="40"/>
      <c r="P120" s="48"/>
    </row>
    <row r="121" spans="1:16" ht="65.099999999999994" customHeight="1" x14ac:dyDescent="0.25">
      <c r="A121" s="52" t="s">
        <v>190</v>
      </c>
      <c r="B121" s="34">
        <v>112</v>
      </c>
      <c r="C121" s="40" t="s">
        <v>225</v>
      </c>
      <c r="D121" s="40" t="s">
        <v>90</v>
      </c>
      <c r="E121" s="63"/>
      <c r="F121" s="24"/>
      <c r="G121" s="24"/>
      <c r="H121" s="24"/>
      <c r="I121" s="64"/>
      <c r="J121" s="65"/>
      <c r="K121" s="64"/>
      <c r="L121" s="65"/>
      <c r="M121" s="64"/>
      <c r="N121" s="65"/>
      <c r="O121" s="64"/>
      <c r="P121" s="66"/>
    </row>
    <row r="122" spans="1:16" ht="65.099999999999994" customHeight="1" x14ac:dyDescent="0.25">
      <c r="A122" s="52" t="s">
        <v>190</v>
      </c>
      <c r="B122" s="34">
        <v>113</v>
      </c>
      <c r="C122" s="19" t="s">
        <v>226</v>
      </c>
      <c r="D122" s="67" t="s">
        <v>90</v>
      </c>
      <c r="E122" s="40" t="s">
        <v>20</v>
      </c>
      <c r="F122" s="68"/>
      <c r="G122" s="24"/>
      <c r="H122" s="68"/>
      <c r="I122" s="67"/>
      <c r="J122" s="69"/>
      <c r="K122" s="67"/>
      <c r="L122" s="69"/>
      <c r="M122" s="40"/>
      <c r="N122" s="69"/>
      <c r="O122" s="67"/>
      <c r="P122" s="70"/>
    </row>
    <row r="123" spans="1:16" ht="65.099999999999994" customHeight="1" x14ac:dyDescent="0.25">
      <c r="A123" s="52" t="s">
        <v>190</v>
      </c>
      <c r="B123" s="34">
        <v>114</v>
      </c>
      <c r="C123" s="19" t="s">
        <v>227</v>
      </c>
      <c r="D123" s="40" t="s">
        <v>90</v>
      </c>
      <c r="E123" s="53" t="s">
        <v>20</v>
      </c>
      <c r="F123" s="24"/>
      <c r="G123" s="24"/>
      <c r="H123" s="24"/>
      <c r="I123" s="40"/>
      <c r="J123" s="58"/>
      <c r="K123" s="40"/>
      <c r="L123" s="58"/>
      <c r="M123" s="40"/>
      <c r="N123" s="58"/>
      <c r="O123" s="40"/>
      <c r="P123" s="48"/>
    </row>
    <row r="124" spans="1:16" ht="65.099999999999994" customHeight="1" x14ac:dyDescent="0.25">
      <c r="A124" s="52" t="s">
        <v>190</v>
      </c>
      <c r="B124" s="34">
        <v>115</v>
      </c>
      <c r="C124" s="40" t="s">
        <v>228</v>
      </c>
      <c r="D124" s="40" t="s">
        <v>90</v>
      </c>
      <c r="E124" s="40" t="s">
        <v>20</v>
      </c>
      <c r="F124" s="24"/>
      <c r="G124" s="24"/>
      <c r="H124" s="24"/>
      <c r="I124" s="40"/>
      <c r="J124" s="58"/>
      <c r="K124" s="40"/>
      <c r="L124" s="58"/>
      <c r="M124" s="40"/>
      <c r="N124" s="58"/>
      <c r="O124" s="40"/>
      <c r="P124" s="48"/>
    </row>
    <row r="125" spans="1:16" ht="65.099999999999994" customHeight="1" x14ac:dyDescent="0.25">
      <c r="A125" s="52" t="s">
        <v>190</v>
      </c>
      <c r="B125" s="34">
        <v>116</v>
      </c>
      <c r="C125" s="19" t="s">
        <v>229</v>
      </c>
      <c r="D125" s="40" t="s">
        <v>107</v>
      </c>
      <c r="E125" s="40" t="s">
        <v>14</v>
      </c>
      <c r="F125" s="24">
        <v>16.899999999999999</v>
      </c>
      <c r="G125" s="24">
        <v>29.4</v>
      </c>
      <c r="H125" s="24">
        <v>46.3</v>
      </c>
      <c r="I125" s="40"/>
      <c r="J125" s="58"/>
      <c r="K125" s="40"/>
      <c r="L125" s="58"/>
      <c r="M125" s="40"/>
      <c r="N125" s="58"/>
      <c r="O125" s="40" t="s">
        <v>142</v>
      </c>
      <c r="P125" s="71" t="s">
        <v>230</v>
      </c>
    </row>
    <row r="126" spans="1:16" ht="65.099999999999994" customHeight="1" x14ac:dyDescent="0.25">
      <c r="A126" s="72" t="s">
        <v>231</v>
      </c>
      <c r="B126" s="34">
        <v>117</v>
      </c>
      <c r="C126" s="67" t="s">
        <v>232</v>
      </c>
      <c r="D126" s="40" t="s">
        <v>90</v>
      </c>
      <c r="E126" s="40" t="s">
        <v>233</v>
      </c>
      <c r="F126" s="73"/>
      <c r="G126" s="73"/>
      <c r="H126" s="74"/>
      <c r="I126" s="40"/>
      <c r="J126" s="43"/>
      <c r="K126" s="40"/>
      <c r="L126" s="43"/>
      <c r="M126" s="40"/>
      <c r="N126" s="43"/>
      <c r="O126" s="40"/>
      <c r="P126" s="71"/>
    </row>
    <row r="127" spans="1:16" ht="65.099999999999994" customHeight="1" x14ac:dyDescent="0.25">
      <c r="A127" s="72" t="s">
        <v>231</v>
      </c>
      <c r="B127" s="34">
        <v>118</v>
      </c>
      <c r="C127" s="19" t="s">
        <v>234</v>
      </c>
      <c r="D127" s="40" t="s">
        <v>90</v>
      </c>
      <c r="E127" s="40" t="s">
        <v>75</v>
      </c>
      <c r="F127" s="73"/>
      <c r="G127" s="73"/>
      <c r="H127" s="74"/>
      <c r="I127" s="40"/>
      <c r="J127" s="43"/>
      <c r="K127" s="40"/>
      <c r="L127" s="43"/>
      <c r="M127" s="40"/>
      <c r="N127" s="43"/>
      <c r="O127" s="40"/>
      <c r="P127" s="71"/>
    </row>
    <row r="128" spans="1:16" ht="65.099999999999994" customHeight="1" x14ac:dyDescent="0.25">
      <c r="A128" s="72" t="s">
        <v>231</v>
      </c>
      <c r="B128" s="34">
        <v>119</v>
      </c>
      <c r="C128" s="19" t="s">
        <v>235</v>
      </c>
      <c r="D128" s="40" t="s">
        <v>90</v>
      </c>
      <c r="E128" s="40" t="s">
        <v>20</v>
      </c>
      <c r="F128" s="73"/>
      <c r="G128" s="73"/>
      <c r="H128" s="74"/>
      <c r="I128" s="40"/>
      <c r="J128" s="43"/>
      <c r="K128" s="40"/>
      <c r="L128" s="43"/>
      <c r="M128" s="40"/>
      <c r="N128" s="43"/>
      <c r="O128" s="40"/>
      <c r="P128" s="71"/>
    </row>
    <row r="129" spans="1:16" ht="65.099999999999994" customHeight="1" x14ac:dyDescent="0.25">
      <c r="A129" s="72" t="s">
        <v>231</v>
      </c>
      <c r="B129" s="34">
        <v>120</v>
      </c>
      <c r="C129" s="19" t="s">
        <v>236</v>
      </c>
      <c r="D129" s="40" t="s">
        <v>90</v>
      </c>
      <c r="E129" s="40" t="s">
        <v>14</v>
      </c>
      <c r="F129" s="24">
        <v>99.167755999999997</v>
      </c>
      <c r="G129" s="24">
        <v>770.83224399999995</v>
      </c>
      <c r="H129" s="68">
        <v>870</v>
      </c>
      <c r="I129" s="40"/>
      <c r="J129" s="43"/>
      <c r="K129" s="40"/>
      <c r="L129" s="43"/>
      <c r="M129" s="40"/>
      <c r="N129" s="43"/>
      <c r="O129" s="40"/>
      <c r="P129" s="71"/>
    </row>
    <row r="130" spans="1:16" ht="65.099999999999994" customHeight="1" x14ac:dyDescent="0.25">
      <c r="A130" s="72" t="s">
        <v>231</v>
      </c>
      <c r="B130" s="34">
        <v>121</v>
      </c>
      <c r="C130" s="19" t="s">
        <v>237</v>
      </c>
      <c r="D130" s="40" t="s">
        <v>107</v>
      </c>
      <c r="E130" s="40" t="s">
        <v>75</v>
      </c>
      <c r="F130" s="73"/>
      <c r="G130" s="73"/>
      <c r="H130" s="74"/>
      <c r="I130" s="40"/>
      <c r="J130" s="43"/>
      <c r="K130" s="40"/>
      <c r="L130" s="43"/>
      <c r="M130" s="40"/>
      <c r="N130" s="43"/>
      <c r="O130" s="40"/>
      <c r="P130" s="71"/>
    </row>
    <row r="131" spans="1:16" ht="65.099999999999994" customHeight="1" x14ac:dyDescent="0.25">
      <c r="A131" s="75" t="s">
        <v>238</v>
      </c>
      <c r="B131" s="76">
        <v>122</v>
      </c>
      <c r="C131" s="9" t="s">
        <v>239</v>
      </c>
      <c r="D131" s="9" t="s">
        <v>13</v>
      </c>
      <c r="E131" s="40" t="s">
        <v>14</v>
      </c>
      <c r="F131" s="68">
        <v>8.3771000000000004</v>
      </c>
      <c r="G131" s="68">
        <f>H131-F131</f>
        <v>0.41089999999999982</v>
      </c>
      <c r="H131" s="68">
        <v>8.7880000000000003</v>
      </c>
      <c r="I131" s="41" t="s">
        <v>29</v>
      </c>
      <c r="J131" s="77">
        <v>44197</v>
      </c>
      <c r="K131" s="41" t="s">
        <v>124</v>
      </c>
      <c r="L131" s="77">
        <v>44562</v>
      </c>
      <c r="M131" s="41" t="s">
        <v>29</v>
      </c>
      <c r="N131" s="77">
        <v>44578</v>
      </c>
      <c r="O131" s="41"/>
      <c r="P131" s="49"/>
    </row>
    <row r="132" spans="1:16" ht="65.099999999999994" customHeight="1" x14ac:dyDescent="0.25">
      <c r="A132" s="75" t="s">
        <v>238</v>
      </c>
      <c r="B132" s="76">
        <v>123</v>
      </c>
      <c r="C132" s="9" t="s">
        <v>240</v>
      </c>
      <c r="D132" s="9" t="s">
        <v>13</v>
      </c>
      <c r="E132" s="40" t="s">
        <v>14</v>
      </c>
      <c r="F132" s="50">
        <f>0.6-0.6+1.5</f>
        <v>1.5</v>
      </c>
      <c r="G132" s="24">
        <f t="shared" ref="G132:G133" si="0">H132-F132</f>
        <v>9.1999999999999993</v>
      </c>
      <c r="H132" s="50">
        <f>11.6-11.6+10.7</f>
        <v>10.7</v>
      </c>
      <c r="I132" s="41" t="s">
        <v>29</v>
      </c>
      <c r="J132" s="77">
        <v>44621</v>
      </c>
      <c r="K132" s="41" t="s">
        <v>124</v>
      </c>
      <c r="L132" s="77">
        <v>44180</v>
      </c>
      <c r="M132" s="41" t="s">
        <v>29</v>
      </c>
      <c r="N132" s="77">
        <v>44670</v>
      </c>
      <c r="O132" s="41"/>
      <c r="P132" s="49"/>
    </row>
    <row r="133" spans="1:16" ht="65.099999999999994" customHeight="1" x14ac:dyDescent="0.25">
      <c r="A133" s="75" t="s">
        <v>238</v>
      </c>
      <c r="B133" s="76">
        <v>124</v>
      </c>
      <c r="C133" s="9" t="s">
        <v>241</v>
      </c>
      <c r="D133" s="9" t="s">
        <v>13</v>
      </c>
      <c r="E133" s="40" t="s">
        <v>14</v>
      </c>
      <c r="F133" s="34">
        <v>0.3</v>
      </c>
      <c r="G133" s="68">
        <f t="shared" si="0"/>
        <v>14.1</v>
      </c>
      <c r="H133" s="34">
        <f>14.9-14.9+14.4</f>
        <v>14.4</v>
      </c>
      <c r="I133" s="41" t="s">
        <v>131</v>
      </c>
      <c r="J133" s="77">
        <v>44805</v>
      </c>
      <c r="K133" s="41" t="s">
        <v>124</v>
      </c>
      <c r="L133" s="77">
        <v>44348</v>
      </c>
      <c r="M133" s="93" t="s">
        <v>29</v>
      </c>
      <c r="N133" s="97">
        <v>44927</v>
      </c>
      <c r="O133" s="41"/>
      <c r="P133" s="49"/>
    </row>
    <row r="134" spans="1:16" ht="65.099999999999994" customHeight="1" x14ac:dyDescent="0.25">
      <c r="A134" s="75" t="s">
        <v>238</v>
      </c>
      <c r="B134" s="76">
        <v>125</v>
      </c>
      <c r="C134" s="9" t="s">
        <v>242</v>
      </c>
      <c r="D134" s="9" t="s">
        <v>13</v>
      </c>
      <c r="E134" s="53" t="s">
        <v>14</v>
      </c>
      <c r="F134" s="24">
        <v>3.2869999999999999</v>
      </c>
      <c r="G134" s="68">
        <f>H134-F134</f>
        <v>9.2579999999999991</v>
      </c>
      <c r="H134" s="24">
        <v>12.545</v>
      </c>
      <c r="I134" s="41" t="s">
        <v>29</v>
      </c>
      <c r="J134" s="77">
        <v>44621</v>
      </c>
      <c r="K134" s="41"/>
      <c r="L134" s="78"/>
      <c r="M134" s="41" t="s">
        <v>29</v>
      </c>
      <c r="N134" s="77">
        <v>44685</v>
      </c>
      <c r="O134" s="41"/>
      <c r="P134" s="49"/>
    </row>
    <row r="135" spans="1:16" ht="65.099999999999994" customHeight="1" x14ac:dyDescent="0.25">
      <c r="A135" s="75" t="s">
        <v>238</v>
      </c>
      <c r="B135" s="76">
        <v>126</v>
      </c>
      <c r="C135" s="11" t="s">
        <v>243</v>
      </c>
      <c r="D135" s="9" t="s">
        <v>22</v>
      </c>
      <c r="E135" s="40" t="s">
        <v>20</v>
      </c>
      <c r="F135" s="34"/>
      <c r="G135" s="68"/>
      <c r="H135" s="34"/>
      <c r="I135" s="41"/>
      <c r="J135" s="77"/>
      <c r="K135" s="41"/>
      <c r="L135" s="77"/>
      <c r="M135" s="41"/>
      <c r="N135" s="77"/>
      <c r="O135" s="41"/>
      <c r="P135" s="49"/>
    </row>
    <row r="136" spans="1:16" ht="65.099999999999994" customHeight="1" x14ac:dyDescent="0.25">
      <c r="A136" s="75" t="s">
        <v>238</v>
      </c>
      <c r="B136" s="76">
        <v>127</v>
      </c>
      <c r="C136" s="11" t="s">
        <v>244</v>
      </c>
      <c r="D136" s="9" t="s">
        <v>22</v>
      </c>
      <c r="E136" s="40" t="s">
        <v>20</v>
      </c>
      <c r="F136" s="34"/>
      <c r="G136" s="68"/>
      <c r="H136" s="34"/>
      <c r="I136" s="41"/>
      <c r="J136" s="77"/>
      <c r="K136" s="41"/>
      <c r="L136" s="77"/>
      <c r="M136" s="41"/>
      <c r="N136" s="77"/>
      <c r="O136" s="41"/>
      <c r="P136" s="49"/>
    </row>
    <row r="137" spans="1:16" ht="65.099999999999994" customHeight="1" x14ac:dyDescent="0.25">
      <c r="A137" s="75" t="s">
        <v>238</v>
      </c>
      <c r="B137" s="76">
        <v>128</v>
      </c>
      <c r="C137" s="11" t="s">
        <v>245</v>
      </c>
      <c r="D137" s="9" t="s">
        <v>24</v>
      </c>
      <c r="E137" s="40" t="s">
        <v>14</v>
      </c>
      <c r="F137" s="34"/>
      <c r="G137" s="68"/>
      <c r="H137" s="34"/>
      <c r="I137" s="93" t="s">
        <v>29</v>
      </c>
      <c r="J137" s="97">
        <v>44835</v>
      </c>
      <c r="K137" s="41"/>
      <c r="L137" s="77"/>
      <c r="M137" s="41" t="s">
        <v>29</v>
      </c>
      <c r="N137" s="77">
        <v>44713</v>
      </c>
      <c r="O137" s="41"/>
      <c r="P137" s="49"/>
    </row>
    <row r="138" spans="1:16" ht="65.099999999999994" customHeight="1" x14ac:dyDescent="0.25">
      <c r="A138" s="75" t="s">
        <v>238</v>
      </c>
      <c r="B138" s="76">
        <v>129</v>
      </c>
      <c r="C138" s="11" t="s">
        <v>246</v>
      </c>
      <c r="D138" s="9" t="s">
        <v>33</v>
      </c>
      <c r="E138" s="40" t="s">
        <v>14</v>
      </c>
      <c r="F138" s="68">
        <v>20.9</v>
      </c>
      <c r="G138" s="68">
        <v>319.10000000000002</v>
      </c>
      <c r="H138" s="68">
        <v>340</v>
      </c>
      <c r="I138" s="41"/>
      <c r="J138" s="77"/>
      <c r="K138" s="41"/>
      <c r="L138" s="77"/>
      <c r="M138" s="41" t="s">
        <v>29</v>
      </c>
      <c r="N138" s="77">
        <v>44317</v>
      </c>
      <c r="O138" s="41"/>
      <c r="P138" s="49"/>
    </row>
    <row r="139" spans="1:16" ht="65.099999999999994" customHeight="1" x14ac:dyDescent="0.25">
      <c r="A139" s="75" t="s">
        <v>238</v>
      </c>
      <c r="B139" s="76">
        <v>130</v>
      </c>
      <c r="C139" s="9" t="s">
        <v>247</v>
      </c>
      <c r="D139" s="9" t="s">
        <v>33</v>
      </c>
      <c r="E139" s="40" t="s">
        <v>20</v>
      </c>
      <c r="F139" s="34"/>
      <c r="G139" s="68"/>
      <c r="H139" s="34"/>
      <c r="I139" s="41" t="s">
        <v>123</v>
      </c>
      <c r="J139" s="77">
        <v>44621</v>
      </c>
      <c r="K139" s="41"/>
      <c r="L139" s="77"/>
      <c r="M139" s="41"/>
      <c r="N139" s="77"/>
      <c r="O139" s="41"/>
      <c r="P139" s="49"/>
    </row>
    <row r="140" spans="1:16" ht="65.099999999999994" customHeight="1" x14ac:dyDescent="0.25">
      <c r="A140" s="75" t="s">
        <v>238</v>
      </c>
      <c r="B140" s="76">
        <v>131</v>
      </c>
      <c r="C140" s="11" t="s">
        <v>248</v>
      </c>
      <c r="D140" s="9" t="s">
        <v>39</v>
      </c>
      <c r="E140" s="40" t="s">
        <v>14</v>
      </c>
      <c r="F140" s="24">
        <f>2.7-2.7+6.3</f>
        <v>6.3</v>
      </c>
      <c r="G140" s="68">
        <f>H140-F140</f>
        <v>106.10000000000001</v>
      </c>
      <c r="H140" s="24">
        <v>112.4</v>
      </c>
      <c r="I140" s="93" t="s">
        <v>131</v>
      </c>
      <c r="J140" s="97">
        <v>44986</v>
      </c>
      <c r="K140" s="93"/>
      <c r="L140" s="97"/>
      <c r="M140" s="93" t="s">
        <v>147</v>
      </c>
      <c r="N140" s="97">
        <v>44958</v>
      </c>
      <c r="O140" s="41"/>
      <c r="P140" s="49"/>
    </row>
    <row r="141" spans="1:16" ht="65.099999999999994" customHeight="1" x14ac:dyDescent="0.25">
      <c r="A141" s="75" t="s">
        <v>238</v>
      </c>
      <c r="B141" s="76">
        <v>132</v>
      </c>
      <c r="C141" s="11" t="s">
        <v>249</v>
      </c>
      <c r="D141" s="9" t="s">
        <v>39</v>
      </c>
      <c r="E141" s="40" t="s">
        <v>20</v>
      </c>
      <c r="F141" s="34"/>
      <c r="G141" s="68"/>
      <c r="H141" s="34"/>
      <c r="I141" s="41"/>
      <c r="J141" s="77"/>
      <c r="K141" s="41"/>
      <c r="L141" s="77"/>
      <c r="M141" s="41" t="s">
        <v>154</v>
      </c>
      <c r="N141" s="77">
        <v>44256</v>
      </c>
      <c r="O141" s="41"/>
      <c r="P141" s="49"/>
    </row>
    <row r="142" spans="1:16" ht="65.099999999999994" customHeight="1" x14ac:dyDescent="0.25">
      <c r="A142" s="75" t="s">
        <v>238</v>
      </c>
      <c r="B142" s="76">
        <v>133</v>
      </c>
      <c r="C142" s="11" t="s">
        <v>250</v>
      </c>
      <c r="D142" s="9" t="s">
        <v>39</v>
      </c>
      <c r="E142" s="40" t="s">
        <v>20</v>
      </c>
      <c r="F142" s="34"/>
      <c r="G142" s="68"/>
      <c r="H142" s="34"/>
      <c r="I142" s="41"/>
      <c r="J142" s="77"/>
      <c r="K142" s="41"/>
      <c r="L142" s="77"/>
      <c r="M142" s="93" t="s">
        <v>147</v>
      </c>
      <c r="N142" s="97">
        <v>44835</v>
      </c>
      <c r="O142" s="41"/>
      <c r="P142" s="49"/>
    </row>
    <row r="143" spans="1:16" ht="65.099999999999994" customHeight="1" x14ac:dyDescent="0.25">
      <c r="A143" s="75" t="s">
        <v>238</v>
      </c>
      <c r="B143" s="76">
        <v>134</v>
      </c>
      <c r="C143" s="11" t="s">
        <v>251</v>
      </c>
      <c r="D143" s="9" t="s">
        <v>53</v>
      </c>
      <c r="E143" s="40" t="s">
        <v>20</v>
      </c>
      <c r="F143" s="34"/>
      <c r="G143" s="68"/>
      <c r="H143" s="34"/>
      <c r="I143" s="41"/>
      <c r="J143" s="77"/>
      <c r="K143" s="41"/>
      <c r="L143" s="77"/>
      <c r="M143" s="41"/>
      <c r="N143" s="77"/>
      <c r="O143" s="41"/>
      <c r="P143" s="49"/>
    </row>
    <row r="144" spans="1:16" ht="65.099999999999994" customHeight="1" x14ac:dyDescent="0.2">
      <c r="A144" s="75" t="s">
        <v>238</v>
      </c>
      <c r="B144" s="76">
        <v>135</v>
      </c>
      <c r="C144" s="79" t="s">
        <v>252</v>
      </c>
      <c r="D144" s="9" t="s">
        <v>57</v>
      </c>
      <c r="E144" s="53" t="s">
        <v>20</v>
      </c>
      <c r="F144" s="50"/>
      <c r="G144" s="68"/>
      <c r="H144" s="50"/>
      <c r="I144" s="41"/>
      <c r="J144" s="77"/>
      <c r="K144" s="41"/>
      <c r="L144" s="77"/>
      <c r="M144" s="41" t="s">
        <v>29</v>
      </c>
      <c r="N144" s="77">
        <v>44729</v>
      </c>
      <c r="O144" s="41"/>
      <c r="P144" s="49"/>
    </row>
    <row r="145" spans="1:16" ht="65.099999999999994" customHeight="1" x14ac:dyDescent="0.25">
      <c r="A145" s="75" t="s">
        <v>238</v>
      </c>
      <c r="B145" s="76">
        <v>136</v>
      </c>
      <c r="C145" s="11" t="s">
        <v>253</v>
      </c>
      <c r="D145" s="9" t="s">
        <v>57</v>
      </c>
      <c r="E145" s="40" t="s">
        <v>14</v>
      </c>
      <c r="F145" s="68">
        <v>5.3</v>
      </c>
      <c r="G145" s="68">
        <v>281.2</v>
      </c>
      <c r="H145" s="34">
        <v>286.5</v>
      </c>
      <c r="I145" s="41"/>
      <c r="J145" s="77"/>
      <c r="K145" s="41"/>
      <c r="L145" s="77"/>
      <c r="M145" s="41" t="s">
        <v>155</v>
      </c>
      <c r="N145" s="77">
        <v>44760</v>
      </c>
      <c r="O145" s="41"/>
      <c r="P145" s="49"/>
    </row>
    <row r="146" spans="1:16" ht="65.099999999999994" customHeight="1" x14ac:dyDescent="0.25">
      <c r="A146" s="75" t="s">
        <v>238</v>
      </c>
      <c r="B146" s="76">
        <v>137</v>
      </c>
      <c r="C146" s="11" t="s">
        <v>254</v>
      </c>
      <c r="D146" s="9" t="s">
        <v>57</v>
      </c>
      <c r="E146" s="40" t="s">
        <v>14</v>
      </c>
      <c r="F146" s="34">
        <v>6.1</v>
      </c>
      <c r="G146" s="68">
        <v>72.599999999999994</v>
      </c>
      <c r="H146" s="34">
        <v>78.7</v>
      </c>
      <c r="I146" s="41" t="s">
        <v>131</v>
      </c>
      <c r="J146" s="77">
        <v>44774</v>
      </c>
      <c r="K146" s="41"/>
      <c r="L146" s="77"/>
      <c r="M146" s="93" t="s">
        <v>129</v>
      </c>
      <c r="N146" s="97">
        <v>44896</v>
      </c>
      <c r="O146" s="41"/>
      <c r="P146" s="49"/>
    </row>
    <row r="147" spans="1:16" ht="65.099999999999994" customHeight="1" x14ac:dyDescent="0.25">
      <c r="A147" s="75" t="s">
        <v>238</v>
      </c>
      <c r="B147" s="76">
        <v>138</v>
      </c>
      <c r="C147" s="11" t="s">
        <v>255</v>
      </c>
      <c r="D147" s="9" t="s">
        <v>57</v>
      </c>
      <c r="E147" s="40" t="s">
        <v>14</v>
      </c>
      <c r="F147" s="34">
        <v>4.8</v>
      </c>
      <c r="G147" s="68">
        <v>34.200000000000003</v>
      </c>
      <c r="H147" s="68">
        <v>39</v>
      </c>
      <c r="I147" s="93" t="s">
        <v>29</v>
      </c>
      <c r="J147" s="97">
        <v>44927</v>
      </c>
      <c r="K147" s="93"/>
      <c r="L147" s="97"/>
      <c r="M147" s="93" t="s">
        <v>129</v>
      </c>
      <c r="N147" s="97">
        <v>44986</v>
      </c>
      <c r="O147" s="41"/>
      <c r="P147" s="49"/>
    </row>
    <row r="148" spans="1:16" ht="65.099999999999994" customHeight="1" x14ac:dyDescent="0.25">
      <c r="A148" s="75" t="s">
        <v>238</v>
      </c>
      <c r="B148" s="76">
        <v>139</v>
      </c>
      <c r="C148" s="11" t="s">
        <v>256</v>
      </c>
      <c r="D148" s="9" t="s">
        <v>57</v>
      </c>
      <c r="E148" s="40" t="s">
        <v>20</v>
      </c>
      <c r="F148" s="34"/>
      <c r="G148" s="68"/>
      <c r="H148" s="34"/>
      <c r="I148" s="41"/>
      <c r="J148" s="77"/>
      <c r="K148" s="41"/>
      <c r="L148" s="77"/>
      <c r="M148" s="41"/>
      <c r="N148" s="77"/>
      <c r="O148" s="41"/>
      <c r="P148" s="49"/>
    </row>
    <row r="149" spans="1:16" ht="65.099999999999994" customHeight="1" x14ac:dyDescent="0.25">
      <c r="A149" s="75" t="s">
        <v>238</v>
      </c>
      <c r="B149" s="76">
        <v>140</v>
      </c>
      <c r="C149" s="11" t="s">
        <v>257</v>
      </c>
      <c r="D149" s="9" t="s">
        <v>67</v>
      </c>
      <c r="E149" s="40" t="s">
        <v>14</v>
      </c>
      <c r="F149" s="34">
        <v>11.1</v>
      </c>
      <c r="G149" s="68">
        <v>180.7</v>
      </c>
      <c r="H149" s="34">
        <v>191.7</v>
      </c>
      <c r="I149" s="41"/>
      <c r="J149" s="77"/>
      <c r="K149" s="41"/>
      <c r="L149" s="77"/>
      <c r="M149" s="41"/>
      <c r="N149" s="77"/>
      <c r="O149" s="41" t="s">
        <v>29</v>
      </c>
      <c r="P149" s="49">
        <v>44682</v>
      </c>
    </row>
    <row r="150" spans="1:16" ht="65.099999999999994" customHeight="1" x14ac:dyDescent="0.25">
      <c r="A150" s="75" t="s">
        <v>238</v>
      </c>
      <c r="B150" s="76">
        <v>141</v>
      </c>
      <c r="C150" s="11" t="s">
        <v>258</v>
      </c>
      <c r="D150" s="9" t="s">
        <v>67</v>
      </c>
      <c r="E150" s="40" t="s">
        <v>14</v>
      </c>
      <c r="F150" s="68">
        <v>13.9</v>
      </c>
      <c r="G150" s="68">
        <v>208.4</v>
      </c>
      <c r="H150" s="34">
        <v>222.3</v>
      </c>
      <c r="I150" s="41" t="s">
        <v>131</v>
      </c>
      <c r="J150" s="77">
        <v>44652</v>
      </c>
      <c r="K150" s="41"/>
      <c r="L150" s="77"/>
      <c r="M150" s="41" t="s">
        <v>29</v>
      </c>
      <c r="N150" s="77">
        <v>44181</v>
      </c>
      <c r="O150" s="41" t="s">
        <v>29</v>
      </c>
      <c r="P150" s="49">
        <v>44652</v>
      </c>
    </row>
    <row r="151" spans="1:16" ht="65.099999999999994" customHeight="1" x14ac:dyDescent="0.25">
      <c r="A151" s="75" t="s">
        <v>238</v>
      </c>
      <c r="B151" s="76" t="s">
        <v>319</v>
      </c>
      <c r="C151" s="11" t="s">
        <v>259</v>
      </c>
      <c r="D151" s="9" t="s">
        <v>260</v>
      </c>
      <c r="E151" s="40" t="s">
        <v>233</v>
      </c>
      <c r="F151" s="68"/>
      <c r="G151" s="68"/>
      <c r="H151" s="34"/>
      <c r="I151" s="41"/>
      <c r="J151" s="77"/>
      <c r="K151" s="41"/>
      <c r="L151" s="77"/>
      <c r="M151" s="41"/>
      <c r="N151" s="77"/>
      <c r="O151" s="41"/>
      <c r="P151" s="49"/>
    </row>
    <row r="152" spans="1:16" ht="65.099999999999994" customHeight="1" x14ac:dyDescent="0.25">
      <c r="A152" s="75" t="s">
        <v>238</v>
      </c>
      <c r="B152" s="76">
        <v>143</v>
      </c>
      <c r="C152" s="11" t="s">
        <v>261</v>
      </c>
      <c r="D152" s="9" t="s">
        <v>77</v>
      </c>
      <c r="E152" s="40" t="s">
        <v>75</v>
      </c>
      <c r="F152" s="68"/>
      <c r="G152" s="68"/>
      <c r="H152" s="34"/>
      <c r="I152" s="41"/>
      <c r="J152" s="77"/>
      <c r="K152" s="41"/>
      <c r="L152" s="77"/>
      <c r="M152" s="41"/>
      <c r="N152" s="77"/>
      <c r="O152" s="41"/>
      <c r="P152" s="49"/>
    </row>
    <row r="153" spans="1:16" ht="65.099999999999994" customHeight="1" x14ac:dyDescent="0.25">
      <c r="A153" s="75" t="s">
        <v>238</v>
      </c>
      <c r="B153" s="76">
        <v>144</v>
      </c>
      <c r="C153" s="11" t="s">
        <v>262</v>
      </c>
      <c r="D153" s="9" t="s">
        <v>77</v>
      </c>
      <c r="E153" s="40" t="s">
        <v>20</v>
      </c>
      <c r="F153" s="68"/>
      <c r="G153" s="68"/>
      <c r="H153" s="34"/>
      <c r="I153" s="41"/>
      <c r="J153" s="77"/>
      <c r="K153" s="41"/>
      <c r="L153" s="77"/>
      <c r="M153" s="41"/>
      <c r="N153" s="77"/>
      <c r="O153" s="41"/>
      <c r="P153" s="49"/>
    </row>
    <row r="154" spans="1:16" ht="65.099999999999994" customHeight="1" x14ac:dyDescent="0.25">
      <c r="A154" s="75" t="s">
        <v>238</v>
      </c>
      <c r="B154" s="76">
        <v>145</v>
      </c>
      <c r="C154" s="11" t="s">
        <v>263</v>
      </c>
      <c r="D154" s="9" t="s">
        <v>77</v>
      </c>
      <c r="E154" s="40" t="s">
        <v>14</v>
      </c>
      <c r="F154" s="68">
        <v>11</v>
      </c>
      <c r="G154" s="68">
        <v>178.4</v>
      </c>
      <c r="H154" s="34">
        <v>189.4</v>
      </c>
      <c r="I154" s="41"/>
      <c r="J154" s="77"/>
      <c r="K154" s="41"/>
      <c r="L154" s="77"/>
      <c r="M154" s="41"/>
      <c r="N154" s="77"/>
      <c r="O154" s="41" t="s">
        <v>29</v>
      </c>
      <c r="P154" s="49">
        <v>44682</v>
      </c>
    </row>
    <row r="155" spans="1:16" ht="65.099999999999994" customHeight="1" x14ac:dyDescent="0.25">
      <c r="A155" s="75" t="s">
        <v>238</v>
      </c>
      <c r="B155" s="76">
        <v>146</v>
      </c>
      <c r="C155" s="11" t="s">
        <v>264</v>
      </c>
      <c r="D155" s="9" t="s">
        <v>265</v>
      </c>
      <c r="E155" s="40" t="s">
        <v>20</v>
      </c>
      <c r="F155" s="80"/>
      <c r="G155" s="68"/>
      <c r="H155" s="34"/>
      <c r="I155" s="41"/>
      <c r="J155" s="77"/>
      <c r="K155" s="41"/>
      <c r="L155" s="77"/>
      <c r="M155" s="41"/>
      <c r="N155" s="77"/>
      <c r="O155" s="41"/>
      <c r="P155" s="49"/>
    </row>
    <row r="156" spans="1:16" ht="65.099999999999994" customHeight="1" x14ac:dyDescent="0.25">
      <c r="A156" s="75" t="s">
        <v>238</v>
      </c>
      <c r="B156" s="76">
        <v>147</v>
      </c>
      <c r="C156" s="11" t="s">
        <v>266</v>
      </c>
      <c r="D156" s="9" t="s">
        <v>267</v>
      </c>
      <c r="E156" s="40" t="s">
        <v>14</v>
      </c>
      <c r="F156" s="50">
        <f>47.8-47.8+84.9</f>
        <v>84.9</v>
      </c>
      <c r="G156" s="68">
        <f>851.6-851.6+814.5</f>
        <v>814.5</v>
      </c>
      <c r="H156" s="50">
        <v>899.4</v>
      </c>
      <c r="I156" s="93" t="s">
        <v>134</v>
      </c>
      <c r="J156" s="97">
        <v>44927</v>
      </c>
      <c r="K156" s="41"/>
      <c r="L156" s="77"/>
      <c r="M156" s="41"/>
      <c r="N156" s="77"/>
      <c r="O156" s="41"/>
      <c r="P156" s="49"/>
    </row>
    <row r="157" spans="1:16" ht="65.099999999999994" customHeight="1" x14ac:dyDescent="0.25">
      <c r="A157" s="75" t="s">
        <v>238</v>
      </c>
      <c r="B157" s="76">
        <v>148</v>
      </c>
      <c r="C157" s="11" t="s">
        <v>268</v>
      </c>
      <c r="D157" s="9" t="s">
        <v>269</v>
      </c>
      <c r="E157" s="40" t="s">
        <v>20</v>
      </c>
      <c r="F157" s="34"/>
      <c r="G157" s="68"/>
      <c r="H157" s="34"/>
      <c r="I157" s="41"/>
      <c r="J157" s="77"/>
      <c r="K157" s="41"/>
      <c r="L157" s="77"/>
      <c r="M157" s="41"/>
      <c r="N157" s="77"/>
      <c r="O157" s="41"/>
      <c r="P157" s="49"/>
    </row>
    <row r="158" spans="1:16" ht="65.099999999999994" customHeight="1" x14ac:dyDescent="0.25">
      <c r="A158" s="75" t="s">
        <v>238</v>
      </c>
      <c r="B158" s="76">
        <v>149</v>
      </c>
      <c r="C158" s="11" t="s">
        <v>270</v>
      </c>
      <c r="D158" s="9" t="s">
        <v>269</v>
      </c>
      <c r="E158" s="40" t="s">
        <v>20</v>
      </c>
      <c r="F158" s="34"/>
      <c r="G158" s="68"/>
      <c r="H158" s="34"/>
      <c r="I158" s="41"/>
      <c r="J158" s="77"/>
      <c r="K158" s="41"/>
      <c r="L158" s="77"/>
      <c r="M158" s="41" t="s">
        <v>155</v>
      </c>
      <c r="N158" s="77">
        <v>44409</v>
      </c>
      <c r="O158" s="41"/>
      <c r="P158" s="49"/>
    </row>
    <row r="159" spans="1:16" ht="65.099999999999994" customHeight="1" x14ac:dyDescent="0.25">
      <c r="A159" s="75" t="s">
        <v>238</v>
      </c>
      <c r="B159" s="76">
        <v>150</v>
      </c>
      <c r="C159" s="9" t="s">
        <v>271</v>
      </c>
      <c r="D159" s="9" t="s">
        <v>36</v>
      </c>
      <c r="E159" s="40" t="s">
        <v>20</v>
      </c>
      <c r="F159" s="34"/>
      <c r="G159" s="68"/>
      <c r="H159" s="34"/>
      <c r="I159" s="41" t="s">
        <v>123</v>
      </c>
      <c r="J159" s="77">
        <v>44317</v>
      </c>
      <c r="K159" s="41"/>
      <c r="L159" s="77"/>
      <c r="M159" s="41"/>
      <c r="N159" s="77"/>
      <c r="O159" s="41"/>
      <c r="P159" s="49"/>
    </row>
    <row r="160" spans="1:16" ht="65.099999999999994" customHeight="1" x14ac:dyDescent="0.25">
      <c r="A160" s="75" t="s">
        <v>238</v>
      </c>
      <c r="B160" s="76">
        <v>151</v>
      </c>
      <c r="C160" s="11" t="s">
        <v>272</v>
      </c>
      <c r="D160" s="9" t="s">
        <v>36</v>
      </c>
      <c r="E160" s="40" t="s">
        <v>20</v>
      </c>
      <c r="F160" s="34"/>
      <c r="G160" s="68"/>
      <c r="H160" s="34"/>
      <c r="I160" s="41" t="s">
        <v>123</v>
      </c>
      <c r="J160" s="77">
        <v>44531</v>
      </c>
      <c r="K160" s="41"/>
      <c r="L160" s="77"/>
      <c r="M160" s="93" t="s">
        <v>155</v>
      </c>
      <c r="N160" s="97">
        <v>44866</v>
      </c>
      <c r="O160" s="41" t="s">
        <v>29</v>
      </c>
      <c r="P160" s="49">
        <v>44501</v>
      </c>
    </row>
    <row r="161" spans="1:16" ht="65.099999999999994" customHeight="1" x14ac:dyDescent="0.25">
      <c r="A161" s="75" t="s">
        <v>238</v>
      </c>
      <c r="B161" s="76">
        <v>152</v>
      </c>
      <c r="C161" s="11" t="s">
        <v>273</v>
      </c>
      <c r="D161" s="9" t="s">
        <v>80</v>
      </c>
      <c r="E161" s="40" t="s">
        <v>20</v>
      </c>
      <c r="F161" s="34"/>
      <c r="G161" s="68"/>
      <c r="H161" s="34"/>
      <c r="I161" s="41"/>
      <c r="J161" s="77"/>
      <c r="K161" s="41"/>
      <c r="L161" s="77"/>
      <c r="M161" s="41"/>
      <c r="N161" s="77"/>
      <c r="O161" s="41"/>
      <c r="P161" s="49"/>
    </row>
    <row r="162" spans="1:16" ht="65.099999999999994" customHeight="1" x14ac:dyDescent="0.25">
      <c r="A162" s="75" t="s">
        <v>238</v>
      </c>
      <c r="B162" s="76">
        <v>153</v>
      </c>
      <c r="C162" s="11" t="s">
        <v>274</v>
      </c>
      <c r="D162" s="9" t="s">
        <v>80</v>
      </c>
      <c r="E162" s="53" t="s">
        <v>20</v>
      </c>
      <c r="F162" s="68"/>
      <c r="G162" s="68"/>
      <c r="H162" s="34"/>
      <c r="I162" s="41"/>
      <c r="J162" s="77"/>
      <c r="K162" s="41"/>
      <c r="L162" s="77"/>
      <c r="M162" s="41"/>
      <c r="N162" s="77"/>
      <c r="O162" s="41"/>
      <c r="P162" s="49"/>
    </row>
    <row r="163" spans="1:16" ht="65.099999999999994" customHeight="1" x14ac:dyDescent="0.25">
      <c r="A163" s="75" t="s">
        <v>238</v>
      </c>
      <c r="B163" s="90" t="s">
        <v>310</v>
      </c>
      <c r="C163" s="11" t="s">
        <v>275</v>
      </c>
      <c r="D163" s="9" t="s">
        <v>80</v>
      </c>
      <c r="E163" s="40" t="s">
        <v>233</v>
      </c>
      <c r="F163" s="34"/>
      <c r="G163" s="68"/>
      <c r="H163" s="34"/>
      <c r="I163" s="41"/>
      <c r="J163" s="77"/>
      <c r="K163" s="41"/>
      <c r="L163" s="77"/>
      <c r="M163" s="41"/>
      <c r="N163" s="77"/>
      <c r="O163" s="41"/>
      <c r="P163" s="49"/>
    </row>
    <row r="164" spans="1:16" ht="65.099999999999994" customHeight="1" x14ac:dyDescent="0.25">
      <c r="A164" s="75" t="s">
        <v>238</v>
      </c>
      <c r="B164" s="76">
        <v>155</v>
      </c>
      <c r="C164" s="11" t="s">
        <v>276</v>
      </c>
      <c r="D164" s="9" t="s">
        <v>80</v>
      </c>
      <c r="E164" s="40" t="s">
        <v>75</v>
      </c>
      <c r="F164" s="34"/>
      <c r="G164" s="68"/>
      <c r="H164" s="34"/>
      <c r="I164" s="41"/>
      <c r="J164" s="77"/>
      <c r="K164" s="41"/>
      <c r="L164" s="77"/>
      <c r="M164" s="41"/>
      <c r="N164" s="77"/>
      <c r="O164" s="41"/>
      <c r="P164" s="49"/>
    </row>
    <row r="165" spans="1:16" ht="65.099999999999994" customHeight="1" x14ac:dyDescent="0.25">
      <c r="A165" s="75" t="s">
        <v>238</v>
      </c>
      <c r="B165" s="76">
        <v>156</v>
      </c>
      <c r="C165" s="11" t="s">
        <v>277</v>
      </c>
      <c r="D165" s="9" t="s">
        <v>278</v>
      </c>
      <c r="E165" s="40" t="s">
        <v>20</v>
      </c>
      <c r="F165" s="34"/>
      <c r="G165" s="68"/>
      <c r="H165" s="34"/>
      <c r="I165" s="93" t="s">
        <v>127</v>
      </c>
      <c r="J165" s="97">
        <v>44927</v>
      </c>
      <c r="K165" s="41"/>
      <c r="L165" s="77"/>
      <c r="M165" s="41"/>
      <c r="N165" s="77"/>
      <c r="O165" s="41"/>
      <c r="P165" s="49"/>
    </row>
    <row r="166" spans="1:16" ht="65.099999999999994" customHeight="1" x14ac:dyDescent="0.25">
      <c r="A166" s="75" t="s">
        <v>238</v>
      </c>
      <c r="B166" s="76">
        <v>157</v>
      </c>
      <c r="C166" s="11" t="s">
        <v>279</v>
      </c>
      <c r="D166" s="9" t="s">
        <v>80</v>
      </c>
      <c r="E166" s="40" t="s">
        <v>20</v>
      </c>
      <c r="F166" s="34"/>
      <c r="G166" s="68"/>
      <c r="H166" s="34"/>
      <c r="I166" s="41"/>
      <c r="J166" s="77"/>
      <c r="K166" s="41"/>
      <c r="L166" s="77"/>
      <c r="M166" s="41" t="s">
        <v>29</v>
      </c>
      <c r="N166" s="77">
        <v>44181</v>
      </c>
      <c r="O166" s="41"/>
      <c r="P166" s="49"/>
    </row>
    <row r="167" spans="1:16" ht="65.099999999999994" customHeight="1" x14ac:dyDescent="0.25">
      <c r="A167" s="75" t="s">
        <v>238</v>
      </c>
      <c r="B167" s="76">
        <v>158</v>
      </c>
      <c r="C167" s="11" t="s">
        <v>280</v>
      </c>
      <c r="D167" s="9" t="s">
        <v>80</v>
      </c>
      <c r="E167" s="40" t="s">
        <v>14</v>
      </c>
      <c r="F167" s="68">
        <v>5.7</v>
      </c>
      <c r="G167" s="68">
        <v>149.19999999999999</v>
      </c>
      <c r="H167" s="34">
        <v>154.80000000000001</v>
      </c>
      <c r="I167" s="41"/>
      <c r="J167" s="77"/>
      <c r="K167" s="41"/>
      <c r="L167" s="77"/>
      <c r="M167" s="93" t="s">
        <v>129</v>
      </c>
      <c r="N167" s="97">
        <v>44986</v>
      </c>
      <c r="O167" s="41" t="s">
        <v>29</v>
      </c>
      <c r="P167" s="49">
        <v>44682</v>
      </c>
    </row>
    <row r="168" spans="1:16" ht="65.099999999999994" customHeight="1" x14ac:dyDescent="0.25">
      <c r="A168" s="75" t="s">
        <v>238</v>
      </c>
      <c r="B168" s="76">
        <v>159</v>
      </c>
      <c r="C168" s="11" t="s">
        <v>281</v>
      </c>
      <c r="D168" s="9" t="s">
        <v>80</v>
      </c>
      <c r="E168" s="40" t="s">
        <v>20</v>
      </c>
      <c r="F168" s="34"/>
      <c r="G168" s="68"/>
      <c r="H168" s="34"/>
      <c r="I168" s="41"/>
      <c r="J168" s="77"/>
      <c r="K168" s="41"/>
      <c r="L168" s="77"/>
      <c r="M168" s="41"/>
      <c r="N168" s="77"/>
      <c r="O168" s="41"/>
      <c r="P168" s="49"/>
    </row>
    <row r="169" spans="1:16" ht="65.099999999999994" customHeight="1" x14ac:dyDescent="0.25">
      <c r="A169" s="75" t="s">
        <v>238</v>
      </c>
      <c r="B169" s="76">
        <v>160</v>
      </c>
      <c r="C169" s="11" t="s">
        <v>282</v>
      </c>
      <c r="D169" s="9" t="s">
        <v>80</v>
      </c>
      <c r="E169" s="40" t="s">
        <v>20</v>
      </c>
      <c r="F169" s="80"/>
      <c r="G169" s="68"/>
      <c r="H169" s="34"/>
      <c r="I169" s="41"/>
      <c r="J169" s="77"/>
      <c r="K169" s="41"/>
      <c r="L169" s="77"/>
      <c r="M169" s="41" t="s">
        <v>155</v>
      </c>
      <c r="N169" s="77">
        <v>44593</v>
      </c>
      <c r="O169" s="41"/>
      <c r="P169" s="49"/>
    </row>
    <row r="170" spans="1:16" ht="65.099999999999994" customHeight="1" x14ac:dyDescent="0.25">
      <c r="A170" s="75" t="s">
        <v>238</v>
      </c>
      <c r="B170" s="76">
        <v>161</v>
      </c>
      <c r="C170" s="9" t="s">
        <v>283</v>
      </c>
      <c r="D170" s="9" t="s">
        <v>80</v>
      </c>
      <c r="E170" s="40" t="s">
        <v>14</v>
      </c>
      <c r="F170" s="24">
        <f>6.1-6.1+6.872</f>
        <v>6.8719999999999999</v>
      </c>
      <c r="G170" s="24">
        <f t="shared" ref="G170" si="1">H170-F170</f>
        <v>2.0000000000000462E-2</v>
      </c>
      <c r="H170" s="24">
        <f>7.5-7.5+6.892</f>
        <v>6.8920000000000003</v>
      </c>
      <c r="I170" s="41"/>
      <c r="J170" s="77"/>
      <c r="K170" s="41"/>
      <c r="L170" s="77"/>
      <c r="M170" s="41" t="s">
        <v>29</v>
      </c>
      <c r="N170" s="77">
        <v>44378</v>
      </c>
      <c r="O170" s="41"/>
      <c r="P170" s="49"/>
    </row>
    <row r="171" spans="1:16" ht="65.099999999999994" customHeight="1" x14ac:dyDescent="0.25">
      <c r="A171" s="75" t="s">
        <v>238</v>
      </c>
      <c r="B171" s="76">
        <v>162</v>
      </c>
      <c r="C171" s="11" t="s">
        <v>284</v>
      </c>
      <c r="D171" s="9" t="s">
        <v>90</v>
      </c>
      <c r="E171" s="40" t="s">
        <v>20</v>
      </c>
      <c r="F171" s="34"/>
      <c r="G171" s="34"/>
      <c r="H171" s="34"/>
      <c r="I171" s="41" t="s">
        <v>140</v>
      </c>
      <c r="J171" s="77">
        <v>44805</v>
      </c>
      <c r="K171" s="41"/>
      <c r="L171" s="77"/>
      <c r="M171" s="41"/>
      <c r="N171" s="77"/>
      <c r="O171" s="93" t="s">
        <v>25</v>
      </c>
      <c r="P171" s="47">
        <v>44986</v>
      </c>
    </row>
    <row r="172" spans="1:16" ht="65.099999999999994" customHeight="1" x14ac:dyDescent="0.25">
      <c r="A172" s="75" t="s">
        <v>238</v>
      </c>
      <c r="B172" s="90">
        <v>163</v>
      </c>
      <c r="C172" s="11" t="s">
        <v>285</v>
      </c>
      <c r="D172" s="9" t="s">
        <v>90</v>
      </c>
      <c r="E172" s="40" t="s">
        <v>75</v>
      </c>
      <c r="F172" s="80"/>
      <c r="G172" s="80"/>
      <c r="H172" s="34"/>
      <c r="I172" s="41"/>
      <c r="J172" s="77"/>
      <c r="K172" s="41"/>
      <c r="L172" s="77"/>
      <c r="M172" s="41" t="s">
        <v>155</v>
      </c>
      <c r="N172" s="77">
        <v>44348</v>
      </c>
      <c r="O172" s="41"/>
      <c r="P172" s="49"/>
    </row>
    <row r="173" spans="1:16" ht="65.099999999999994" customHeight="1" x14ac:dyDescent="0.25">
      <c r="A173" s="75" t="s">
        <v>238</v>
      </c>
      <c r="B173" s="90">
        <v>163</v>
      </c>
      <c r="C173" s="11" t="s">
        <v>286</v>
      </c>
      <c r="D173" s="9" t="s">
        <v>90</v>
      </c>
      <c r="E173" s="40" t="s">
        <v>75</v>
      </c>
      <c r="F173" s="68"/>
      <c r="G173" s="80"/>
      <c r="H173" s="34"/>
      <c r="I173" s="41"/>
      <c r="J173" s="77"/>
      <c r="K173" s="41"/>
      <c r="L173" s="77"/>
      <c r="M173" s="41"/>
      <c r="N173" s="77"/>
      <c r="O173" s="41"/>
      <c r="P173" s="49"/>
    </row>
    <row r="174" spans="1:16" ht="65.099999999999994" customHeight="1" x14ac:dyDescent="0.25">
      <c r="A174" s="75" t="s">
        <v>238</v>
      </c>
      <c r="B174" s="90" t="s">
        <v>315</v>
      </c>
      <c r="C174" s="11" t="s">
        <v>316</v>
      </c>
      <c r="D174" s="9" t="s">
        <v>90</v>
      </c>
      <c r="E174" s="53" t="s">
        <v>14</v>
      </c>
      <c r="F174" s="34"/>
      <c r="G174" s="34"/>
      <c r="H174" s="34"/>
      <c r="I174" s="41" t="s">
        <v>134</v>
      </c>
      <c r="J174" s="77">
        <v>44805</v>
      </c>
      <c r="K174" s="41"/>
      <c r="L174" s="77"/>
      <c r="M174" s="41"/>
      <c r="N174" s="77"/>
      <c r="O174" s="41"/>
      <c r="P174" s="49"/>
    </row>
    <row r="175" spans="1:16" ht="65.099999999999994" customHeight="1" x14ac:dyDescent="0.25">
      <c r="A175" s="75" t="s">
        <v>238</v>
      </c>
      <c r="B175" s="76">
        <v>165</v>
      </c>
      <c r="C175" s="11" t="s">
        <v>287</v>
      </c>
      <c r="D175" s="9" t="s">
        <v>90</v>
      </c>
      <c r="E175" s="40" t="s">
        <v>20</v>
      </c>
      <c r="F175" s="80"/>
      <c r="G175" s="34"/>
      <c r="H175" s="34"/>
      <c r="I175" s="41"/>
      <c r="J175" s="77"/>
      <c r="K175" s="41"/>
      <c r="L175" s="77"/>
      <c r="M175" s="41"/>
      <c r="N175" s="77"/>
      <c r="O175" s="41"/>
      <c r="P175" s="49"/>
    </row>
    <row r="176" spans="1:16" ht="65.099999999999994" customHeight="1" x14ac:dyDescent="0.25">
      <c r="A176" s="75" t="s">
        <v>238</v>
      </c>
      <c r="B176" s="76" t="s">
        <v>317</v>
      </c>
      <c r="C176" s="11" t="s">
        <v>318</v>
      </c>
      <c r="D176" s="9" t="s">
        <v>288</v>
      </c>
      <c r="E176" s="53" t="s">
        <v>14</v>
      </c>
      <c r="F176" s="80"/>
      <c r="G176" s="34"/>
      <c r="H176" s="34"/>
      <c r="I176" s="41" t="s">
        <v>127</v>
      </c>
      <c r="J176" s="77">
        <v>44621</v>
      </c>
      <c r="K176" s="41"/>
      <c r="L176" s="77"/>
      <c r="M176" s="41" t="s">
        <v>29</v>
      </c>
      <c r="N176" s="77">
        <v>44470</v>
      </c>
      <c r="O176" s="41"/>
      <c r="P176" s="49"/>
    </row>
    <row r="177" spans="1:16" ht="65.099999999999994" customHeight="1" x14ac:dyDescent="0.25">
      <c r="A177" s="75" t="s">
        <v>238</v>
      </c>
      <c r="B177" s="76">
        <v>167</v>
      </c>
      <c r="C177" s="11" t="s">
        <v>289</v>
      </c>
      <c r="D177" s="9" t="s">
        <v>107</v>
      </c>
      <c r="E177" s="40" t="s">
        <v>75</v>
      </c>
      <c r="F177" s="34"/>
      <c r="G177" s="34"/>
      <c r="H177" s="34"/>
      <c r="I177" s="41"/>
      <c r="J177" s="77"/>
      <c r="K177" s="41"/>
      <c r="L177" s="77"/>
      <c r="M177" s="41"/>
      <c r="N177" s="77"/>
      <c r="O177" s="41"/>
      <c r="P177" s="49"/>
    </row>
    <row r="178" spans="1:16" ht="65.099999999999994" customHeight="1" x14ac:dyDescent="0.25">
      <c r="A178" s="75" t="s">
        <v>238</v>
      </c>
      <c r="B178" s="76">
        <v>168</v>
      </c>
      <c r="C178" s="11" t="s">
        <v>290</v>
      </c>
      <c r="D178" s="9" t="s">
        <v>107</v>
      </c>
      <c r="E178" s="40" t="s">
        <v>20</v>
      </c>
      <c r="F178" s="80"/>
      <c r="G178" s="34"/>
      <c r="H178" s="34"/>
      <c r="I178" s="41"/>
      <c r="J178" s="77"/>
      <c r="K178" s="41"/>
      <c r="L178" s="77"/>
      <c r="M178" s="41"/>
      <c r="N178" s="77"/>
      <c r="O178" s="41"/>
      <c r="P178" s="49"/>
    </row>
    <row r="179" spans="1:16" ht="65.099999999999994" customHeight="1" x14ac:dyDescent="0.25">
      <c r="A179" s="75" t="s">
        <v>238</v>
      </c>
      <c r="B179" s="76">
        <v>169</v>
      </c>
      <c r="C179" s="11" t="s">
        <v>291</v>
      </c>
      <c r="D179" s="9" t="s">
        <v>292</v>
      </c>
      <c r="E179" s="40" t="s">
        <v>20</v>
      </c>
      <c r="F179" s="34"/>
      <c r="G179" s="34"/>
      <c r="H179" s="34"/>
      <c r="I179" s="41"/>
      <c r="J179" s="77"/>
      <c r="K179" s="41"/>
      <c r="L179" s="77"/>
      <c r="M179" s="41"/>
      <c r="N179" s="77"/>
      <c r="O179" s="41"/>
      <c r="P179" s="49"/>
    </row>
    <row r="180" spans="1:16" ht="65.099999999999994" customHeight="1" x14ac:dyDescent="0.25">
      <c r="A180" s="75" t="s">
        <v>238</v>
      </c>
      <c r="B180" s="76">
        <v>170</v>
      </c>
      <c r="C180" s="11" t="s">
        <v>293</v>
      </c>
      <c r="D180" s="9" t="s">
        <v>112</v>
      </c>
      <c r="E180" s="40" t="s">
        <v>20</v>
      </c>
      <c r="F180" s="34"/>
      <c r="G180" s="34"/>
      <c r="H180" s="34"/>
      <c r="I180" s="41"/>
      <c r="J180" s="77"/>
      <c r="K180" s="41"/>
      <c r="L180" s="77"/>
      <c r="M180" s="41" t="s">
        <v>155</v>
      </c>
      <c r="N180" s="77">
        <v>44287</v>
      </c>
      <c r="O180" s="41"/>
      <c r="P180" s="49"/>
    </row>
    <row r="181" spans="1:16" ht="65.099999999999994" customHeight="1" x14ac:dyDescent="0.25">
      <c r="A181" s="75" t="s">
        <v>238</v>
      </c>
      <c r="B181" s="76">
        <v>171</v>
      </c>
      <c r="C181" s="11" t="s">
        <v>294</v>
      </c>
      <c r="D181" s="9" t="s">
        <v>112</v>
      </c>
      <c r="E181" s="40" t="s">
        <v>14</v>
      </c>
      <c r="F181" s="68">
        <v>1.8</v>
      </c>
      <c r="G181" s="68">
        <v>30.2</v>
      </c>
      <c r="H181" s="68">
        <v>32</v>
      </c>
      <c r="I181" s="41" t="s">
        <v>131</v>
      </c>
      <c r="J181" s="77">
        <v>44562</v>
      </c>
      <c r="K181" s="41" t="s">
        <v>124</v>
      </c>
      <c r="L181" s="77">
        <v>44501</v>
      </c>
      <c r="M181" s="41" t="s">
        <v>125</v>
      </c>
      <c r="N181" s="77">
        <v>44470</v>
      </c>
      <c r="O181" s="41" t="s">
        <v>25</v>
      </c>
      <c r="P181" s="49">
        <v>44531</v>
      </c>
    </row>
    <row r="182" spans="1:16" ht="65.099999999999994" customHeight="1" x14ac:dyDescent="0.25">
      <c r="A182" s="75" t="s">
        <v>238</v>
      </c>
      <c r="B182" s="76">
        <v>172</v>
      </c>
      <c r="C182" s="11" t="s">
        <v>295</v>
      </c>
      <c r="D182" s="9" t="s">
        <v>112</v>
      </c>
      <c r="E182" s="40" t="s">
        <v>20</v>
      </c>
      <c r="F182" s="34"/>
      <c r="G182" s="34"/>
      <c r="H182" s="34"/>
      <c r="I182" s="41"/>
      <c r="J182" s="77"/>
      <c r="K182" s="41"/>
      <c r="L182" s="77"/>
      <c r="M182" s="41"/>
      <c r="N182" s="77"/>
      <c r="O182" s="93" t="s">
        <v>25</v>
      </c>
      <c r="P182" s="47">
        <v>44958</v>
      </c>
    </row>
    <row r="183" spans="1:16" ht="65.099999999999994" customHeight="1" x14ac:dyDescent="0.25">
      <c r="A183" s="33" t="s">
        <v>296</v>
      </c>
      <c r="B183" s="12">
        <v>173</v>
      </c>
      <c r="C183" s="11" t="s">
        <v>297</v>
      </c>
      <c r="D183" s="9" t="s">
        <v>13</v>
      </c>
      <c r="E183" s="40" t="s">
        <v>14</v>
      </c>
      <c r="F183" s="24">
        <v>1</v>
      </c>
      <c r="G183" s="24">
        <v>83.5</v>
      </c>
      <c r="H183" s="68">
        <v>85</v>
      </c>
      <c r="I183" s="9"/>
      <c r="J183" s="35"/>
      <c r="K183" s="9"/>
      <c r="L183" s="35"/>
      <c r="M183" s="9"/>
      <c r="N183" s="35"/>
      <c r="O183" s="9"/>
      <c r="P183" s="81"/>
    </row>
    <row r="184" spans="1:16" ht="65.099999999999994" customHeight="1" x14ac:dyDescent="0.25">
      <c r="A184" s="33" t="s">
        <v>296</v>
      </c>
      <c r="B184" s="90">
        <v>174</v>
      </c>
      <c r="C184" s="9" t="s">
        <v>298</v>
      </c>
      <c r="D184" s="9" t="s">
        <v>24</v>
      </c>
      <c r="E184" s="40" t="s">
        <v>20</v>
      </c>
      <c r="F184" s="24"/>
      <c r="G184" s="24"/>
      <c r="H184" s="68"/>
      <c r="I184" s="9"/>
      <c r="J184" s="35"/>
      <c r="K184" s="9"/>
      <c r="L184" s="35"/>
      <c r="M184" s="9"/>
      <c r="N184" s="35"/>
      <c r="O184" s="9"/>
      <c r="P184" s="81"/>
    </row>
    <row r="185" spans="1:16" ht="65.099999999999994" customHeight="1" x14ac:dyDescent="0.25">
      <c r="A185" s="33" t="s">
        <v>296</v>
      </c>
      <c r="B185" s="90">
        <v>175</v>
      </c>
      <c r="C185" s="9" t="s">
        <v>299</v>
      </c>
      <c r="D185" s="9" t="s">
        <v>80</v>
      </c>
      <c r="E185" s="40" t="s">
        <v>14</v>
      </c>
      <c r="F185" s="24">
        <v>0.5</v>
      </c>
      <c r="G185" s="24">
        <v>17.2</v>
      </c>
      <c r="H185" s="68">
        <v>17.7</v>
      </c>
      <c r="I185" s="9"/>
      <c r="J185" s="35"/>
      <c r="K185" s="9"/>
      <c r="L185" s="35"/>
      <c r="M185" s="93" t="s">
        <v>125</v>
      </c>
      <c r="N185" s="98">
        <v>45170</v>
      </c>
      <c r="O185" s="9"/>
      <c r="P185" s="81"/>
    </row>
    <row r="186" spans="1:16" ht="65.099999999999994" customHeight="1" x14ac:dyDescent="0.25">
      <c r="A186" s="33" t="s">
        <v>296</v>
      </c>
      <c r="B186" s="90">
        <v>176</v>
      </c>
      <c r="C186" s="11" t="s">
        <v>300</v>
      </c>
      <c r="D186" s="9" t="s">
        <v>80</v>
      </c>
      <c r="E186" s="40" t="s">
        <v>14</v>
      </c>
      <c r="F186" s="24">
        <v>27.2</v>
      </c>
      <c r="G186" s="24">
        <v>94.8</v>
      </c>
      <c r="H186" s="24">
        <v>122</v>
      </c>
      <c r="I186" s="9"/>
      <c r="J186" s="35"/>
      <c r="K186" s="9"/>
      <c r="L186" s="35"/>
      <c r="M186" s="9"/>
      <c r="N186" s="35"/>
      <c r="O186" s="9"/>
      <c r="P186" s="81"/>
    </row>
    <row r="187" spans="1:16" ht="65.099999999999994" customHeight="1" x14ac:dyDescent="0.25">
      <c r="A187" s="33" t="s">
        <v>296</v>
      </c>
      <c r="B187" s="90">
        <v>177</v>
      </c>
      <c r="C187" s="11" t="s">
        <v>301</v>
      </c>
      <c r="D187" s="9" t="s">
        <v>90</v>
      </c>
      <c r="E187" s="40" t="s">
        <v>14</v>
      </c>
      <c r="F187" s="24">
        <v>2.8</v>
      </c>
      <c r="G187" s="24">
        <v>18.2</v>
      </c>
      <c r="H187" s="24">
        <v>21</v>
      </c>
      <c r="I187" s="9"/>
      <c r="J187" s="35"/>
      <c r="K187" s="9"/>
      <c r="L187" s="35"/>
      <c r="M187" s="9"/>
      <c r="N187" s="35"/>
      <c r="O187" s="9"/>
      <c r="P187" s="81"/>
    </row>
    <row r="188" spans="1:16" ht="65.099999999999994" customHeight="1" x14ac:dyDescent="0.25">
      <c r="A188" s="33" t="s">
        <v>296</v>
      </c>
      <c r="B188" s="90">
        <v>178</v>
      </c>
      <c r="C188" s="11" t="s">
        <v>302</v>
      </c>
      <c r="D188" s="9" t="s">
        <v>90</v>
      </c>
      <c r="E188" s="40" t="s">
        <v>14</v>
      </c>
      <c r="F188" s="24">
        <v>22.3</v>
      </c>
      <c r="G188" s="24">
        <v>53.7</v>
      </c>
      <c r="H188" s="68">
        <v>75.900000000000006</v>
      </c>
      <c r="I188" s="9"/>
      <c r="J188" s="35"/>
      <c r="K188" s="9"/>
      <c r="L188" s="35"/>
      <c r="M188" s="9"/>
      <c r="N188" s="35"/>
      <c r="O188" s="9"/>
      <c r="P188" s="81"/>
    </row>
    <row r="189" spans="1:16" ht="65.099999999999994" customHeight="1" x14ac:dyDescent="0.25">
      <c r="A189" s="33" t="s">
        <v>296</v>
      </c>
      <c r="B189" s="90">
        <v>179</v>
      </c>
      <c r="C189" s="11" t="s">
        <v>303</v>
      </c>
      <c r="D189" s="9" t="s">
        <v>90</v>
      </c>
      <c r="E189" s="40" t="s">
        <v>20</v>
      </c>
      <c r="F189" s="24"/>
      <c r="G189" s="24"/>
      <c r="H189" s="68"/>
      <c r="I189" s="9"/>
      <c r="J189" s="35"/>
      <c r="K189" s="9"/>
      <c r="L189" s="35"/>
      <c r="M189" s="9"/>
      <c r="N189" s="35"/>
      <c r="O189" s="9"/>
      <c r="P189" s="81"/>
    </row>
    <row r="190" spans="1:16" ht="65.099999999999994" customHeight="1" thickBot="1" x14ac:dyDescent="0.3">
      <c r="A190" s="82" t="s">
        <v>296</v>
      </c>
      <c r="B190" s="94">
        <v>180</v>
      </c>
      <c r="C190" s="111" t="s">
        <v>304</v>
      </c>
      <c r="D190" s="83" t="s">
        <v>90</v>
      </c>
      <c r="E190" s="84" t="s">
        <v>75</v>
      </c>
      <c r="F190" s="85"/>
      <c r="G190" s="85"/>
      <c r="H190" s="86"/>
      <c r="I190" s="83"/>
      <c r="J190" s="87"/>
      <c r="K190" s="83"/>
      <c r="L190" s="87"/>
      <c r="M190" s="83"/>
      <c r="N190" s="87"/>
      <c r="O190" s="83"/>
      <c r="P190" s="88"/>
    </row>
    <row r="191" spans="1:16" ht="12.75" customHeight="1" x14ac:dyDescent="0.25">
      <c r="E191" s="22"/>
      <c r="F191" s="23"/>
    </row>
    <row r="192" spans="1:16" s="113" customFormat="1" ht="12.95" customHeight="1" x14ac:dyDescent="0.25">
      <c r="A192" s="112" t="s">
        <v>306</v>
      </c>
      <c r="B192" s="112"/>
      <c r="C192" s="112"/>
      <c r="D192" s="112"/>
      <c r="E192" s="112"/>
      <c r="F192" s="112"/>
      <c r="G192" s="112"/>
      <c r="H192" s="112"/>
      <c r="I192" s="112"/>
      <c r="J192" s="112"/>
      <c r="K192" s="112"/>
      <c r="L192" s="112"/>
      <c r="M192" s="112"/>
      <c r="N192" s="112"/>
      <c r="O192" s="112"/>
      <c r="P192" s="112"/>
    </row>
    <row r="193" spans="1:16" s="113" customFormat="1" ht="12.95" customHeight="1" x14ac:dyDescent="0.25">
      <c r="A193" s="112" t="s">
        <v>307</v>
      </c>
      <c r="B193" s="112"/>
      <c r="C193" s="112"/>
      <c r="D193" s="112"/>
      <c r="E193" s="112"/>
      <c r="F193" s="112"/>
      <c r="G193" s="112"/>
      <c r="H193" s="112"/>
      <c r="I193" s="112"/>
      <c r="J193" s="112"/>
      <c r="K193" s="112"/>
      <c r="L193" s="112"/>
      <c r="M193" s="112"/>
      <c r="N193" s="112"/>
      <c r="O193" s="112"/>
      <c r="P193" s="112"/>
    </row>
    <row r="194" spans="1:16" s="113" customFormat="1" ht="12.95" customHeight="1" x14ac:dyDescent="0.25">
      <c r="A194" s="112" t="s">
        <v>308</v>
      </c>
      <c r="B194" s="112"/>
      <c r="C194" s="112"/>
      <c r="D194" s="112"/>
      <c r="E194" s="112"/>
      <c r="F194" s="112"/>
      <c r="G194" s="112"/>
      <c r="H194" s="112"/>
      <c r="I194" s="112"/>
      <c r="J194" s="112"/>
      <c r="K194" s="112"/>
      <c r="L194" s="112"/>
      <c r="M194" s="112"/>
      <c r="N194" s="112"/>
      <c r="O194" s="112"/>
      <c r="P194" s="112"/>
    </row>
    <row r="195" spans="1:16" s="113" customFormat="1" ht="12.95" customHeight="1" x14ac:dyDescent="0.25">
      <c r="A195" s="114" t="s">
        <v>309</v>
      </c>
      <c r="B195" s="114"/>
      <c r="C195" s="114"/>
      <c r="D195" s="114"/>
      <c r="E195" s="114"/>
      <c r="F195" s="114"/>
      <c r="G195" s="114"/>
      <c r="H195" s="114"/>
      <c r="I195" s="114"/>
      <c r="J195" s="114"/>
      <c r="K195" s="114"/>
      <c r="L195" s="114"/>
      <c r="M195" s="114"/>
      <c r="N195" s="114"/>
      <c r="O195" s="114"/>
      <c r="P195" s="114"/>
    </row>
    <row r="196" spans="1:16" s="113" customFormat="1" ht="12.95" customHeight="1" x14ac:dyDescent="0.25">
      <c r="A196" s="112" t="s">
        <v>311</v>
      </c>
      <c r="B196" s="112"/>
      <c r="C196" s="112"/>
      <c r="D196" s="112"/>
      <c r="E196" s="112"/>
      <c r="F196" s="112"/>
      <c r="G196" s="112"/>
      <c r="H196" s="112"/>
      <c r="I196" s="112"/>
      <c r="J196" s="112"/>
      <c r="K196" s="112"/>
      <c r="L196" s="112"/>
      <c r="M196" s="112"/>
      <c r="N196" s="112"/>
      <c r="O196" s="112"/>
      <c r="P196" s="112"/>
    </row>
    <row r="197" spans="1:16" s="113" customFormat="1" ht="12.95" customHeight="1" x14ac:dyDescent="0.25">
      <c r="A197" s="112" t="s">
        <v>312</v>
      </c>
      <c r="B197" s="112"/>
      <c r="C197" s="112"/>
      <c r="D197" s="112"/>
      <c r="E197" s="112"/>
      <c r="F197" s="112"/>
      <c r="G197" s="112"/>
      <c r="H197" s="112"/>
      <c r="I197" s="112"/>
      <c r="J197" s="112"/>
      <c r="K197" s="112"/>
      <c r="L197" s="112"/>
      <c r="M197" s="112"/>
      <c r="N197" s="112"/>
      <c r="O197" s="112"/>
      <c r="P197" s="112"/>
    </row>
    <row r="198" spans="1:16" s="113" customFormat="1" ht="12.95" customHeight="1" x14ac:dyDescent="0.25">
      <c r="A198" s="112" t="s">
        <v>314</v>
      </c>
      <c r="B198" s="112"/>
      <c r="C198" s="112"/>
      <c r="D198" s="112"/>
      <c r="E198" s="112"/>
      <c r="F198" s="112"/>
      <c r="G198" s="112"/>
      <c r="H198" s="112"/>
      <c r="I198" s="112"/>
      <c r="J198" s="112"/>
      <c r="K198" s="112"/>
      <c r="L198" s="112"/>
      <c r="M198" s="112"/>
      <c r="N198" s="112"/>
      <c r="O198" s="112"/>
      <c r="P198" s="112"/>
    </row>
    <row r="199" spans="1:16" ht="15" x14ac:dyDescent="0.25">
      <c r="A199" s="99"/>
      <c r="B199" s="99"/>
      <c r="C199" s="99"/>
      <c r="D199" s="99"/>
      <c r="E199" s="99"/>
      <c r="F199" s="99"/>
      <c r="G199" s="99"/>
      <c r="H199" s="99"/>
      <c r="I199" s="99"/>
      <c r="J199" s="99"/>
      <c r="K199" s="99"/>
      <c r="L199" s="99"/>
      <c r="M199" s="99"/>
      <c r="N199" s="99"/>
      <c r="O199" s="99"/>
      <c r="P199" s="99"/>
    </row>
    <row r="202" spans="1:16" ht="15" x14ac:dyDescent="0.25">
      <c r="A202" s="99"/>
      <c r="B202" s="99"/>
      <c r="C202" s="99"/>
      <c r="D202"/>
      <c r="E202"/>
      <c r="F202"/>
      <c r="G202"/>
      <c r="H202"/>
      <c r="I202"/>
      <c r="J202"/>
      <c r="K202"/>
      <c r="L202"/>
      <c r="M202"/>
      <c r="N202"/>
      <c r="O202"/>
      <c r="P202"/>
    </row>
  </sheetData>
  <mergeCells count="31">
    <mergeCell ref="A2:P2"/>
    <mergeCell ref="I6:P6"/>
    <mergeCell ref="A7:A8"/>
    <mergeCell ref="B7:B8"/>
    <mergeCell ref="C7:C8"/>
    <mergeCell ref="D7:D8"/>
    <mergeCell ref="E7:E8"/>
    <mergeCell ref="F7:F8"/>
    <mergeCell ref="G7:G8"/>
    <mergeCell ref="H7:H8"/>
    <mergeCell ref="N7:N8"/>
    <mergeCell ref="O7:O8"/>
    <mergeCell ref="P7:P8"/>
    <mergeCell ref="J7:J8"/>
    <mergeCell ref="M7:M8"/>
    <mergeCell ref="K7:K8"/>
    <mergeCell ref="A192:P192"/>
    <mergeCell ref="A193:P193"/>
    <mergeCell ref="A194:P194"/>
    <mergeCell ref="A195:P195"/>
    <mergeCell ref="A3:P3"/>
    <mergeCell ref="A4:P4"/>
    <mergeCell ref="L7:L8"/>
    <mergeCell ref="I7:I8"/>
    <mergeCell ref="A6:D6"/>
    <mergeCell ref="E6:H6"/>
    <mergeCell ref="A198:P198"/>
    <mergeCell ref="A199:P199"/>
    <mergeCell ref="A196:P196"/>
    <mergeCell ref="A197:P197"/>
    <mergeCell ref="A202:C202"/>
  </mergeCells>
  <conditionalFormatting sqref="P107">
    <cfRule type="expression" dxfId="186" priority="197">
      <formula>AND(#REF!&lt;&gt;"Mesure non utilisée",ISBLANK(#REF!))</formula>
    </cfRule>
  </conditionalFormatting>
  <conditionalFormatting sqref="I126:J130">
    <cfRule type="expression" dxfId="185" priority="193">
      <formula>AND(#REF!&lt;&gt;"Mesure non utilisée",ISBLANK(#REF!))</formula>
    </cfRule>
  </conditionalFormatting>
  <conditionalFormatting sqref="K126:L130">
    <cfRule type="expression" dxfId="184" priority="194">
      <formula>AND(#REF!&lt;&gt;"Mesure non utilisée",ISBLANK(#REF!))</formula>
    </cfRule>
  </conditionalFormatting>
  <conditionalFormatting sqref="M126:N130">
    <cfRule type="expression" dxfId="183" priority="195">
      <formula>AND(#REF!&lt;&gt;"Mesure non utilisée",ISBLANK(#REF!))</formula>
    </cfRule>
  </conditionalFormatting>
  <conditionalFormatting sqref="O126:P129 O130">
    <cfRule type="expression" dxfId="182" priority="196">
      <formula>AND(#REF!&lt;&gt;"Mesure non utilisée",ISBLANK(#REF!))</formula>
    </cfRule>
  </conditionalFormatting>
  <conditionalFormatting sqref="P130">
    <cfRule type="expression" dxfId="181" priority="192">
      <formula>AND(#REF!&lt;&gt;"Mesure non utilisée",ISBLANK(#REF!))</formula>
    </cfRule>
  </conditionalFormatting>
  <conditionalFormatting sqref="F126:H128 F130:H130">
    <cfRule type="expression" dxfId="180" priority="187">
      <formula>F126&lt;&gt;R126</formula>
    </cfRule>
  </conditionalFormatting>
  <conditionalFormatting sqref="K161:L163 K174:L175 K137:L143 K153:L158 L151:L152 K165:L167 L164 K179:L180 L177:L178 L173 K171:L171 K169:L169 K147:L150">
    <cfRule type="expression" dxfId="179" priority="184">
      <formula>AND(#REF!&lt;&gt;"Mesure non utilisée",ISBLANK(#REF!))</formula>
    </cfRule>
  </conditionalFormatting>
  <conditionalFormatting sqref="O161:P163 O137:P143 O174:P176 O153:P158 P151:P152 O165:P167 P164 O179:P180 P177:P178 P173 O171:P171 O169:P169 O147:P149">
    <cfRule type="expression" dxfId="178" priority="183">
      <formula>AND(#REF!&lt;&gt;"Mesure non utilisée",ISBLANK(#REF!))</formula>
    </cfRule>
  </conditionalFormatting>
  <conditionalFormatting sqref="L172">
    <cfRule type="expression" dxfId="177" priority="182">
      <formula>AND(#REF!&lt;&gt;"Mesure non utilisée",ISBLANK(#REF!))</formula>
    </cfRule>
  </conditionalFormatting>
  <conditionalFormatting sqref="P172">
    <cfRule type="expression" dxfId="176" priority="181">
      <formula>AND(#REF!&lt;&gt;"Mesure non utilisée",ISBLANK(#REF!))</formula>
    </cfRule>
  </conditionalFormatting>
  <conditionalFormatting sqref="M137:N137 N138:N139 N142:N143 N151:N157 N161:N165 N167 N177:N179 N171 N147:N149 N173:N175">
    <cfRule type="expression" dxfId="175" priority="180">
      <formula>AND(#REF!&lt;&gt;"Mesure non utilisée",ISBLANK(#REF!))</formula>
    </cfRule>
  </conditionalFormatting>
  <conditionalFormatting sqref="K172">
    <cfRule type="expression" dxfId="174" priority="179">
      <formula>AND(#REF!&lt;&gt;"Mesure non utilisée",ISBLANK(#REF!))</formula>
    </cfRule>
  </conditionalFormatting>
  <conditionalFormatting sqref="M138">
    <cfRule type="expression" dxfId="173" priority="178">
      <formula>AND(#REF!&lt;&gt;"Mesure non utilisée",ISBLANK(#REF!))</formula>
    </cfRule>
  </conditionalFormatting>
  <conditionalFormatting sqref="M139">
    <cfRule type="expression" dxfId="172" priority="177">
      <formula>AND(#REF!&lt;&gt;"Mesure non utilisée",ISBLANK(#REF!))</formula>
    </cfRule>
  </conditionalFormatting>
  <conditionalFormatting sqref="M142">
    <cfRule type="expression" dxfId="171" priority="176">
      <formula>AND(#REF!&lt;&gt;"Mesure non utilisée",ISBLANK(#REF!))</formula>
    </cfRule>
  </conditionalFormatting>
  <conditionalFormatting sqref="M143">
    <cfRule type="expression" dxfId="170" priority="175">
      <formula>AND(#REF!&lt;&gt;"Mesure non utilisée",ISBLANK(#REF!))</formula>
    </cfRule>
  </conditionalFormatting>
  <conditionalFormatting sqref="M147">
    <cfRule type="expression" dxfId="169" priority="174">
      <formula>AND(#REF!&lt;&gt;"Mesure non utilisée",ISBLANK(#REF!))</formula>
    </cfRule>
  </conditionalFormatting>
  <conditionalFormatting sqref="M148">
    <cfRule type="expression" dxfId="168" priority="173">
      <formula>AND(#REF!&lt;&gt;"Mesure non utilisée",ISBLANK(#REF!))</formula>
    </cfRule>
  </conditionalFormatting>
  <conditionalFormatting sqref="M149">
    <cfRule type="expression" dxfId="167" priority="172">
      <formula>AND(#REF!&lt;&gt;"Mesure non utilisée",ISBLANK(#REF!))</formula>
    </cfRule>
  </conditionalFormatting>
  <conditionalFormatting sqref="M153">
    <cfRule type="expression" dxfId="166" priority="171">
      <formula>AND(#REF!&lt;&gt;"Mesure non utilisée",ISBLANK(#REF!))</formula>
    </cfRule>
  </conditionalFormatting>
  <conditionalFormatting sqref="M154">
    <cfRule type="expression" dxfId="165" priority="170">
      <formula>AND(#REF!&lt;&gt;"Mesure non utilisée",ISBLANK(#REF!))</formula>
    </cfRule>
  </conditionalFormatting>
  <conditionalFormatting sqref="M155">
    <cfRule type="expression" dxfId="164" priority="169">
      <formula>AND(#REF!&lt;&gt;"Mesure non utilisée",ISBLANK(#REF!))</formula>
    </cfRule>
  </conditionalFormatting>
  <conditionalFormatting sqref="M156">
    <cfRule type="expression" dxfId="163" priority="168">
      <formula>AND(#REF!&lt;&gt;"Mesure non utilisée",ISBLANK(#REF!))</formula>
    </cfRule>
  </conditionalFormatting>
  <conditionalFormatting sqref="M157">
    <cfRule type="expression" dxfId="162" priority="167">
      <formula>AND(#REF!&lt;&gt;"Mesure non utilisée",ISBLANK(#REF!))</formula>
    </cfRule>
  </conditionalFormatting>
  <conditionalFormatting sqref="M161">
    <cfRule type="expression" dxfId="161" priority="166">
      <formula>AND(#REF!&lt;&gt;"Mesure non utilisée",ISBLANK(#REF!))</formula>
    </cfRule>
  </conditionalFormatting>
  <conditionalFormatting sqref="M162">
    <cfRule type="expression" dxfId="160" priority="165">
      <formula>AND(#REF!&lt;&gt;"Mesure non utilisée",ISBLANK(#REF!))</formula>
    </cfRule>
  </conditionalFormatting>
  <conditionalFormatting sqref="M163">
    <cfRule type="expression" dxfId="159" priority="164">
      <formula>AND(#REF!&lt;&gt;"Mesure non utilisée",ISBLANK(#REF!))</formula>
    </cfRule>
  </conditionalFormatting>
  <conditionalFormatting sqref="M165">
    <cfRule type="expression" dxfId="158" priority="163">
      <formula>AND(#REF!&lt;&gt;"Mesure non utilisée",ISBLANK(#REF!))</formula>
    </cfRule>
  </conditionalFormatting>
  <conditionalFormatting sqref="M167">
    <cfRule type="expression" dxfId="157" priority="162">
      <formula>AND(#REF!&lt;&gt;"Mesure non utilisée",ISBLANK(#REF!))</formula>
    </cfRule>
  </conditionalFormatting>
  <conditionalFormatting sqref="M171">
    <cfRule type="expression" dxfId="156" priority="161">
      <formula>AND(#REF!&lt;&gt;"Mesure non utilisée",ISBLANK(#REF!))</formula>
    </cfRule>
  </conditionalFormatting>
  <conditionalFormatting sqref="M174">
    <cfRule type="expression" dxfId="155" priority="160">
      <formula>AND(#REF!&lt;&gt;"Mesure non utilisée",ISBLANK(#REF!))</formula>
    </cfRule>
  </conditionalFormatting>
  <conditionalFormatting sqref="M175">
    <cfRule type="expression" dxfId="154" priority="159">
      <formula>AND(#REF!&lt;&gt;"Mesure non utilisée",ISBLANK(#REF!))</formula>
    </cfRule>
  </conditionalFormatting>
  <conditionalFormatting sqref="M179">
    <cfRule type="expression" dxfId="153" priority="158">
      <formula>AND(#REF!&lt;&gt;"Mesure non utilisée",ISBLANK(#REF!))</formula>
    </cfRule>
  </conditionalFormatting>
  <conditionalFormatting sqref="O172">
    <cfRule type="expression" dxfId="152" priority="157">
      <formula>AND(#REF!&lt;&gt;"Mesure non utilisée",ISBLANK(#REF!))</formula>
    </cfRule>
  </conditionalFormatting>
  <conditionalFormatting sqref="K151">
    <cfRule type="expression" dxfId="151" priority="156">
      <formula>AND(#REF!&lt;&gt;"Mesure non utilisée",ISBLANK(#REF!))</formula>
    </cfRule>
  </conditionalFormatting>
  <conditionalFormatting sqref="M151">
    <cfRule type="expression" dxfId="150" priority="155">
      <formula>AND(#REF!&lt;&gt;"Mesure non utilisée",ISBLANK(#REF!))</formula>
    </cfRule>
  </conditionalFormatting>
  <conditionalFormatting sqref="O151">
    <cfRule type="expression" dxfId="149" priority="154">
      <formula>AND(#REF!&lt;&gt;"Mesure non utilisée",ISBLANK(#REF!))</formula>
    </cfRule>
  </conditionalFormatting>
  <conditionalFormatting sqref="K152">
    <cfRule type="expression" dxfId="148" priority="153">
      <formula>AND(#REF!&lt;&gt;"Mesure non utilisée",ISBLANK(#REF!))</formula>
    </cfRule>
  </conditionalFormatting>
  <conditionalFormatting sqref="M152">
    <cfRule type="expression" dxfId="147" priority="152">
      <formula>AND(#REF!&lt;&gt;"Mesure non utilisée",ISBLANK(#REF!))</formula>
    </cfRule>
  </conditionalFormatting>
  <conditionalFormatting sqref="O152">
    <cfRule type="expression" dxfId="146" priority="151">
      <formula>AND(#REF!&lt;&gt;"Mesure non utilisée",ISBLANK(#REF!))</formula>
    </cfRule>
  </conditionalFormatting>
  <conditionalFormatting sqref="K164">
    <cfRule type="expression" dxfId="145" priority="150">
      <formula>AND(#REF!&lt;&gt;"Mesure non utilisée",ISBLANK(#REF!))</formula>
    </cfRule>
  </conditionalFormatting>
  <conditionalFormatting sqref="O164">
    <cfRule type="expression" dxfId="144" priority="149">
      <formula>AND(#REF!&lt;&gt;"Mesure non utilisée",ISBLANK(#REF!))</formula>
    </cfRule>
  </conditionalFormatting>
  <conditionalFormatting sqref="M164">
    <cfRule type="expression" dxfId="143" priority="148">
      <formula>AND(#REF!&lt;&gt;"Mesure non utilisée",ISBLANK(#REF!))</formula>
    </cfRule>
  </conditionalFormatting>
  <conditionalFormatting sqref="K178">
    <cfRule type="expression" dxfId="142" priority="147">
      <formula>AND(#REF!&lt;&gt;"Mesure non utilisée",ISBLANK(#REF!))</formula>
    </cfRule>
  </conditionalFormatting>
  <conditionalFormatting sqref="M178">
    <cfRule type="expression" dxfId="141" priority="146">
      <formula>AND(#REF!&lt;&gt;"Mesure non utilisée",ISBLANK(#REF!))</formula>
    </cfRule>
  </conditionalFormatting>
  <conditionalFormatting sqref="O178">
    <cfRule type="expression" dxfId="140" priority="145">
      <formula>AND(#REF!&lt;&gt;"Mesure non utilisée",ISBLANK(#REF!))</formula>
    </cfRule>
  </conditionalFormatting>
  <conditionalFormatting sqref="K177">
    <cfRule type="expression" dxfId="139" priority="144">
      <formula>AND(#REF!&lt;&gt;"Mesure non utilisée",ISBLANK(#REF!))</formula>
    </cfRule>
  </conditionalFormatting>
  <conditionalFormatting sqref="M177">
    <cfRule type="expression" dxfId="138" priority="143">
      <formula>AND(#REF!&lt;&gt;"Mesure non utilisée",ISBLANK(#REF!))</formula>
    </cfRule>
  </conditionalFormatting>
  <conditionalFormatting sqref="O177">
    <cfRule type="expression" dxfId="137" priority="142">
      <formula>AND(#REF!&lt;&gt;"Mesure non utilisée",ISBLANK(#REF!))</formula>
    </cfRule>
  </conditionalFormatting>
  <conditionalFormatting sqref="K173">
    <cfRule type="expression" dxfId="136" priority="141">
      <formula>AND(#REF!&lt;&gt;"Mesure non utilisée",ISBLANK(#REF!))</formula>
    </cfRule>
  </conditionalFormatting>
  <conditionalFormatting sqref="M173">
    <cfRule type="expression" dxfId="135" priority="140">
      <formula>AND(#REF!&lt;&gt;"Mesure non utilisée",ISBLANK(#REF!))</formula>
    </cfRule>
  </conditionalFormatting>
  <conditionalFormatting sqref="O173">
    <cfRule type="expression" dxfId="134" priority="139">
      <formula>AND(#REF!&lt;&gt;"Mesure non utilisée",ISBLANK(#REF!))</formula>
    </cfRule>
  </conditionalFormatting>
  <conditionalFormatting sqref="J135:J136 J149:J155 J166:J170 J144:J146 J161:J164 I175:J175 J138 I177:J180 I182:J182 J157:J158">
    <cfRule type="expression" dxfId="133" priority="138">
      <formula>AND(#REF!&lt;&gt;"Mesure non utilisée",ISBLANK(#REF!))</formula>
    </cfRule>
  </conditionalFormatting>
  <conditionalFormatting sqref="J148">
    <cfRule type="expression" dxfId="132" priority="137">
      <formula>AND(#REF!&lt;&gt;"Mesure non utilisée",ISBLANK(#REF!))</formula>
    </cfRule>
  </conditionalFormatting>
  <conditionalFormatting sqref="J165">
    <cfRule type="expression" dxfId="131" priority="136">
      <formula>AND(#REF!&lt;&gt;"Mesure non utilisée",ISBLANK(#REF!))</formula>
    </cfRule>
  </conditionalFormatting>
  <conditionalFormatting sqref="I171 I174 J172:J173">
    <cfRule type="expression" dxfId="130" priority="135">
      <formula>AND(#REF!&lt;&gt;"Mesure non utilisée",ISBLANK(#REF!))</formula>
    </cfRule>
  </conditionalFormatting>
  <conditionalFormatting sqref="I172:I173 I135:I138 I143:I155 I157:I158 I161:I170">
    <cfRule type="expression" dxfId="129" priority="134">
      <formula>AND(#REF!&lt;&gt;"Mesure non utilisée",ISBLANK(#REF!))</formula>
    </cfRule>
  </conditionalFormatting>
  <conditionalFormatting sqref="J137">
    <cfRule type="expression" dxfId="128" priority="133">
      <formula>AND(#REF!&lt;&gt;"Mesure non utilisée",ISBLANK(#REF!))</formula>
    </cfRule>
  </conditionalFormatting>
  <conditionalFormatting sqref="J141:J142">
    <cfRule type="expression" dxfId="127" priority="132">
      <formula>AND(#REF!&lt;&gt;"Mesure non utilisée",ISBLANK(#REF!))</formula>
    </cfRule>
  </conditionalFormatting>
  <conditionalFormatting sqref="I140:I142">
    <cfRule type="expression" dxfId="126" priority="131">
      <formula>AND(#REF!&lt;&gt;"Mesure non utilisée",ISBLANK(#REF!))</formula>
    </cfRule>
  </conditionalFormatting>
  <conditionalFormatting sqref="J147">
    <cfRule type="expression" dxfId="125" priority="130">
      <formula>AND(#REF!&lt;&gt;"Mesure non utilisée",ISBLANK(#REF!))</formula>
    </cfRule>
  </conditionalFormatting>
  <conditionalFormatting sqref="J143">
    <cfRule type="expression" dxfId="124" priority="129">
      <formula>AND(#REF!&lt;&gt;"Mesure non utilisée",ISBLANK(#REF!))</formula>
    </cfRule>
  </conditionalFormatting>
  <conditionalFormatting sqref="K182:L182">
    <cfRule type="expression" dxfId="123" priority="128">
      <formula>AND(#REF!&lt;&gt;"Mesure non utilisée",ISBLANK(#REF!))</formula>
    </cfRule>
  </conditionalFormatting>
  <conditionalFormatting sqref="N182">
    <cfRule type="expression" dxfId="122" priority="127">
      <formula>AND(#REF!&lt;&gt;"Mesure non utilisée",ISBLANK(#REF!))</formula>
    </cfRule>
  </conditionalFormatting>
  <conditionalFormatting sqref="O182">
    <cfRule type="expression" dxfId="121" priority="126">
      <formula>AND(#REF!&lt;&gt;"Mesure non utilisée",ISBLANK(#REF!))</formula>
    </cfRule>
  </conditionalFormatting>
  <conditionalFormatting sqref="M182">
    <cfRule type="expression" dxfId="120" priority="125">
      <formula>AND(#REF!&lt;&gt;"Mesure non utilisée",ISBLANK(#REF!))</formula>
    </cfRule>
  </conditionalFormatting>
  <conditionalFormatting sqref="P182">
    <cfRule type="expression" dxfId="119" priority="124">
      <formula>AND(#REF!&lt;&gt;"Mesure non utilisée",ISBLANK(#REF!))</formula>
    </cfRule>
  </conditionalFormatting>
  <conditionalFormatting sqref="K170:L170">
    <cfRule type="expression" dxfId="118" priority="123">
      <formula>AND(#REF!&lt;&gt;"Mesure non utilisée",ISBLANK(#REF!))</formula>
    </cfRule>
  </conditionalFormatting>
  <conditionalFormatting sqref="O170:P170">
    <cfRule type="expression" dxfId="117" priority="122">
      <formula>AND(#REF!&lt;&gt;"Mesure non utilisée",ISBLANK(#REF!))</formula>
    </cfRule>
  </conditionalFormatting>
  <conditionalFormatting sqref="K168:L168">
    <cfRule type="expression" dxfId="116" priority="121">
      <formula>AND(#REF!&lt;&gt;"Mesure non utilisée",ISBLANK(#REF!))</formula>
    </cfRule>
  </conditionalFormatting>
  <conditionalFormatting sqref="O168:P168">
    <cfRule type="expression" dxfId="115" priority="120">
      <formula>AND(#REF!&lt;&gt;"Mesure non utilisée",ISBLANK(#REF!))</formula>
    </cfRule>
  </conditionalFormatting>
  <conditionalFormatting sqref="N168">
    <cfRule type="expression" dxfId="114" priority="119">
      <formula>AND(#REF!&lt;&gt;"Mesure non utilisée",ISBLANK(#REF!))</formula>
    </cfRule>
  </conditionalFormatting>
  <conditionalFormatting sqref="M168">
    <cfRule type="expression" dxfId="113" priority="118">
      <formula>AND(#REF!&lt;&gt;"Mesure non utilisée",ISBLANK(#REF!))</formula>
    </cfRule>
  </conditionalFormatting>
  <conditionalFormatting sqref="K159:L159">
    <cfRule type="expression" dxfId="112" priority="117">
      <formula>AND(#REF!&lt;&gt;"Mesure non utilisée",ISBLANK(#REF!))</formula>
    </cfRule>
  </conditionalFormatting>
  <conditionalFormatting sqref="O159:P159">
    <cfRule type="expression" dxfId="111" priority="116">
      <formula>AND(#REF!&lt;&gt;"Mesure non utilisée",ISBLANK(#REF!))</formula>
    </cfRule>
  </conditionalFormatting>
  <conditionalFormatting sqref="N159">
    <cfRule type="expression" dxfId="110" priority="115">
      <formula>AND(#REF!&lt;&gt;"Mesure non utilisée",ISBLANK(#REF!))</formula>
    </cfRule>
  </conditionalFormatting>
  <conditionalFormatting sqref="M159">
    <cfRule type="expression" dxfId="109" priority="114">
      <formula>AND(#REF!&lt;&gt;"Mesure non utilisée",ISBLANK(#REF!))</formula>
    </cfRule>
  </conditionalFormatting>
  <conditionalFormatting sqref="K144:L146">
    <cfRule type="expression" dxfId="108" priority="113">
      <formula>AND(#REF!&lt;&gt;"Mesure non utilisée",ISBLANK(#REF!))</formula>
    </cfRule>
  </conditionalFormatting>
  <conditionalFormatting sqref="O144:P146">
    <cfRule type="expression" dxfId="107" priority="112">
      <formula>AND(#REF!&lt;&gt;"Mesure non utilisée",ISBLANK(#REF!))</formula>
    </cfRule>
  </conditionalFormatting>
  <conditionalFormatting sqref="N144:N146">
    <cfRule type="expression" dxfId="106" priority="111">
      <formula>AND(#REF!&lt;&gt;"Mesure non utilisée",ISBLANK(#REF!))</formula>
    </cfRule>
  </conditionalFormatting>
  <conditionalFormatting sqref="M144">
    <cfRule type="expression" dxfId="105" priority="110">
      <formula>AND(#REF!&lt;&gt;"Mesure non utilisée",ISBLANK(#REF!))</formula>
    </cfRule>
  </conditionalFormatting>
  <conditionalFormatting sqref="M145">
    <cfRule type="expression" dxfId="104" priority="109">
      <formula>AND(#REF!&lt;&gt;"Mesure non utilisée",ISBLANK(#REF!))</formula>
    </cfRule>
  </conditionalFormatting>
  <conditionalFormatting sqref="M146">
    <cfRule type="expression" dxfId="103" priority="108">
      <formula>AND(#REF!&lt;&gt;"Mesure non utilisée",ISBLANK(#REF!))</formula>
    </cfRule>
  </conditionalFormatting>
  <conditionalFormatting sqref="K135:L136 K134">
    <cfRule type="expression" dxfId="102" priority="107">
      <formula>AND(#REF!&lt;&gt;"Mesure non utilisée",ISBLANK(#REF!))</formula>
    </cfRule>
  </conditionalFormatting>
  <conditionalFormatting sqref="M133:N136 M131:M132">
    <cfRule type="expression" dxfId="101" priority="106">
      <formula>AND(#REF!&lt;&gt;"Mesure non utilisée",ISBLANK(#REF!))</formula>
    </cfRule>
  </conditionalFormatting>
  <conditionalFormatting sqref="O131:P136">
    <cfRule type="expression" dxfId="100" priority="105">
      <formula>AND(#REF!&lt;&gt;"Mesure non utilisée",ISBLANK(#REF!))</formula>
    </cfRule>
  </conditionalFormatting>
  <conditionalFormatting sqref="N131:N132">
    <cfRule type="expression" dxfId="99" priority="104">
      <formula>AND(#REF!&lt;&gt;"Mesure non utilisée",ISBLANK(#REF!))</formula>
    </cfRule>
  </conditionalFormatting>
  <conditionalFormatting sqref="N134">
    <cfRule type="expression" dxfId="98" priority="103">
      <formula>AND(#REF!&lt;&gt;"Mesure non utilisée",ISBLANK(#REF!))</formula>
    </cfRule>
  </conditionalFormatting>
  <conditionalFormatting sqref="J140">
    <cfRule type="expression" dxfId="97" priority="102">
      <formula>AND(#REF!&lt;&gt;"Mesure non utilisée",ISBLANK(#REF!))</formula>
    </cfRule>
  </conditionalFormatting>
  <conditionalFormatting sqref="J171">
    <cfRule type="expression" dxfId="96" priority="101">
      <formula>AND(#REF!&lt;&gt;"Mesure non utilisée",ISBLANK(#REF!))</formula>
    </cfRule>
  </conditionalFormatting>
  <conditionalFormatting sqref="J174">
    <cfRule type="expression" dxfId="95" priority="100">
      <formula>AND(#REF!&lt;&gt;"Mesure non utilisée",ISBLANK(#REF!))</formula>
    </cfRule>
  </conditionalFormatting>
  <conditionalFormatting sqref="I132">
    <cfRule type="expression" dxfId="94" priority="99">
      <formula>AND(#REF!&lt;&gt;"Mesure non utilisée",ISBLANK(#REF!))</formula>
    </cfRule>
  </conditionalFormatting>
  <conditionalFormatting sqref="J132">
    <cfRule type="expression" dxfId="93" priority="98">
      <formula>AND(#REF!&lt;&gt;"Mesure non utilisée",ISBLANK(#REF!))</formula>
    </cfRule>
  </conditionalFormatting>
  <conditionalFormatting sqref="K133:L133 K132">
    <cfRule type="expression" dxfId="92" priority="97">
      <formula>AND(#REF!&lt;&gt;"Mesure non utilisée",ISBLANK(#REF!))</formula>
    </cfRule>
  </conditionalFormatting>
  <conditionalFormatting sqref="L132">
    <cfRule type="expression" dxfId="91" priority="96">
      <formula>AND(#REF!&lt;&gt;"Mesure non utilisée",ISBLANK(#REF!))</formula>
    </cfRule>
  </conditionalFormatting>
  <conditionalFormatting sqref="K131:L131">
    <cfRule type="expression" dxfId="90" priority="95">
      <formula>AND(#REF!&lt;&gt;"Mesure non utilisée",ISBLANK(#REF!))</formula>
    </cfRule>
  </conditionalFormatting>
  <conditionalFormatting sqref="J131">
    <cfRule type="expression" dxfId="89" priority="94">
      <formula>AND(#REF!&lt;&gt;"Mesure non utilisée",ISBLANK(#REF!))</formula>
    </cfRule>
  </conditionalFormatting>
  <conditionalFormatting sqref="J131">
    <cfRule type="expression" dxfId="88" priority="93">
      <formula>AND(#REF!&lt;&gt;"Mesure non utilisée",ISBLANK(#REF!))</formula>
    </cfRule>
  </conditionalFormatting>
  <conditionalFormatting sqref="I131">
    <cfRule type="expression" dxfId="87" priority="92">
      <formula>AND(#REF!&lt;&gt;"Mesure non utilisée",ISBLANK(#REF!))</formula>
    </cfRule>
  </conditionalFormatting>
  <conditionalFormatting sqref="I134">
    <cfRule type="expression" dxfId="86" priority="91">
      <formula>AND(#REF!&lt;&gt;"Mesure non utilisée",ISBLANK(#REF!))</formula>
    </cfRule>
  </conditionalFormatting>
  <conditionalFormatting sqref="J134">
    <cfRule type="expression" dxfId="85" priority="90">
      <formula>AND(#REF!&lt;&gt;"Mesure non utilisée",ISBLANK(#REF!))</formula>
    </cfRule>
  </conditionalFormatting>
  <conditionalFormatting sqref="I139">
    <cfRule type="expression" dxfId="84" priority="89">
      <formula>AND(#REF!&lt;&gt;"Mesure non utilisée",ISBLANK(#REF!))</formula>
    </cfRule>
  </conditionalFormatting>
  <conditionalFormatting sqref="J139">
    <cfRule type="expression" dxfId="83" priority="88">
      <formula>AND(#REF!&lt;&gt;"Mesure non utilisée",ISBLANK(#REF!))</formula>
    </cfRule>
  </conditionalFormatting>
  <conditionalFormatting sqref="M140:N140">
    <cfRule type="expression" dxfId="82" priority="87">
      <formula>AND(#REF!&lt;&gt;"Mesure non utilisée",ISBLANK(#REF!))</formula>
    </cfRule>
  </conditionalFormatting>
  <conditionalFormatting sqref="M141:N141">
    <cfRule type="expression" dxfId="81" priority="86">
      <formula>AND(#REF!&lt;&gt;"Mesure non utilisée",ISBLANK(#REF!))</formula>
    </cfRule>
  </conditionalFormatting>
  <conditionalFormatting sqref="O150:P150">
    <cfRule type="expression" dxfId="80" priority="85">
      <formula>AND(#REF!&lt;&gt;"Mesure non utilisée",ISBLANK(#REF!))</formula>
    </cfRule>
  </conditionalFormatting>
  <conditionalFormatting sqref="M150">
    <cfRule type="expression" dxfId="79" priority="84">
      <formula>AND(#REF!&lt;&gt;"Mesure non utilisée",ISBLANK(#REF!))</formula>
    </cfRule>
  </conditionalFormatting>
  <conditionalFormatting sqref="N150">
    <cfRule type="expression" dxfId="78" priority="83">
      <formula>AND(#REF!&lt;&gt;"Mesure non utilisée",ISBLANK(#REF!))</formula>
    </cfRule>
  </conditionalFormatting>
  <conditionalFormatting sqref="J156">
    <cfRule type="expression" dxfId="77" priority="82">
      <formula>AND(#REF!&lt;&gt;"Mesure non utilisée",ISBLANK(#REF!))</formula>
    </cfRule>
  </conditionalFormatting>
  <conditionalFormatting sqref="I156">
    <cfRule type="expression" dxfId="76" priority="81">
      <formula>AND(#REF!&lt;&gt;"Mesure non utilisée",ISBLANK(#REF!))</formula>
    </cfRule>
  </conditionalFormatting>
  <conditionalFormatting sqref="N158">
    <cfRule type="expression" dxfId="75" priority="80">
      <formula>AND(#REF!&lt;&gt;"Mesure non utilisée",ISBLANK(#REF!))</formula>
    </cfRule>
  </conditionalFormatting>
  <conditionalFormatting sqref="M158">
    <cfRule type="expression" dxfId="74" priority="79">
      <formula>AND(#REF!&lt;&gt;"Mesure non utilisée",ISBLANK(#REF!))</formula>
    </cfRule>
  </conditionalFormatting>
  <conditionalFormatting sqref="J159">
    <cfRule type="expression" dxfId="73" priority="78">
      <formula>AND(#REF!&lt;&gt;"Mesure non utilisée",ISBLANK(#REF!))</formula>
    </cfRule>
  </conditionalFormatting>
  <conditionalFormatting sqref="I159">
    <cfRule type="expression" dxfId="72" priority="77">
      <formula>AND(#REF!&lt;&gt;"Mesure non utilisée",ISBLANK(#REF!))</formula>
    </cfRule>
  </conditionalFormatting>
  <conditionalFormatting sqref="O160">
    <cfRule type="expression" dxfId="71" priority="76">
      <formula>AND(#REF!&lt;&gt;"Mesure non utilisée",ISBLANK(#REF!))</formula>
    </cfRule>
  </conditionalFormatting>
  <conditionalFormatting sqref="L160">
    <cfRule type="expression" dxfId="70" priority="75">
      <formula>AND(#REF!&lt;&gt;"Mesure non utilisée",ISBLANK(#REF!))</formula>
    </cfRule>
  </conditionalFormatting>
  <conditionalFormatting sqref="N160">
    <cfRule type="expression" dxfId="69" priority="74">
      <formula>AND(#REF!&lt;&gt;"Mesure non utilisée",ISBLANK(#REF!))</formula>
    </cfRule>
  </conditionalFormatting>
  <conditionalFormatting sqref="I160">
    <cfRule type="expression" dxfId="68" priority="73">
      <formula>AND(#REF!&lt;&gt;"Mesure non utilisée",ISBLANK(#REF!))</formula>
    </cfRule>
  </conditionalFormatting>
  <conditionalFormatting sqref="K160">
    <cfRule type="expression" dxfId="67" priority="72">
      <formula>AND(#REF!&lt;&gt;"Mesure non utilisée",ISBLANK(#REF!))</formula>
    </cfRule>
  </conditionalFormatting>
  <conditionalFormatting sqref="M160">
    <cfRule type="expression" dxfId="66" priority="71">
      <formula>AND(#REF!&lt;&gt;"Mesure non utilisée",ISBLANK(#REF!))</formula>
    </cfRule>
  </conditionalFormatting>
  <conditionalFormatting sqref="P160">
    <cfRule type="expression" dxfId="65" priority="70">
      <formula>AND(#REF!&lt;&gt;"Mesure non utilisée",ISBLANK(#REF!))</formula>
    </cfRule>
  </conditionalFormatting>
  <conditionalFormatting sqref="J160">
    <cfRule type="expression" dxfId="64" priority="69">
      <formula>AND(#REF!&lt;&gt;"Mesure non utilisée",ISBLANK(#REF!))</formula>
    </cfRule>
  </conditionalFormatting>
  <conditionalFormatting sqref="M166">
    <cfRule type="expression" dxfId="63" priority="68">
      <formula>AND(#REF!&lt;&gt;"Mesure non utilisée",ISBLANK(#REF!))</formula>
    </cfRule>
  </conditionalFormatting>
  <conditionalFormatting sqref="N166">
    <cfRule type="expression" dxfId="62" priority="67">
      <formula>AND(#REF!&lt;&gt;"Mesure non utilisée",ISBLANK(#REF!))</formula>
    </cfRule>
  </conditionalFormatting>
  <conditionalFormatting sqref="N169">
    <cfRule type="expression" dxfId="61" priority="66">
      <formula>AND(#REF!&lt;&gt;"Mesure non utilisée",ISBLANK(#REF!))</formula>
    </cfRule>
  </conditionalFormatting>
  <conditionalFormatting sqref="M169">
    <cfRule type="expression" dxfId="60" priority="65">
      <formula>AND(#REF!&lt;&gt;"Mesure non utilisée",ISBLANK(#REF!))</formula>
    </cfRule>
  </conditionalFormatting>
  <conditionalFormatting sqref="N170">
    <cfRule type="expression" dxfId="59" priority="64">
      <formula>AND(#REF!&lt;&gt;"Mesure non utilisée",ISBLANK(#REF!))</formula>
    </cfRule>
  </conditionalFormatting>
  <conditionalFormatting sqref="M170">
    <cfRule type="expression" dxfId="58" priority="63">
      <formula>AND(#REF!&lt;&gt;"Mesure non utilisée",ISBLANK(#REF!))</formula>
    </cfRule>
  </conditionalFormatting>
  <conditionalFormatting sqref="K176:L176">
    <cfRule type="expression" dxfId="57" priority="62">
      <formula>AND(#REF!&lt;&gt;"Mesure non utilisée",ISBLANK(#REF!))</formula>
    </cfRule>
  </conditionalFormatting>
  <conditionalFormatting sqref="M176">
    <cfRule type="expression" dxfId="56" priority="61">
      <formula>AND(#REF!&lt;&gt;"Mesure non utilisée",ISBLANK(#REF!))</formula>
    </cfRule>
  </conditionalFormatting>
  <conditionalFormatting sqref="N176">
    <cfRule type="expression" dxfId="55" priority="60">
      <formula>AND(#REF!&lt;&gt;"Mesure non utilisée",ISBLANK(#REF!))</formula>
    </cfRule>
  </conditionalFormatting>
  <conditionalFormatting sqref="M180:N180">
    <cfRule type="expression" dxfId="54" priority="59">
      <formula>AND(#REF!&lt;&gt;"Mesure non utilisée",ISBLANK(#REF!))</formula>
    </cfRule>
  </conditionalFormatting>
  <conditionalFormatting sqref="I181">
    <cfRule type="expression" dxfId="53" priority="58">
      <formula>AND(#REF!&lt;&gt;"Mesure non utilisée",ISBLANK(#REF!))</formula>
    </cfRule>
  </conditionalFormatting>
  <conditionalFormatting sqref="K181">
    <cfRule type="expression" dxfId="52" priority="57">
      <formula>AND(#REF!&lt;&gt;"Mesure non utilisée",ISBLANK(#REF!))</formula>
    </cfRule>
  </conditionalFormatting>
  <conditionalFormatting sqref="O181">
    <cfRule type="expression" dxfId="51" priority="56">
      <formula>AND(#REF!&lt;&gt;"Mesure non utilisée",ISBLANK(#REF!))</formula>
    </cfRule>
  </conditionalFormatting>
  <conditionalFormatting sqref="M181">
    <cfRule type="expression" dxfId="50" priority="55">
      <formula>AND(#REF!&lt;&gt;"Mesure non utilisée",ISBLANK(#REF!))</formula>
    </cfRule>
  </conditionalFormatting>
  <conditionalFormatting sqref="P181">
    <cfRule type="expression" dxfId="49" priority="54">
      <formula>AND(#REF!&lt;&gt;"Mesure non utilisée",ISBLANK(#REF!))</formula>
    </cfRule>
  </conditionalFormatting>
  <conditionalFormatting sqref="N181">
    <cfRule type="expression" dxfId="48" priority="53">
      <formula>AND(#REF!&lt;&gt;"Mesure non utilisée",ISBLANK(#REF!))</formula>
    </cfRule>
  </conditionalFormatting>
  <conditionalFormatting sqref="L181">
    <cfRule type="expression" dxfId="47" priority="52">
      <formula>AND(#REF!&lt;&gt;"Mesure non utilisée",ISBLANK(#REF!))</formula>
    </cfRule>
  </conditionalFormatting>
  <conditionalFormatting sqref="J181">
    <cfRule type="expression" dxfId="46" priority="51">
      <formula>AND(#REF!&lt;&gt;"Mesure non utilisée",ISBLANK(#REF!))</formula>
    </cfRule>
  </conditionalFormatting>
  <conditionalFormatting sqref="I133:J133">
    <cfRule type="expression" dxfId="45" priority="45">
      <formula>AND(#REF!&lt;&gt;"Mesure non utilisée",ISBLANK(#REF!))</formula>
    </cfRule>
  </conditionalFormatting>
  <conditionalFormatting sqref="I176">
    <cfRule type="expression" dxfId="44" priority="44">
      <formula>AND(#REF!&lt;&gt;"Mesure non utilisée",ISBLANK(#REF!))</formula>
    </cfRule>
  </conditionalFormatting>
  <conditionalFormatting sqref="J176">
    <cfRule type="expression" dxfId="43" priority="43">
      <formula>AND(#REF!&lt;&gt;"Mesure non utilisée",ISBLANK(#REF!))</formula>
    </cfRule>
  </conditionalFormatting>
  <conditionalFormatting sqref="F131 F133">
    <cfRule type="expression" dxfId="42" priority="185">
      <formula>F128&lt;&gt;#REF!</formula>
    </cfRule>
  </conditionalFormatting>
  <conditionalFormatting sqref="M172">
    <cfRule type="expression" dxfId="41" priority="42">
      <formula>AND(#REF!&lt;&gt;"Mesure non utilisée",ISBLANK(#REF!))</formula>
    </cfRule>
  </conditionalFormatting>
  <conditionalFormatting sqref="N172">
    <cfRule type="expression" dxfId="40" priority="41">
      <formula>AND(#REF!&lt;&gt;"Mesure non utilisée",ISBLANK(#REF!))</formula>
    </cfRule>
  </conditionalFormatting>
  <conditionalFormatting sqref="I183:P190">
    <cfRule type="expression" dxfId="39" priority="40">
      <formula>AND(#REF!&lt;&gt;"Mesure non utilisée",ISBLANK(#REF!))</formula>
    </cfRule>
  </conditionalFormatting>
  <conditionalFormatting sqref="O9:P14 O80:P89 O17:P37 O67:P67 O41:P44 O72:P78 O56:P65 O51:P54 O69:P70">
    <cfRule type="expression" dxfId="38" priority="34">
      <formula>AND(#REF!&lt;&gt;"Mesure non utilisée",ISBLANK(#REF!))</formula>
    </cfRule>
  </conditionalFormatting>
  <conditionalFormatting sqref="I80:J83 J62 I9:J19 I63:J70 I41:J44 I72:J75 I56:J61 I51:J54 I21:J37 I85:J89 J84 I77:J78">
    <cfRule type="expression" dxfId="37" priority="35">
      <formula>AND(#REF!&lt;&gt;"Mesure non utilisée",ISBLANK(#REF!))</formula>
    </cfRule>
  </conditionalFormatting>
  <conditionalFormatting sqref="K80:L89 K9:L37 K41:L44 K72:L78 K56:L70 K51:L54">
    <cfRule type="expression" dxfId="36" priority="36">
      <formula>AND(#REF!&lt;&gt;"Mesure non utilisée",ISBLANK(#REF!))</formula>
    </cfRule>
  </conditionalFormatting>
  <conditionalFormatting sqref="M80:N89 M9:N37 M41:N44 M72:N77 M56:N70 M51:N54">
    <cfRule type="expression" dxfId="35" priority="37">
      <formula>AND(#REF!&lt;&gt;"Mesure non utilisée",ISBLANK(#REF!))</formula>
    </cfRule>
  </conditionalFormatting>
  <conditionalFormatting sqref="O79:P79">
    <cfRule type="expression" dxfId="34" priority="30">
      <formula>AND(#REF!&lt;&gt;"Mesure non utilisée",ISBLANK(#REF!))</formula>
    </cfRule>
  </conditionalFormatting>
  <conditionalFormatting sqref="I79:J79">
    <cfRule type="expression" dxfId="33" priority="31">
      <formula>AND(#REF!&lt;&gt;"Mesure non utilisée",ISBLANK(#REF!))</formula>
    </cfRule>
  </conditionalFormatting>
  <conditionalFormatting sqref="K79:L79">
    <cfRule type="expression" dxfId="32" priority="32">
      <formula>AND(#REF!&lt;&gt;"Mesure non utilisée",ISBLANK(#REF!))</formula>
    </cfRule>
  </conditionalFormatting>
  <conditionalFormatting sqref="M79:N79">
    <cfRule type="expression" dxfId="31" priority="33">
      <formula>AND(#REF!&lt;&gt;"Mesure non utilisée",ISBLANK(#REF!))</formula>
    </cfRule>
  </conditionalFormatting>
  <conditionalFormatting sqref="P15:P16">
    <cfRule type="expression" dxfId="30" priority="29">
      <formula>AND(#REF!&lt;&gt;"Mesure non utilisée",ISBLANK(#REF!))</formula>
    </cfRule>
  </conditionalFormatting>
  <conditionalFormatting sqref="P66">
    <cfRule type="expression" dxfId="29" priority="28">
      <formula>AND(#REF!&lt;&gt;"Mesure non utilisée",ISBLANK(#REF!))</formula>
    </cfRule>
  </conditionalFormatting>
  <conditionalFormatting sqref="O38:P40">
    <cfRule type="expression" dxfId="28" priority="24">
      <formula>AND(#REF!&lt;&gt;"Mesure non utilisée",ISBLANK(#REF!))</formula>
    </cfRule>
  </conditionalFormatting>
  <conditionalFormatting sqref="I38:J40">
    <cfRule type="expression" dxfId="27" priority="25">
      <formula>AND(#REF!&lt;&gt;"Mesure non utilisée",ISBLANK(#REF!))</formula>
    </cfRule>
  </conditionalFormatting>
  <conditionalFormatting sqref="K38:L40">
    <cfRule type="expression" dxfId="26" priority="26">
      <formula>AND(#REF!&lt;&gt;"Mesure non utilisée",ISBLANK(#REF!))</formula>
    </cfRule>
  </conditionalFormatting>
  <conditionalFormatting sqref="M38:N40">
    <cfRule type="expression" dxfId="25" priority="27">
      <formula>AND(#REF!&lt;&gt;"Mesure non utilisée",ISBLANK(#REF!))</formula>
    </cfRule>
  </conditionalFormatting>
  <conditionalFormatting sqref="O45:P46 O48:P50">
    <cfRule type="expression" dxfId="24" priority="20">
      <formula>AND(#REF!&lt;&gt;"Mesure non utilisée",ISBLANK(#REF!))</formula>
    </cfRule>
  </conditionalFormatting>
  <conditionalFormatting sqref="I45:J46 I48:J50">
    <cfRule type="expression" dxfId="23" priority="21">
      <formula>AND(#REF!&lt;&gt;"Mesure non utilisée",ISBLANK(#REF!))</formula>
    </cfRule>
  </conditionalFormatting>
  <conditionalFormatting sqref="K45:L46 K48:L50">
    <cfRule type="expression" dxfId="22" priority="22">
      <formula>AND(#REF!&lt;&gt;"Mesure non utilisée",ISBLANK(#REF!))</formula>
    </cfRule>
  </conditionalFormatting>
  <conditionalFormatting sqref="M45:N46 M48:N50">
    <cfRule type="expression" dxfId="21" priority="23">
      <formula>AND(#REF!&lt;&gt;"Mesure non utilisée",ISBLANK(#REF!))</formula>
    </cfRule>
  </conditionalFormatting>
  <conditionalFormatting sqref="O71:P71">
    <cfRule type="expression" dxfId="20" priority="16">
      <formula>AND(#REF!&lt;&gt;"Mesure non utilisée",ISBLANK(#REF!))</formula>
    </cfRule>
  </conditionalFormatting>
  <conditionalFormatting sqref="I71:J71">
    <cfRule type="expression" dxfId="19" priority="17">
      <formula>AND(#REF!&lt;&gt;"Mesure non utilisée",ISBLANK(#REF!))</formula>
    </cfRule>
  </conditionalFormatting>
  <conditionalFormatting sqref="K71:L71">
    <cfRule type="expression" dxfId="18" priority="18">
      <formula>AND(#REF!&lt;&gt;"Mesure non utilisée",ISBLANK(#REF!))</formula>
    </cfRule>
  </conditionalFormatting>
  <conditionalFormatting sqref="M71:N71">
    <cfRule type="expression" dxfId="17" priority="19">
      <formula>AND(#REF!&lt;&gt;"Mesure non utilisée",ISBLANK(#REF!))</formula>
    </cfRule>
  </conditionalFormatting>
  <conditionalFormatting sqref="O55:P55">
    <cfRule type="expression" dxfId="16" priority="12">
      <formula>AND(#REF!&lt;&gt;"Mesure non utilisée",ISBLANK(#REF!))</formula>
    </cfRule>
  </conditionalFormatting>
  <conditionalFormatting sqref="I55:J55">
    <cfRule type="expression" dxfId="15" priority="13">
      <formula>AND(#REF!&lt;&gt;"Mesure non utilisée",ISBLANK(#REF!))</formula>
    </cfRule>
  </conditionalFormatting>
  <conditionalFormatting sqref="K55:L55">
    <cfRule type="expression" dxfId="14" priority="14">
      <formula>AND(#REF!&lt;&gt;"Mesure non utilisée",ISBLANK(#REF!))</formula>
    </cfRule>
  </conditionalFormatting>
  <conditionalFormatting sqref="M55:N55">
    <cfRule type="expression" dxfId="13" priority="15">
      <formula>AND(#REF!&lt;&gt;"Mesure non utilisée",ISBLANK(#REF!))</formula>
    </cfRule>
  </conditionalFormatting>
  <conditionalFormatting sqref="O47:P47">
    <cfRule type="expression" dxfId="12" priority="8">
      <formula>AND(#REF!&lt;&gt;"Mesure non utilisée",ISBLANK(#REF!))</formula>
    </cfRule>
  </conditionalFormatting>
  <conditionalFormatting sqref="I47:J47">
    <cfRule type="expression" dxfId="11" priority="9">
      <formula>AND(#REF!&lt;&gt;"Mesure non utilisée",ISBLANK(#REF!))</formula>
    </cfRule>
  </conditionalFormatting>
  <conditionalFormatting sqref="K47:L47">
    <cfRule type="expression" dxfId="10" priority="10">
      <formula>AND(#REF!&lt;&gt;"Mesure non utilisée",ISBLANK(#REF!))</formula>
    </cfRule>
  </conditionalFormatting>
  <conditionalFormatting sqref="M47:N47">
    <cfRule type="expression" dxfId="9" priority="11">
      <formula>AND(#REF!&lt;&gt;"Mesure non utilisée",ISBLANK(#REF!))</formula>
    </cfRule>
  </conditionalFormatting>
  <conditionalFormatting sqref="O15:O16">
    <cfRule type="expression" dxfId="8" priority="7">
      <formula>AND(#REF!&lt;&gt;"Mesure non utilisée",ISBLANK(#REF!))</formula>
    </cfRule>
  </conditionalFormatting>
  <conditionalFormatting sqref="I20:J20">
    <cfRule type="expression" dxfId="7" priority="6">
      <formula>AND(#REF!&lt;&gt;"Mesure non utilisée",ISBLANK(#REF!))</formula>
    </cfRule>
  </conditionalFormatting>
  <conditionalFormatting sqref="O66">
    <cfRule type="expression" dxfId="6" priority="5">
      <formula>AND(#REF!&lt;&gt;"Mesure non utilisée",ISBLANK(#REF!))</formula>
    </cfRule>
  </conditionalFormatting>
  <conditionalFormatting sqref="O68:P68">
    <cfRule type="expression" dxfId="5" priority="4">
      <formula>AND(#REF!&lt;&gt;"Mesure non utilisée",ISBLANK(#REF!))</formula>
    </cfRule>
  </conditionalFormatting>
  <conditionalFormatting sqref="I84">
    <cfRule type="expression" dxfId="4" priority="3">
      <formula>AND(#REF!&lt;&gt;"Mesure non utilisée",ISBLANK(#REF!))</formula>
    </cfRule>
  </conditionalFormatting>
  <conditionalFormatting sqref="M78:N78">
    <cfRule type="expression" dxfId="3" priority="2">
      <formula>AND(#REF!&lt;&gt;"Mesure non utilisée",ISBLANK(#REF!))</formula>
    </cfRule>
  </conditionalFormatting>
  <conditionalFormatting sqref="I76:J76">
    <cfRule type="expression" dxfId="2" priority="1">
      <formula>AND(#REF!&lt;&gt;"Mesure non utilisée",ISBLANK(#REF!))</formula>
    </cfRule>
  </conditionalFormatting>
  <conditionalFormatting sqref="E10:H10">
    <cfRule type="expression" dxfId="1" priority="336">
      <formula>E8&lt;&gt;Q8</formula>
    </cfRule>
  </conditionalFormatting>
  <conditionalFormatting sqref="G131:H131 G133:H133">
    <cfRule type="expression" dxfId="0" priority="340">
      <formula>G128&lt;&gt;R128</formula>
    </cfRule>
  </conditionalFormatting>
  <dataValidations xWindow="398" yWindow="602" count="7">
    <dataValidation type="decimal" operator="greaterThanOrEqual" allowBlank="1" showInputMessage="1" showErrorMessage="1" error="L'information saisie doit être au format numérique (Nombre décimal)" prompt="Inscrire les investissements réalisés jusqu'à la date indiquée" sqref="F183:F186 F188:F190 F116:F119 F104:F110 F96:F98 F100 F102 F112:F114 F121:F130 F20 F11:F13 F64 F9 F71:F76 F78:F80 F67 F44 F83:F84 F47 F51:F52" xr:uid="{00000000-0002-0000-0000-000000000000}">
      <formula1>0</formula1>
    </dataValidation>
    <dataValidation type="decimal" operator="greaterThanOrEqual" allowBlank="1" showInputMessage="1" showErrorMessage="1" error="L'information saisie doit être au format numérique (Nombre décimal)" prompt="Inscrire les investissements totaux pour le projet" sqref="H20 H36:H37 U44 H11:H13 H9 H71:H76 H116:H119 H78:H80 H67 H64 H83:H84 U75:U76 U51:U52 U20:U21 U24 U28 U56 U64:U65 U11:U13 U9 U15 U83:U85 U67 U78:U81 H44 U71:U72 U36:U38 U47 H47 H51:H52 H104:H110 H96:H98 H100 H102 H112:H114 H121:H130 H183:H190" xr:uid="{00000000-0002-0000-0000-000001000000}">
      <formula1>0</formula1>
    </dataValidation>
    <dataValidation type="decimal" operator="greaterThanOrEqual" allowBlank="1" showInputMessage="1" showErrorMessage="1" error="L'information saisie doit être au format numérique (Nombre décimal)" prompt="Inscrire les investissements à venir" sqref="G63:G64 G42:G44 G78:G80 U68 G83:G84 G67 G11:G13 G9 G19:G20 G71:G76 G116:G119 G51:G52 G23 G47 G88:G89 G104:G110 G96:G98 G100 G102 G112:G114 G121:G130 G183:G186 G188:G190" xr:uid="{00000000-0002-0000-0000-000002000000}">
      <formula1>0</formula1>
    </dataValidation>
    <dataValidation type="date" operator="greaterThan" allowBlank="1" showInputMessage="1" showErrorMessage="1" errorTitle="Date invalide" error="Entrer une date sous le format AAAA-MM ou AAAA-MM-JJ pour qu'elle soit valide." sqref="N141:N190 N9:N92 K63 L9:L92 P17:P92 J96:J112 G115 N96:N112 P96:P112 L96:L112 J115:J130 N115:N139 P115:P190 L115:L133 J134:J139 J141:J190 L135:L190 P9:P14 J9:J92" xr:uid="{00000000-0002-0000-0000-000003000000}">
      <formula1>44176</formula1>
    </dataValidation>
    <dataValidation type="list" allowBlank="1" showInputMessage="1" showErrorMessage="1" sqref="F115 I90 I99:I100 I109" xr:uid="{6661C76A-660D-43AE-B265-E47A3606DB7B}">
      <formula1>#REF!</formula1>
    </dataValidation>
    <dataValidation type="list" showInputMessage="1" showErrorMessage="1" errorTitle="Erreur" error="Le jalon doit être sélectionné depuis la liste pré-établie" prompt="Sélectionner le dernier jalon atteint" sqref="H115 O90 K90 K99:K100 O99:O100 K109 O109" xr:uid="{6DA0EC86-C003-4D3A-9B28-EF7555F5934F}">
      <formula1>#REF!</formula1>
    </dataValidation>
    <dataValidation type="date" operator="greaterThan" allowBlank="1" showInputMessage="1" showErrorMessage="1" errorTitle="Date invalide" error="Entrer une date sous le format AAAA-MM ou AAAA-MM-JJ pour qu'elle soit valide." sqref="N140 J140 J131:J133" xr:uid="{290D279A-412D-4333-B13A-5871DCCE375C}">
      <formula1>43466</formula1>
    </dataValidation>
  </dataValidations>
  <hyperlinks>
    <hyperlink ref="C19" r:id="rId1" xr:uid="{00000000-0004-0000-0000-000000000000}"/>
    <hyperlink ref="C20" r:id="rId2" xr:uid="{00000000-0004-0000-0000-000001000000}"/>
    <hyperlink ref="C23" r:id="rId3" xr:uid="{00000000-0004-0000-0000-000002000000}"/>
    <hyperlink ref="C37" r:id="rId4" xr:uid="{00000000-0004-0000-0000-000003000000}"/>
    <hyperlink ref="C44" r:id="rId5" xr:uid="{00000000-0004-0000-0000-000004000000}"/>
    <hyperlink ref="C51" r:id="rId6" xr:uid="{00000000-0004-0000-0000-000005000000}"/>
    <hyperlink ref="C52" r:id="rId7" xr:uid="{00000000-0004-0000-0000-000006000000}"/>
    <hyperlink ref="C63" r:id="rId8" xr:uid="{00000000-0004-0000-0000-000007000000}"/>
    <hyperlink ref="C64" r:id="rId9" xr:uid="{00000000-0004-0000-0000-000008000000}"/>
    <hyperlink ref="C75" r:id="rId10" display="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xr:uid="{00000000-0004-0000-0000-000009000000}"/>
    <hyperlink ref="C76" r:id="rId11" xr:uid="{00000000-0004-0000-0000-00000A000000}"/>
    <hyperlink ref="C77" r:id="rId12" xr:uid="{00000000-0004-0000-0000-00000B000000}"/>
    <hyperlink ref="C78" r:id="rId13" xr:uid="{00000000-0004-0000-0000-00000C000000}"/>
    <hyperlink ref="C79" r:id="rId14" xr:uid="{00000000-0004-0000-0000-00000D000000}"/>
    <hyperlink ref="C83" r:id="rId15" display="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xr:uid="{00000000-0004-0000-0000-00000E000000}"/>
    <hyperlink ref="C84" r:id="rId16" display="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xr:uid="{00000000-0004-0000-0000-00000F000000}"/>
    <hyperlink ref="C88" r:id="rId17" xr:uid="{00000000-0004-0000-0000-000010000000}"/>
    <hyperlink ref="C9" r:id="rId18" xr:uid="{00000000-0004-0000-0000-000011000000}"/>
    <hyperlink ref="C10" r:id="rId19" xr:uid="{00000000-0004-0000-0000-000012000000}"/>
    <hyperlink ref="C11" r:id="rId20" xr:uid="{00000000-0004-0000-0000-000013000000}"/>
    <hyperlink ref="C14" r:id="rId21" xr:uid="{00000000-0004-0000-0000-000014000000}"/>
    <hyperlink ref="C15" r:id="rId22" xr:uid="{00000000-0004-0000-0000-000015000000}"/>
    <hyperlink ref="C16" r:id="rId23" xr:uid="{00000000-0004-0000-0000-000016000000}"/>
    <hyperlink ref="C17" r:id="rId24" xr:uid="{00000000-0004-0000-0000-000017000000}"/>
    <hyperlink ref="C18" r:id="rId25" xr:uid="{00000000-0004-0000-0000-000018000000}"/>
    <hyperlink ref="C21" r:id="rId26" xr:uid="{00000000-0004-0000-0000-000019000000}"/>
    <hyperlink ref="C22" r:id="rId27" xr:uid="{00000000-0004-0000-0000-00001A000000}"/>
    <hyperlink ref="C24" r:id="rId28" xr:uid="{00000000-0004-0000-0000-00001C000000}"/>
    <hyperlink ref="C25" r:id="rId29" xr:uid="{00000000-0004-0000-0000-00001D000000}"/>
    <hyperlink ref="C26" r:id="rId30" xr:uid="{00000000-0004-0000-0000-00001E000000}"/>
    <hyperlink ref="C28" r:id="rId31" xr:uid="{00000000-0004-0000-0000-00001F000000}"/>
    <hyperlink ref="C29" r:id="rId32" xr:uid="{00000000-0004-0000-0000-000020000000}"/>
    <hyperlink ref="C30" r:id="rId33" xr:uid="{00000000-0004-0000-0000-000021000000}"/>
    <hyperlink ref="C31" r:id="rId34" xr:uid="{00000000-0004-0000-0000-000022000000}"/>
    <hyperlink ref="C32" r:id="rId35" xr:uid="{00000000-0004-0000-0000-000023000000}"/>
    <hyperlink ref="C33" r:id="rId36" xr:uid="{00000000-0004-0000-0000-000024000000}"/>
    <hyperlink ref="C35" r:id="rId37" xr:uid="{00000000-0004-0000-0000-000025000000}"/>
    <hyperlink ref="C36" r:id="rId38" xr:uid="{00000000-0004-0000-0000-000026000000}"/>
    <hyperlink ref="C53" r:id="rId39" display="https://www.tresor.gouv.qc.ca/infrastructures-publiques/tableau-de-bord/?tx_tdbpip_tdbpip%5Bprojet%5D=537&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5d19cd85704c86ba4e5b96cefb54e46d" xr:uid="{00000000-0004-0000-0000-000030000000}"/>
    <hyperlink ref="C54" r:id="rId40" display="https://www.tresor.gouv.qc.ca/infrastructures-publiques/tableau-de-bord/?tx_tdbpip_tdbpip%5Bprojet%5D=538&amp;tx_tdbpip_tdbpip%5BrechercheInfo%5D%5BmotsCles%5D=maison%20des%20a%C3%AEn%C3%A9s&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amp;tx_tdbpip_tdbpip%5BcurrentPage%5D=3&amp;tx_tdbpip_tdbpip%5Baction%5D=show&amp;tx_tdbpip_tdbpip%5Bcontroller%5D=Projet&amp;cHash=ed3456eed2c1a3e90c8ed8192558238d" xr:uid="{00000000-0004-0000-0000-000031000000}"/>
    <hyperlink ref="C56" r:id="rId41" xr:uid="{00000000-0004-0000-0000-000032000000}"/>
    <hyperlink ref="C57" r:id="rId42" xr:uid="{00000000-0004-0000-0000-000033000000}"/>
    <hyperlink ref="C58" r:id="rId43" xr:uid="{00000000-0004-0000-0000-000034000000}"/>
    <hyperlink ref="C59" r:id="rId44" xr:uid="{00000000-0004-0000-0000-000035000000}"/>
    <hyperlink ref="C60" r:id="rId45" xr:uid="{00000000-0004-0000-0000-000036000000}"/>
    <hyperlink ref="C61" r:id="rId46" xr:uid="{00000000-0004-0000-0000-000037000000}"/>
    <hyperlink ref="C62" r:id="rId47" xr:uid="{00000000-0004-0000-0000-000038000000}"/>
    <hyperlink ref="C65" r:id="rId48" xr:uid="{00000000-0004-0000-0000-000039000000}"/>
    <hyperlink ref="C66" r:id="rId49" xr:uid="{00000000-0004-0000-0000-00003A000000}"/>
    <hyperlink ref="C81" r:id="rId50" xr:uid="{00000000-0004-0000-0000-00003B000000}"/>
    <hyperlink ref="C82" r:id="rId51" xr:uid="{00000000-0004-0000-0000-00003C000000}"/>
    <hyperlink ref="C85" r:id="rId52" xr:uid="{00000000-0004-0000-0000-00003D000000}"/>
    <hyperlink ref="C86" r:id="rId53" xr:uid="{00000000-0004-0000-0000-00003E000000}"/>
    <hyperlink ref="C87" r:id="rId54" xr:uid="{00000000-0004-0000-0000-00003F000000}"/>
    <hyperlink ref="C12" r:id="rId55" xr:uid="{00000000-0004-0000-0000-000040000000}"/>
    <hyperlink ref="C13" r:id="rId56" xr:uid="{00000000-0004-0000-0000-000041000000}"/>
    <hyperlink ref="C27" r:id="rId57" xr:uid="{00000000-0004-0000-0000-000042000000}"/>
    <hyperlink ref="C34" r:id="rId58" xr:uid="{00000000-0004-0000-0000-000043000000}"/>
    <hyperlink ref="C43" r:id="rId59" xr:uid="{00000000-0004-0000-0000-000046000000}"/>
    <hyperlink ref="C67" r:id="rId60" xr:uid="{00000000-0004-0000-0000-000047000000}"/>
    <hyperlink ref="C69" r:id="rId61" xr:uid="{00000000-0004-0000-0000-000048000000}"/>
    <hyperlink ref="C70" r:id="rId62" xr:uid="{00000000-0004-0000-0000-000049000000}"/>
    <hyperlink ref="C72" r:id="rId63" xr:uid="{00000000-0004-0000-0000-00004B000000}"/>
    <hyperlink ref="C73" r:id="rId64" display="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xr:uid="{00000000-0004-0000-0000-00004C000000}"/>
    <hyperlink ref="C74" r:id="rId65" xr:uid="{00000000-0004-0000-0000-00004D000000}"/>
    <hyperlink ref="C80" r:id="rId66" xr:uid="{00000000-0004-0000-0000-00004E000000}"/>
    <hyperlink ref="C89" r:id="rId67" xr:uid="{00000000-0004-0000-0000-00004F000000}"/>
    <hyperlink ref="C68" r:id="rId68" xr:uid="{00000000-0004-0000-0000-000050000000}"/>
    <hyperlink ref="C42" r:id="rId69" xr:uid="{00000000-0004-0000-0000-000045000000}"/>
    <hyperlink ref="C41" r:id="rId70" xr:uid="{00000000-0004-0000-0000-000044000000}"/>
    <hyperlink ref="C38" r:id="rId71" xr:uid="{79C1168A-0EE9-4941-8850-3367FC71EEF7}"/>
    <hyperlink ref="C39" r:id="rId72" xr:uid="{5E06AAB6-FC3F-4EB5-B481-4F949EF35CFA}"/>
    <hyperlink ref="C40" r:id="rId73" xr:uid="{5CB83475-942F-48CF-9E89-90C950180412}"/>
    <hyperlink ref="C45" r:id="rId74" xr:uid="{0816B53E-102D-4BB2-B26F-8BD8BC61F08E}"/>
    <hyperlink ref="C46" r:id="rId75" xr:uid="{3CC83697-49DF-4A4B-902D-2341534C5EFF}"/>
    <hyperlink ref="C48" r:id="rId76" xr:uid="{7EC01678-C381-425E-AB31-5C6F466DED45}"/>
    <hyperlink ref="C49" r:id="rId77" xr:uid="{2E5118FD-CEEB-40EE-ABD8-DA9046079FBE}"/>
    <hyperlink ref="C50" r:id="rId78" xr:uid="{1ED00E18-39F6-4084-B092-E287B09556E3}"/>
    <hyperlink ref="C71" r:id="rId79" display="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xr:uid="{541D1BD4-F2FF-4547-9B6E-44018EA32F06}"/>
    <hyperlink ref="C55" r:id="rId80" xr:uid="{E769DBF2-E187-49BE-84BB-96D3D3C1C2E5}"/>
    <hyperlink ref="C47" r:id="rId81" xr:uid="{9391E99F-A360-4682-8F34-EBDF7DD59E29}"/>
    <hyperlink ref="C90" r:id="rId82" xr:uid="{166B020D-4DA1-4F89-BD8B-A25540024119}"/>
    <hyperlink ref="C91" r:id="rId83" xr:uid="{648C365D-03FF-4733-841D-AD0E3E88A4AC}"/>
    <hyperlink ref="C92" r:id="rId84" xr:uid="{76AD3AEE-7816-4FD5-927E-A5B407ADFAEE}"/>
    <hyperlink ref="C93" r:id="rId85" xr:uid="{BB5E240F-42BC-4808-BBA9-A431014950C3}"/>
    <hyperlink ref="C95" r:id="rId86" xr:uid="{C626DC0C-492E-4DAD-A1B1-5D5336D1BC19}"/>
    <hyperlink ref="C96" r:id="rId87" xr:uid="{48F80A9A-3798-4790-9E11-69BEF7D66BC7}"/>
    <hyperlink ref="C97" r:id="rId88" xr:uid="{40FB3EE0-CD84-4A6E-B9C5-F85767B1F0F1}"/>
    <hyperlink ref="C98" r:id="rId89" xr:uid="{BFB9AADF-875D-4874-AAC5-6BAD85C902D3}"/>
    <hyperlink ref="C100" r:id="rId90" xr:uid="{B8AD8BB2-CB56-42F6-8653-0BCDFE214E85}"/>
    <hyperlink ref="C101" r:id="rId91" xr:uid="{A39B728B-6E32-441C-BFAB-299CF52914BB}"/>
    <hyperlink ref="C103" r:id="rId92" xr:uid="{395BA0C3-B8F3-4CE1-AFBA-4FD190241A8B}"/>
    <hyperlink ref="C104" r:id="rId93" xr:uid="{9861168A-B0FC-4D20-A30D-CF0DC8D850E9}"/>
    <hyperlink ref="C105" r:id="rId94" xr:uid="{82F17052-4953-48D6-B91F-F875EFD0DABE}"/>
    <hyperlink ref="C106" r:id="rId95" display="Reconstruction de l’école secondaire Louis-Philippe-Paré" xr:uid="{CF146CF6-5E94-448C-B8CD-C02090D16F1F}"/>
    <hyperlink ref="C108" r:id="rId96" xr:uid="{29B64242-B520-422F-ADFD-23111C1DD56E}"/>
    <hyperlink ref="C109" r:id="rId97" xr:uid="{0354E202-966D-43B9-9B17-928FDAB17C6C}"/>
    <hyperlink ref="C110" r:id="rId98" xr:uid="{02DFFA8D-D612-450E-A759-613BF731E5A3}"/>
    <hyperlink ref="C112" r:id="rId99" xr:uid="{789B44C6-8473-452F-8DE5-8E4B7E88C48F}"/>
    <hyperlink ref="C114" r:id="rId100" xr:uid="{D59BA253-CAA6-46E7-A1ED-4F8547886E64}"/>
    <hyperlink ref="C115" r:id="rId101" xr:uid="{4BD81241-7B79-448F-ADA8-0CEC0ECC3A30}"/>
    <hyperlink ref="C118" r:id="rId102" xr:uid="{AB414176-49C7-4BCF-8E31-EDC52EEFFCB1}"/>
    <hyperlink ref="C119" r:id="rId103" xr:uid="{8C822207-E282-462E-B1AD-4EF14240957D}"/>
    <hyperlink ref="C120" r:id="rId104" xr:uid="{6EC457AD-8E9F-4312-95A6-7322F99C365F}"/>
    <hyperlink ref="C122" r:id="rId105" xr:uid="{88FBB7A6-71DE-499B-A7BD-27BA9345BB6B}"/>
    <hyperlink ref="C125" r:id="rId106" xr:uid="{7CB901DC-B09A-4968-B3EB-D10BB9A3445D}"/>
    <hyperlink ref="C94" r:id="rId107" xr:uid="{30A6045F-CF20-41BF-95C0-C323FA87566B}"/>
    <hyperlink ref="C102" r:id="rId108" xr:uid="{E5880F05-56EE-41E4-8698-7EB9589D3652}"/>
    <hyperlink ref="C116" r:id="rId109" xr:uid="{568BB556-921C-45BC-8C77-20376FB0A0D9}"/>
    <hyperlink ref="C117" r:id="rId110" xr:uid="{919C43AD-8E05-4D38-8492-31C18F198AF2}"/>
    <hyperlink ref="C123" r:id="rId111" xr:uid="{4300D2CA-51AC-44F1-9AF0-BA065638E7F3}"/>
    <hyperlink ref="C107" r:id="rId112" xr:uid="{D63E0B3D-0AAA-4A1C-953C-51F5E076D503}"/>
    <hyperlink ref="C127" r:id="rId113" xr:uid="{8F681781-BA24-4685-B620-3A9EE587C6AA}"/>
    <hyperlink ref="C128" r:id="rId114" xr:uid="{0C6D5FF3-49E2-4D79-A7A0-18EB42DA1020}"/>
    <hyperlink ref="C129" r:id="rId115" xr:uid="{0F674622-B45B-4318-B4E2-D88B268FF379}"/>
    <hyperlink ref="C130" r:id="rId116" xr:uid="{380520E4-2FEB-4173-B817-886126C0404D}"/>
    <hyperlink ref="C137" r:id="rId117" display="Reconstruction du pont de l’Île-d’Orléans entre Québec et l’Île-d’Orléans" xr:uid="{E9D672EA-65A5-49A8-9BD8-F275E382AFBF}"/>
    <hyperlink ref="C138" r:id="rId118" xr:uid="{48AC7D02-293D-4598-B317-6575759A9047}"/>
    <hyperlink ref="C140" r:id="rId119" xr:uid="{D8DD90BD-13E6-433F-9BCD-667151BAD598}"/>
    <hyperlink ref="C143" r:id="rId120" xr:uid="{2795157B-171C-4EF2-A3D9-F58FA804EAFF}"/>
    <hyperlink ref="C156" r:id="rId121" xr:uid="{396FF3D4-0BD1-4C4B-90E7-80249DF505C1}"/>
    <hyperlink ref="C157" r:id="rId122" xr:uid="{07FD3B8B-70F5-4AD1-BCE9-E1D5E5DBBC9E}"/>
    <hyperlink ref="C158" r:id="rId123" xr:uid="{96BE020F-8ECA-4FE9-B711-DCC2DD83C02D}"/>
    <hyperlink ref="C160" r:id="rId124" xr:uid="{74CBE792-6282-4DB5-B83C-E6AA4F936B16}"/>
    <hyperlink ref="C164" r:id="rId125" xr:uid="{6ECABF00-1F14-4297-B3E6-991C23A6BCA6}"/>
    <hyperlink ref="C165" r:id="rId126" xr:uid="{E03C9E35-A2EC-4FE6-9B08-AD73B0E7F3B7}"/>
    <hyperlink ref="C166" r:id="rId127" xr:uid="{AD0F0617-FFD6-487B-9BA5-A5D71081AEED}"/>
    <hyperlink ref="C167" r:id="rId128" xr:uid="{C7A118BD-6FB9-41D5-A765-C00C98B53BCF}"/>
    <hyperlink ref="C171" r:id="rId129" xr:uid="{BF859078-7FE6-4770-8660-2B136C344D75}"/>
    <hyperlink ref="C174" r:id="rId130" xr:uid="{8A75E7B2-B086-447E-B6E0-5D3F9C4B2268}"/>
    <hyperlink ref="C175" r:id="rId131" xr:uid="{C65DCCA4-AF5F-417B-BB51-4DA53B2CDE06}"/>
    <hyperlink ref="C176" r:id="rId132" display="Reconstruction du pont de l’Île-aux-Tourtes entre Vaudreuil-Dorion et Senneville" xr:uid="{96BB2ECA-7795-4A89-82CF-307290B113FF}"/>
    <hyperlink ref="C136" r:id="rId133" xr:uid="{B85000C9-588E-4916-A5FB-CECA8D933D47}"/>
    <hyperlink ref="C135" r:id="rId134" xr:uid="{365D41DB-16FA-4AA9-B0DA-311EEE348172}"/>
    <hyperlink ref="C142" r:id="rId135" xr:uid="{EF270BFE-E45A-4E1E-B48D-C8860A68EA6B}"/>
    <hyperlink ref="C144" r:id="rId136" xr:uid="{9C27EC8F-F664-44BE-87F7-A5748FA45558}"/>
    <hyperlink ref="C145" r:id="rId137" xr:uid="{4EE641AC-8256-4F46-9B98-9CB57D2D8514}"/>
    <hyperlink ref="C146" r:id="rId138" xr:uid="{5A81264B-6834-4FB4-96CD-41D495154029}"/>
    <hyperlink ref="C148" r:id="rId139" xr:uid="{735E095D-4D36-4F8C-939F-DED89C7C03E9}"/>
    <hyperlink ref="C149" r:id="rId140" xr:uid="{BFEDBEE8-C454-4041-AD7A-CEABFE08015C}"/>
    <hyperlink ref="C150" r:id="rId141" xr:uid="{2EBB6D7B-C366-491E-80FF-746DC9030C6E}"/>
    <hyperlink ref="C151" r:id="rId142" xr:uid="{3C6C4E77-E356-4DE6-BBC2-3B2A90F5D3C4}"/>
    <hyperlink ref="C152" r:id="rId143" display="Projet structurant de transport collectif de type service rapide par bus dans l’axe des boulevards Notre-Dame et de la Concorde à Laval" xr:uid="{06ADD635-9E4F-455C-9F91-12F4965F30B7}"/>
    <hyperlink ref="C153" r:id="rId144" display="Aménagement d’une voie réservée sur l’autoroute 440 est entre la station terminale du service rapide par bus Pie-IX (route 125) et l’autoroute 25" xr:uid="{A0C9EFB9-5D14-441A-96F1-3F128AC863CF}"/>
    <hyperlink ref="C154" r:id="rId145" display="Sécurisation et amélioration de la mobilité dans l’échangeur des autoroutes 440 et 15 par la construction d’un lien aérien direct entre les autoroutes 440 ouest et 15 nord et nouvelle entrée vers l’autoroute 15 nord" xr:uid="{199727B5-EC05-4867-80F3-AB6E1939CF72}"/>
    <hyperlink ref="C155" r:id="rId146" display="Aménagement d’une voie réservée sur l’autoroute 25 nord entre l’autoroute 440 et l'ïle Saint-Jean" xr:uid="{B4E798E1-46FB-457F-B4D2-7C5BC93B4CA5}"/>
    <hyperlink ref="C161" r:id="rId147" xr:uid="{D1E94227-ACF6-41E0-816C-DA8797D54F39}"/>
    <hyperlink ref="C163" r:id="rId148" xr:uid="{B8F03DB6-9472-4833-AD94-BF84726FFCAD}"/>
    <hyperlink ref="C169" r:id="rId149" xr:uid="{1A7BDB9A-179A-46BF-A154-503A2E90FC5F}"/>
    <hyperlink ref="C173" r:id="rId150" xr:uid="{21D75B8D-ED60-4CCF-880A-7A7D77958B3E}"/>
    <hyperlink ref="C172" r:id="rId151" xr:uid="{AC1D8CD6-9AB1-41D4-ADB6-2B2DB453A3DE}"/>
    <hyperlink ref="C162" r:id="rId152" xr:uid="{BCE70CC5-6A83-48C3-B669-FAEA52BAB15E}"/>
    <hyperlink ref="C141" r:id="rId153" xr:uid="{7F3DF1BF-CE5B-4ADA-9E3F-C8352EB9D88E}"/>
    <hyperlink ref="C168" r:id="rId154" xr:uid="{14605270-FBDF-45AC-9AC7-D8E4C6C2BF4D}"/>
    <hyperlink ref="C186" r:id="rId155" xr:uid="{46C297B1-E296-46C8-84F2-2973F96CB36B}"/>
    <hyperlink ref="C188" r:id="rId156" xr:uid="{FA63F581-80DF-45AD-B839-F8BA28EAD41E}"/>
    <hyperlink ref="C183" r:id="rId157" xr:uid="{2E664E75-51C2-48A7-8889-2B57FF02565C}"/>
    <hyperlink ref="C189" r:id="rId158" xr:uid="{E591A153-96CF-4672-B192-FA8D69364308}"/>
    <hyperlink ref="C190" r:id="rId159" xr:uid="{0436BFA1-3C35-4821-AAD8-8A9F26A37E14}"/>
    <hyperlink ref="C187" r:id="rId160" xr:uid="{A01A5495-2FEF-4A26-950E-1EA90DB52252}"/>
    <hyperlink ref="C147" r:id="rId161" xr:uid="{D0846878-4C69-4537-B7D7-713B6340FB71}"/>
  </hyperlinks>
  <printOptions horizontalCentered="1"/>
  <pageMargins left="0.51181102362204722" right="0.59055118110236227" top="0.62992125984251968" bottom="0.74803149606299213" header="0.31496062992125984" footer="0.31496062992125984"/>
  <pageSetup paperSize="5" scale="33" fitToHeight="10" orientation="landscape" r:id="rId162"/>
  <headerFooter>
    <oddFooter>&amp;CPage &amp;P de &amp;N&amp;R&amp;G</oddFooter>
  </headerFooter>
  <rowBreaks count="6" manualBreakCount="6">
    <brk id="18" max="17" man="1"/>
    <brk id="27" max="17" man="1"/>
    <brk id="59" max="17" man="1"/>
    <brk id="69" max="17" man="1"/>
    <brk id="78" max="17" man="1"/>
    <brk id="87" max="17" man="1"/>
  </rowBreaks>
  <ignoredErrors>
    <ignoredError sqref="B13 B41:B42" numberStoredAsText="1"/>
    <ignoredError sqref="B24:B25 B30:B31 B38:B40 B46 B48:B50 B86:B87" twoDigitTextYear="1"/>
  </ignoredErrors>
  <legacyDrawing r:id="rId163"/>
  <legacyDrawingHF r:id="rId164"/>
  <extLst>
    <ext xmlns:x14="http://schemas.microsoft.com/office/spreadsheetml/2009/9/main" uri="{CCE6A557-97BC-4b89-ADB6-D9C93CAAB3DF}">
      <x14:dataValidations xmlns:xm="http://schemas.microsoft.com/office/excel/2006/main" xWindow="398" yWindow="602" count="1">
        <x14:dataValidation type="list" showInputMessage="1" showErrorMessage="1" error="L'état d'avancement doit appartenir à la liste" prompt="Sélectionnez l'état d'avancement du projet" xr:uid="{00000000-0002-0000-0000-000004000000}">
          <x14:formula1>
            <xm:f>Jalons_mesures!$B$3:$B$7</xm:f>
          </x14:formula1>
          <xm:sqref>E85:E89 E9:E10 E12:E83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2:F37"/>
  <sheetViews>
    <sheetView topLeftCell="B1" workbookViewId="0">
      <selection activeCell="B6" sqref="B6"/>
    </sheetView>
  </sheetViews>
  <sheetFormatPr baseColWidth="10" defaultColWidth="11.42578125" defaultRowHeight="15" x14ac:dyDescent="0.25"/>
  <cols>
    <col min="1" max="1" width="11.42578125" style="2"/>
    <col min="2" max="2" width="17.42578125" style="2" customWidth="1"/>
    <col min="3" max="3" width="32.42578125" style="2" bestFit="1" customWidth="1"/>
    <col min="4" max="4" width="27.85546875" style="2" bestFit="1" customWidth="1"/>
    <col min="5" max="5" width="38.5703125" style="3" bestFit="1" customWidth="1"/>
    <col min="6" max="6" width="50" style="2" bestFit="1" customWidth="1"/>
    <col min="7" max="16384" width="11.42578125" style="2"/>
  </cols>
  <sheetData>
    <row r="2" spans="2:6" x14ac:dyDescent="0.25">
      <c r="B2" s="1" t="s">
        <v>117</v>
      </c>
      <c r="C2" s="1" t="s">
        <v>118</v>
      </c>
      <c r="D2" s="1" t="s">
        <v>119</v>
      </c>
      <c r="E2" s="4" t="s">
        <v>120</v>
      </c>
      <c r="F2" s="1" t="s">
        <v>121</v>
      </c>
    </row>
    <row r="3" spans="2:6" x14ac:dyDescent="0.25">
      <c r="B3" s="3" t="s">
        <v>75</v>
      </c>
      <c r="C3" s="3" t="s">
        <v>122</v>
      </c>
      <c r="D3" s="3" t="s">
        <v>122</v>
      </c>
      <c r="E3" s="3" t="s">
        <v>122</v>
      </c>
      <c r="F3" s="3" t="s">
        <v>122</v>
      </c>
    </row>
    <row r="4" spans="2:6" ht="45" x14ac:dyDescent="0.25">
      <c r="B4" s="3" t="s">
        <v>20</v>
      </c>
      <c r="C4" s="3" t="s">
        <v>123</v>
      </c>
      <c r="D4" s="3" t="s">
        <v>124</v>
      </c>
      <c r="E4" s="3" t="s">
        <v>125</v>
      </c>
      <c r="F4" s="3" t="s">
        <v>126</v>
      </c>
    </row>
    <row r="5" spans="2:6" ht="30" x14ac:dyDescent="0.25">
      <c r="B5" s="3" t="s">
        <v>14</v>
      </c>
      <c r="C5" s="3" t="s">
        <v>127</v>
      </c>
      <c r="D5" s="3" t="s">
        <v>128</v>
      </c>
      <c r="E5" s="3" t="s">
        <v>129</v>
      </c>
      <c r="F5" s="3" t="s">
        <v>25</v>
      </c>
    </row>
    <row r="6" spans="2:6" ht="30" x14ac:dyDescent="0.25">
      <c r="B6" s="3" t="s">
        <v>130</v>
      </c>
      <c r="C6" s="3" t="s">
        <v>131</v>
      </c>
      <c r="D6" s="3" t="s">
        <v>29</v>
      </c>
      <c r="E6" s="3" t="s">
        <v>132</v>
      </c>
      <c r="F6" s="3" t="s">
        <v>133</v>
      </c>
    </row>
    <row r="7" spans="2:6" ht="44.25" customHeight="1" x14ac:dyDescent="0.25">
      <c r="B7" s="6"/>
      <c r="C7" s="3" t="s">
        <v>134</v>
      </c>
      <c r="D7" s="3"/>
      <c r="E7" s="3" t="s">
        <v>135</v>
      </c>
      <c r="F7" s="3" t="s">
        <v>136</v>
      </c>
    </row>
    <row r="8" spans="2:6" ht="60" x14ac:dyDescent="0.25">
      <c r="C8" s="3" t="s">
        <v>137</v>
      </c>
      <c r="D8" s="3"/>
      <c r="E8" s="3" t="s">
        <v>138</v>
      </c>
      <c r="F8" s="3" t="s">
        <v>139</v>
      </c>
    </row>
    <row r="9" spans="2:6" ht="60" x14ac:dyDescent="0.25">
      <c r="C9" s="3" t="s">
        <v>140</v>
      </c>
      <c r="D9" s="3"/>
      <c r="E9" s="3" t="s">
        <v>141</v>
      </c>
      <c r="F9" s="3" t="s">
        <v>142</v>
      </c>
    </row>
    <row r="10" spans="2:6" ht="37.5" customHeight="1" x14ac:dyDescent="0.25">
      <c r="C10" s="3" t="s">
        <v>143</v>
      </c>
      <c r="D10" s="3"/>
      <c r="E10" s="3" t="s">
        <v>144</v>
      </c>
      <c r="F10" s="3" t="s">
        <v>145</v>
      </c>
    </row>
    <row r="11" spans="2:6" ht="30" x14ac:dyDescent="0.25">
      <c r="C11" s="3" t="s">
        <v>29</v>
      </c>
      <c r="D11" s="3"/>
      <c r="E11" s="3" t="s">
        <v>146</v>
      </c>
      <c r="F11" s="3" t="s">
        <v>29</v>
      </c>
    </row>
    <row r="12" spans="2:6" ht="45" x14ac:dyDescent="0.25">
      <c r="C12" s="3"/>
      <c r="D12" s="3"/>
      <c r="E12" s="3" t="s">
        <v>147</v>
      </c>
      <c r="F12" s="3"/>
    </row>
    <row r="13" spans="2:6" x14ac:dyDescent="0.25">
      <c r="C13" s="3"/>
      <c r="D13" s="3"/>
      <c r="F13" s="3"/>
    </row>
    <row r="14" spans="2:6" ht="30" x14ac:dyDescent="0.25">
      <c r="C14" s="3"/>
      <c r="D14" s="3"/>
      <c r="E14" s="3" t="s">
        <v>148</v>
      </c>
      <c r="F14" s="3"/>
    </row>
    <row r="15" spans="2:6" ht="45" x14ac:dyDescent="0.25">
      <c r="C15" s="3"/>
      <c r="D15" s="3"/>
      <c r="E15" s="3" t="s">
        <v>149</v>
      </c>
      <c r="F15" s="3"/>
    </row>
    <row r="16" spans="2:6" ht="30" x14ac:dyDescent="0.25">
      <c r="C16" s="3"/>
      <c r="D16" s="3"/>
      <c r="E16" s="3" t="s">
        <v>150</v>
      </c>
      <c r="F16" s="3"/>
    </row>
    <row r="17" spans="3:6" ht="47.25" x14ac:dyDescent="0.25">
      <c r="C17" s="3"/>
      <c r="D17" s="3"/>
      <c r="E17" s="3" t="s">
        <v>151</v>
      </c>
      <c r="F17" s="3"/>
    </row>
    <row r="18" spans="3:6" ht="45" x14ac:dyDescent="0.25">
      <c r="C18" s="3"/>
      <c r="D18" s="3"/>
      <c r="E18" s="3" t="s">
        <v>152</v>
      </c>
      <c r="F18" s="3"/>
    </row>
    <row r="19" spans="3:6" ht="30" x14ac:dyDescent="0.25">
      <c r="C19" s="3"/>
      <c r="D19" s="3"/>
      <c r="E19" s="3" t="s">
        <v>153</v>
      </c>
      <c r="F19" s="3"/>
    </row>
    <row r="21" spans="3:6" x14ac:dyDescent="0.25">
      <c r="E21" s="5" t="s">
        <v>154</v>
      </c>
    </row>
    <row r="22" spans="3:6" ht="30" x14ac:dyDescent="0.25">
      <c r="E22" s="5" t="s">
        <v>155</v>
      </c>
    </row>
    <row r="23" spans="3:6" x14ac:dyDescent="0.25">
      <c r="E23" s="5" t="s">
        <v>156</v>
      </c>
    </row>
    <row r="24" spans="3:6" ht="30" x14ac:dyDescent="0.25">
      <c r="E24" s="5" t="s">
        <v>157</v>
      </c>
    </row>
    <row r="25" spans="3:6" ht="30" x14ac:dyDescent="0.25">
      <c r="E25" s="5" t="s">
        <v>158</v>
      </c>
    </row>
    <row r="26" spans="3:6" ht="30" x14ac:dyDescent="0.25">
      <c r="E26" s="5" t="s">
        <v>159</v>
      </c>
    </row>
    <row r="27" spans="3:6" x14ac:dyDescent="0.25">
      <c r="E27" s="5" t="s">
        <v>160</v>
      </c>
    </row>
    <row r="28" spans="3:6" ht="30" x14ac:dyDescent="0.25">
      <c r="E28" s="5" t="s">
        <v>161</v>
      </c>
    </row>
    <row r="29" spans="3:6" x14ac:dyDescent="0.25">
      <c r="E29" s="5" t="s">
        <v>162</v>
      </c>
    </row>
    <row r="30" spans="3:6" x14ac:dyDescent="0.25">
      <c r="E30" s="5" t="s">
        <v>163</v>
      </c>
    </row>
    <row r="31" spans="3:6" x14ac:dyDescent="0.25">
      <c r="E31" s="5" t="s">
        <v>164</v>
      </c>
    </row>
    <row r="32" spans="3:6" x14ac:dyDescent="0.25">
      <c r="E32" s="5" t="s">
        <v>165</v>
      </c>
    </row>
    <row r="33" spans="5:5" x14ac:dyDescent="0.25">
      <c r="E33" s="5" t="s">
        <v>166</v>
      </c>
    </row>
    <row r="34" spans="5:5" ht="45" x14ac:dyDescent="0.25">
      <c r="E34" s="5" t="s">
        <v>167</v>
      </c>
    </row>
    <row r="35" spans="5:5" ht="30" x14ac:dyDescent="0.25">
      <c r="E35" s="5" t="s">
        <v>168</v>
      </c>
    </row>
    <row r="36" spans="5:5" ht="75" x14ac:dyDescent="0.25">
      <c r="E36" s="5" t="s">
        <v>169</v>
      </c>
    </row>
    <row r="37" spans="5:5" x14ac:dyDescent="0.25">
      <c r="E37" s="3" t="s">
        <v>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3E42D2DA70B847BA2546D467C21F41" ma:contentTypeVersion="4" ma:contentTypeDescription="Create a new document." ma:contentTypeScope="" ma:versionID="2155e07a08d0b2e6303076c8e4575318">
  <xsd:schema xmlns:xsd="http://www.w3.org/2001/XMLSchema" xmlns:xs="http://www.w3.org/2001/XMLSchema" xmlns:p="http://schemas.microsoft.com/office/2006/metadata/properties" xmlns:ns2="400f23f8-023c-4cf4-bba1-4acb8a72b1a6" xmlns:ns3="4397a3be-b646-40b3-9809-3dcca8ee48df" targetNamespace="http://schemas.microsoft.com/office/2006/metadata/properties" ma:root="true" ma:fieldsID="cfe49a36dd587851f7d34fe0cffc4388" ns2:_="" ns3:_="">
    <xsd:import namespace="400f23f8-023c-4cf4-bba1-4acb8a72b1a6"/>
    <xsd:import namespace="4397a3be-b646-40b3-9809-3dcca8ee48d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f23f8-023c-4cf4-bba1-4acb8a72b1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97a3be-b646-40b3-9809-3dcca8ee48d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D 0 E A A B Q S w M E F A A C A A g A r l b F V r C U 2 K 6 l A A A A 9 g A A A B I A H A B D b 2 5 m a W c v U G F j a 2 F n Z S 5 4 b W w g o h g A K K A U A A A A A A A A A A A A A A A A A A A A A A A A A A A A h Y 9 B D o I w F E S v Q r q n L Z g Y J J 8 S w 1 Y S E x P j t i k V G q G Y t l j u 5 s I j e Q U x i r p z O W / e Y u Z + v U E + d m 1 w k c a q X m c o w h Q F U o u + U r r O 0 O C O Y Y J y B l s u T r y W w S R r m 4 6 2 y l D j 3 D k l x H u P / Q L 3 p i Y x p R E 5 l J u d a G T H 0 U d W / + V Q a e u 4 F h I x 2 L / G s B h H N M G r Z I k p k B l C q f R X i K e 9 z / Y H Q j G 0 b j C S H U 1 Y r I H M E c j 7 A 3 s A U E s D B B Q A A g A I A K 5 W x 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V s V W L u N C d z Y B A A D g A g A A E w A c A E Z v c m 1 1 b G F z L 1 N l Y 3 R p b 2 4 x L m 0 g o h g A K K A U A A A A A A A A A A A A A A A A A A A A A A A A A A A A n Z J P a 8 I w G M b v h X 6 H 4 F D 0 Y G u s H e t E B n O H 7 S Z 4 2 H G k y a v t q E l 9 8 8 b u 4 y + Z H j x 0 4 B Y I C X m f X 5 4 n f y x I q o 1 m 2 / P I l 3 E U R 7 Y S C I r d D S q i 1 j 6 m a d d 1 j B C s Q b Y 3 7 s S O k k m R 1 n q H w h I 6 S c 4 X p 6 0 r m / r o w K Y k y g a E m y q Y l g b V E 3 1 9 k C r b e s B W r A G K I + b b 1 j i U 4 F f e o U w 2 Y g / j M F k b T a D J j q / N k 7 N 5 E s y T o 0 z + Z d 5 e h m H + L H 4 O O 8 x f V r Y y 3 a h H I X 0 M N E 0 D G F Q b N J 9 A v T q H 6 O O G + E H I + z T t D x 3 K D 7 O i T 4 A g K 0 D f 3 / T O e N 0 l 4 a m m 3 z f t Y 0 5 C S z j 4 O I H K b q Q O h u y 6 A R u Y G x H t n 8 H f c C B m t y L u A G j + 4 I G w v z w R X 4 z k q 7 D V K u O 5 L E S h d j z L Z z l X c 3 5 f l k r N p e L Z Y g H F Y D K J o 1 p f / 6 7 l N 1 B L A Q I t A B Q A A g A I A K 5 W x V a w l N i u p Q A A A P Y A A A A S A A A A A A A A A A A A A A A A A A A A A A B D b 2 5 m a W c v U G F j a 2 F n Z S 5 4 b W x Q S w E C L Q A U A A I A C A C u V s V W D 8 r p q 6 Q A A A D p A A A A E w A A A A A A A A A A A A A A A A D x A A A A W 0 N v b n R l b n R f V H l w Z X N d L n h t b F B L A Q I t A B Q A A g A I A K 5 W x V Y u 4 0 J 3 N g E A A O A C A A A T A A A A A A A A A A A A A A A A A O I B A A B G b 3 J t d W x h c y 9 T Z W N 0 a W 9 u M S 5 t U E s F B g A A A A A D A A M A w g A A A G 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M A A A A A A A A B 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h 0 d H B z J T N B J T J G J T J G d 3 d 3 J T I w d H J l c 2 9 y J T I w Z 2 9 1 d i U y M H F j J T I w Y 2 E l M k Z p b m Z y Y X N 0 c n V j d H V y Z X M t c H V i b G l x d W V z J T J G d G F i b G V h d S 1 k Z S 1 i b 3 J k J T N G d H h f d G R i c G 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2 L T A 1 V D E 0 O j U z O j A 4 L j M 3 O T I 3 M j B a I i A v P j x F b n R y e S B U e X B l P S J G a W x s Q 2 9 s d W 1 u V H l w Z X M i I F Z h b H V l P S J z Q m d Z R 0 J n P T 0 i I C 8 + P E V u d H J 5 I F R 5 c G U 9 I k Z p b G x D b 2 x 1 b W 5 O Y W 1 l c y I g V m F s d W U 9 I n N b J n F 1 b 3 Q 7 Q 2 F w d G l v b i Z x d W 9 0 O y w m c X V v d D t T b 3 V y Y 2 U m c X V v d D s s J n F 1 b 3 Q 7 Q 2 x h c 3 N O Y W 1 l J n F 1 b 3 Q 7 L C Z x d W 9 0 O 0 l 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H R 0 c H M 6 X F w v X F w v d 3 d 3 I H R y Z X N v c i B n b 3 V 2 I H F j I G N h X F w v a W 5 m c m F z d H J 1 Y 3 R 1 c m V z L X B 1 Y m x p c X V l c 1 x c L 3 R h Y m x l Y X U t Z G U t Y m 9 y Z D 9 0 e F 9 0 Z G J w a S 9 B d X R v U m V t b 3 Z l Z E N v b H V t b n M x L n t D Y X B 0 a W 9 u L D B 9 J n F 1 b 3 Q 7 L C Z x d W 9 0 O 1 N l Y 3 R p b 2 4 x L 2 h 0 d H B z O l x c L 1 x c L 3 d 3 d y B 0 c m V z b 3 I g Z 2 9 1 d i B x Y y B j Y V x c L 2 l u Z n J h c 3 R y d W N 0 d X J l c y 1 w d W J s a X F 1 Z X N c X C 9 0 Y W J s Z W F 1 L W R l L W J v c m Q / d H h f d G R i c G k v Q X V 0 b 1 J l b W 9 2 Z W R D b 2 x 1 b W 5 z M S 5 7 U 2 9 1 c m N l L D F 9 J n F 1 b 3 Q 7 L C Z x d W 9 0 O 1 N l Y 3 R p b 2 4 x L 2 h 0 d H B z O l x c L 1 x c L 3 d 3 d y B 0 c m V z b 3 I g Z 2 9 1 d i B x Y y B j Y V x c L 2 l u Z n J h c 3 R y d W N 0 d X J l c y 1 w d W J s a X F 1 Z X N c X C 9 0 Y W J s Z W F 1 L W R l L W J v c m Q / d H h f d G R i c G k v Q X V 0 b 1 J l b W 9 2 Z W R D b 2 x 1 b W 5 z M S 5 7 Q 2 x h c 3 N O Y W 1 l L D J 9 J n F 1 b 3 Q 7 L C Z x d W 9 0 O 1 N l Y 3 R p b 2 4 x L 2 h 0 d H B z O l x c L 1 x c L 3 d 3 d y B 0 c m V z b 3 I g Z 2 9 1 d i B x Y y B j Y V x c L 2 l u Z n J h c 3 R y d W N 0 d X J l c y 1 w d W J s a X F 1 Z X N c X C 9 0 Y W J s Z W F 1 L W R l L W J v c m Q / d H h f d G R i c G k v Q X V 0 b 1 J l b W 9 2 Z W R D b 2 x 1 b W 5 z M S 5 7 S W Q s M 3 0 m c X V v d D t d L C Z x d W 9 0 O 0 N v b H V t b k N v d W 5 0 J n F 1 b 3 Q 7 O j Q s J n F 1 b 3 Q 7 S 2 V 5 Q 2 9 s d W 1 u T m F t Z X M m c X V v d D s 6 W 1 0 s J n F 1 b 3 Q 7 Q 2 9 s d W 1 u S W R l b n R p d G l l c y Z x d W 9 0 O z p b J n F 1 b 3 Q 7 U 2 V j d G l v b j E v a H R 0 c H M 6 X F w v X F w v d 3 d 3 I H R y Z X N v c i B n b 3 V 2 I H F j I G N h X F w v a W 5 m c m F z d H J 1 Y 3 R 1 c m V z L X B 1 Y m x p c X V l c 1 x c L 3 R h Y m x l Y X U t Z G U t Y m 9 y Z D 9 0 e F 9 0 Z G J w a S 9 B d X R v U m V t b 3 Z l Z E N v b H V t b n M x L n t D Y X B 0 a W 9 u L D B 9 J n F 1 b 3 Q 7 L C Z x d W 9 0 O 1 N l Y 3 R p b 2 4 x L 2 h 0 d H B z O l x c L 1 x c L 3 d 3 d y B 0 c m V z b 3 I g Z 2 9 1 d i B x Y y B j Y V x c L 2 l u Z n J h c 3 R y d W N 0 d X J l c y 1 w d W J s a X F 1 Z X N c X C 9 0 Y W J s Z W F 1 L W R l L W J v c m Q / d H h f d G R i c G k v Q X V 0 b 1 J l b W 9 2 Z W R D b 2 x 1 b W 5 z M S 5 7 U 2 9 1 c m N l L D F 9 J n F 1 b 3 Q 7 L C Z x d W 9 0 O 1 N l Y 3 R p b 2 4 x L 2 h 0 d H B z O l x c L 1 x c L 3 d 3 d y B 0 c m V z b 3 I g Z 2 9 1 d i B x Y y B j Y V x c L 2 l u Z n J h c 3 R y d W N 0 d X J l c y 1 w d W J s a X F 1 Z X N c X C 9 0 Y W J s Z W F 1 L W R l L W J v c m Q / d H h f d G R i c G k v Q X V 0 b 1 J l b W 9 2 Z W R D b 2 x 1 b W 5 z M S 5 7 Q 2 x h c 3 N O Y W 1 l L D J 9 J n F 1 b 3 Q 7 L C Z x d W 9 0 O 1 N l Y 3 R p b 2 4 x L 2 h 0 d H B z O l x c L 1 x c L 3 d 3 d y B 0 c m V z b 3 I g Z 2 9 1 d i B x Y y B j Y V x c L 2 l u Z n J h c 3 R y d W N 0 d X J l c y 1 w d W J s a X F 1 Z X N c X C 9 0 Y W J s Z W F 1 L W R l L W J v c m Q / d H h f d G R i c G k v Q X V 0 b 1 J l b W 9 2 Z W R D b 2 x 1 b W 5 z M S 5 7 S W Q s M 3 0 m c X V v d D t d L C Z x d W 9 0 O 1 J l b G F 0 a W 9 u c 2 h p c E l u Z m 8 m c X V v d D s 6 W 1 1 9 I i A v P j w v U 3 R h Y m x l R W 5 0 c m l l c z 4 8 L 0 l 0 Z W 0 + P E l 0 Z W 0 + P E l 0 Z W 1 M b 2 N h d G l v b j 4 8 S X R l b V R 5 c G U + R m 9 y b X V s Y T w v S X R l b V R 5 c G U + P E l 0 Z W 1 Q Y X R o P l N l Y 3 R p b 2 4 x L 2 h 0 d H B z J T N B J T J G J T J G d 3 d 3 J T I w d H J l c 2 9 y J T I w Z 2 9 1 d i U y M H F j J T I w Y 2 E l M k Z p b m Z y Y X N 0 c n V j d H V y Z X M t c H V i b G l x d W V z J T J G d G F i b G V h d S 1 k Z S 1 i b 3 J k J T N G d H h f d G R i c G k v U 2 9 1 c m N l P C 9 J d G V t U G F 0 a D 4 8 L 0 l 0 Z W 1 M b 2 N h d G l v b j 4 8 U 3 R h Y m x l R W 5 0 c m l l c y A v P j w v S X R l b T 4 8 L 0 l 0 Z W 1 z P j w v T G 9 j Y W x Q Y W N r Y W d l T W V 0 Y W R h d G F G a W x l P h Y A A A B Q S w U G A A A A A A A A A A A A A A A A A A A A A A A A 2 g A A A A E A A A D Q j J 3 f A R X R E Y x 6 A M B P w p f r A Q A A A C q v G C n i s n N M u 4 P y e 5 w U Y 4 M A A A A A A g A A A A A A A 2 Y A A M A A A A A Q A A A A 9 T U z 7 c o W J L R o T Z J N 9 J 2 V o A A A A A A E g A A A o A A A A B A A A A B 9 9 u I X U E + f / c G U p T 7 t B 1 b N U A A A A H m B o P U m v J u W m E 0 j z g f g H t b n u 9 T A 2 D f o g M F H G 0 5 P 3 i H b s 7 0 + v / a S 9 x A D w e 9 v Y T u I 4 3 u 3 D q 0 t M m Q o I + N h p m 1 6 E 5 s n 4 p y b w 6 R u H G 2 f 8 i U h a y b t F A A A A M u E 1 I Y 4 G J o R D J h y F O p 1 k L U u Y a O 7 < / D a t a M a s h u p > 
</file>

<file path=customXml/itemProps1.xml><?xml version="1.0" encoding="utf-8"?>
<ds:datastoreItem xmlns:ds="http://schemas.openxmlformats.org/officeDocument/2006/customXml" ds:itemID="{DB79EC5E-7E4B-460B-95FF-550ED7F17EF4}">
  <ds:schemaRefs>
    <ds:schemaRef ds:uri="http://purl.org/dc/dcmitype/"/>
    <ds:schemaRef ds:uri="http://purl.org/dc/elements/1.1/"/>
    <ds:schemaRef ds:uri="400f23f8-023c-4cf4-bba1-4acb8a72b1a6"/>
    <ds:schemaRef ds:uri="4397a3be-b646-40b3-9809-3dcca8ee48df"/>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1E2BB43-DD5E-48D8-AC1F-4E4713A024B7}">
  <ds:schemaRefs>
    <ds:schemaRef ds:uri="http://schemas.microsoft.com/sharepoint/v3/contenttype/forms"/>
  </ds:schemaRefs>
</ds:datastoreItem>
</file>

<file path=customXml/itemProps3.xml><?xml version="1.0" encoding="utf-8"?>
<ds:datastoreItem xmlns:ds="http://schemas.openxmlformats.org/officeDocument/2006/customXml" ds:itemID="{917A52A4-8145-4178-9BCE-A13AFB3D67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f23f8-023c-4cf4-bba1-4acb8a72b1a6"/>
    <ds:schemaRef ds:uri="4397a3be-b646-40b3-9809-3dcca8ee48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663DC5-D39A-41DA-80E8-4062DF89C1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Semestrielle</vt:lpstr>
      <vt:lpstr>Jalons_mesures</vt:lpstr>
      <vt:lpstr>Semestrielle!_MailAutoSig</vt:lpstr>
      <vt:lpstr>Semestrielle!Impression_des_titres</vt:lpstr>
      <vt:lpstr>Semestrielle!Zone_d_impression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Reddition de comptes semestrielle sur la Loi concernant l'accélération de certains projets d'infrastructure (Ministère de la Santé et des Services sociaux)</dc:title>
  <dc:subject/>
  <dc:creator>Monique Marceau;Secrétariat du Conseil du trésor</dc:creator>
  <cp:keywords/>
  <dc:description/>
  <cp:lastModifiedBy>Éric Bédard</cp:lastModifiedBy>
  <cp:revision/>
  <cp:lastPrinted>2023-05-15T17:50:20Z</cp:lastPrinted>
  <dcterms:created xsi:type="dcterms:W3CDTF">2021-01-14T16:51:12Z</dcterms:created>
  <dcterms:modified xsi:type="dcterms:W3CDTF">2023-06-05T15:09:42Z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0x0101008D3E42D2DA70B847BA2546D467C21F41</vt:lpwstr>
  </property>
  <property fmtid="{D5CDD505-2E9C-101B-9397-08002B2CF9AE}" pid="4" name="MSIP_Label_6a7d8d5d-78e2-4a62-9fcd-016eb5e4c57c_Enabled">
    <vt:lpwstr>true</vt:lpwstr>
  </property>
  <property fmtid="{D5CDD505-2E9C-101B-9397-08002B2CF9AE}" pid="5" name="MSIP_Label_6a7d8d5d-78e2-4a62-9fcd-016eb5e4c57c_SetDate">
    <vt:lpwstr>2022-04-12T11:48:55Z</vt:lpwstr>
  </property>
  <property fmtid="{D5CDD505-2E9C-101B-9397-08002B2CF9AE}" pid="6" name="MSIP_Label_6a7d8d5d-78e2-4a62-9fcd-016eb5e4c57c_Method">
    <vt:lpwstr>Standard</vt:lpwstr>
  </property>
  <property fmtid="{D5CDD505-2E9C-101B-9397-08002B2CF9AE}" pid="7" name="MSIP_Label_6a7d8d5d-78e2-4a62-9fcd-016eb5e4c57c_Name">
    <vt:lpwstr>Général</vt:lpwstr>
  </property>
  <property fmtid="{D5CDD505-2E9C-101B-9397-08002B2CF9AE}" pid="8" name="MSIP_Label_6a7d8d5d-78e2-4a62-9fcd-016eb5e4c57c_SiteId">
    <vt:lpwstr>06e1fe28-5f8b-4075-bf6c-ae24be1a7992</vt:lpwstr>
  </property>
  <property fmtid="{D5CDD505-2E9C-101B-9397-08002B2CF9AE}" pid="9" name="MSIP_Label_6a7d8d5d-78e2-4a62-9fcd-016eb5e4c57c_ActionId">
    <vt:lpwstr>74fa8945-7f84-404e-be31-e66a657c91a1</vt:lpwstr>
  </property>
  <property fmtid="{D5CDD505-2E9C-101B-9397-08002B2CF9AE}" pid="10" name="MSIP_Label_6a7d8d5d-78e2-4a62-9fcd-016eb5e4c57c_ContentBits">
    <vt:lpwstr>0</vt:lpwstr>
  </property>
  <property fmtid="{D5CDD505-2E9C-101B-9397-08002B2CF9AE}" pid="11" name="MSIP_Label_4e9e12f4-f30c-4011-8f18-3dea62b984bd_Enabled">
    <vt:lpwstr>true</vt:lpwstr>
  </property>
  <property fmtid="{D5CDD505-2E9C-101B-9397-08002B2CF9AE}" pid="12" name="MSIP_Label_4e9e12f4-f30c-4011-8f18-3dea62b984bd_SetDate">
    <vt:lpwstr>2022-10-04T14:38:35Z</vt:lpwstr>
  </property>
  <property fmtid="{D5CDD505-2E9C-101B-9397-08002B2CF9AE}" pid="13" name="MSIP_Label_4e9e12f4-f30c-4011-8f18-3dea62b984bd_Method">
    <vt:lpwstr>Standard</vt:lpwstr>
  </property>
  <property fmtid="{D5CDD505-2E9C-101B-9397-08002B2CF9AE}" pid="14" name="MSIP_Label_4e9e12f4-f30c-4011-8f18-3dea62b984bd_Name">
    <vt:lpwstr>Corporatif</vt:lpwstr>
  </property>
  <property fmtid="{D5CDD505-2E9C-101B-9397-08002B2CF9AE}" pid="15" name="MSIP_Label_4e9e12f4-f30c-4011-8f18-3dea62b984bd_SiteId">
    <vt:lpwstr>c4ceb57f-7df7-41d1-8b97-a85048b8e95e</vt:lpwstr>
  </property>
  <property fmtid="{D5CDD505-2E9C-101B-9397-08002B2CF9AE}" pid="16" name="MSIP_Label_4e9e12f4-f30c-4011-8f18-3dea62b984bd_ActionId">
    <vt:lpwstr>02724da2-f9e4-4f8a-9748-d15d3d3fcf13</vt:lpwstr>
  </property>
  <property fmtid="{D5CDD505-2E9C-101B-9397-08002B2CF9AE}" pid="17" name="MSIP_Label_4e9e12f4-f30c-4011-8f18-3dea62b984bd_ContentBits">
    <vt:lpwstr>0</vt:lpwstr>
  </property>
</Properties>
</file>