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culmi\Desktop\"/>
    </mc:Choice>
  </mc:AlternateContent>
  <xr:revisionPtr revIDLastSave="0" documentId="8_{DD50BD7E-3577-43A1-9C8C-FD7151A4DEEB}" xr6:coauthVersionLast="47" xr6:coauthVersionMax="47" xr10:uidLastSave="{00000000-0000-0000-0000-000000000000}"/>
  <bookViews>
    <workbookView xWindow="-108" yWindow="-108" windowWidth="23256" windowHeight="12576" tabRatio="934" activeTab="6" xr2:uid="{577235D4-AF1B-4066-890F-2E4A6403FDBE}"/>
  </bookViews>
  <sheets>
    <sheet name="2012" sheetId="3" r:id="rId1"/>
    <sheet name="2013" sheetId="4" r:id="rId2"/>
    <sheet name="2014" sheetId="5" r:id="rId3"/>
    <sheet name="2015" sheetId="6" r:id="rId4"/>
    <sheet name="2016" sheetId="7" r:id="rId5"/>
    <sheet name="2017" sheetId="8" r:id="rId6"/>
    <sheet name="2018" sheetId="9" r:id="rId7"/>
  </sheets>
  <definedNames>
    <definedName name="_xlnm.Print_Titles" localSheetId="0">'2012'!$1:$4</definedName>
    <definedName name="_xlnm.Print_Titles" localSheetId="1">'2013'!$1:$4</definedName>
    <definedName name="_xlnm.Print_Titles" localSheetId="2">'2014'!$1:$4</definedName>
    <definedName name="_xlnm.Print_Titles" localSheetId="3">'2015'!$1:$4</definedName>
    <definedName name="_xlnm.Print_Titles" localSheetId="4">'2016'!$1:$4</definedName>
    <definedName name="_xlnm.Print_Titles" localSheetId="5">'2017'!$1:$4</definedName>
    <definedName name="_xlnm.Print_Titles" localSheetId="6">'2018'!$1:$4</definedName>
    <definedName name="_xlnm.Print_Area" localSheetId="0">'2012'!$A$1:$E$92</definedName>
    <definedName name="_xlnm.Print_Area" localSheetId="1">'2013'!$A$1:$E$94</definedName>
    <definedName name="_xlnm.Print_Area" localSheetId="2">'2014'!$A$1:$E$94</definedName>
    <definedName name="_xlnm.Print_Area" localSheetId="3">'2015'!$A$1:$E$94</definedName>
    <definedName name="_xlnm.Print_Area" localSheetId="4">'2016'!$A$1:$E$96</definedName>
    <definedName name="_xlnm.Print_Area" localSheetId="5">'2017'!$A$1:$E$97</definedName>
    <definedName name="_xlnm.Print_Area" localSheetId="6">'2018'!$A$1:$E$98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5" i="9" l="1"/>
  <c r="J95" i="9"/>
  <c r="K95" i="9"/>
  <c r="M95" i="9" s="1"/>
  <c r="N95" i="9" s="1"/>
  <c r="I95" i="9"/>
  <c r="E95" i="9"/>
  <c r="E7" i="9"/>
  <c r="I7" i="9"/>
  <c r="I11" i="9" s="1"/>
  <c r="J7" i="9"/>
  <c r="K7" i="9"/>
  <c r="L7" i="9"/>
  <c r="E8" i="9"/>
  <c r="I8" i="9"/>
  <c r="J8" i="9"/>
  <c r="K8" i="9"/>
  <c r="L8" i="9"/>
  <c r="E9" i="9"/>
  <c r="I9" i="9"/>
  <c r="J9" i="9"/>
  <c r="K9" i="9"/>
  <c r="K11" i="9" s="1"/>
  <c r="L9" i="9"/>
  <c r="E10" i="9"/>
  <c r="I10" i="9"/>
  <c r="J10" i="9"/>
  <c r="M10" i="9" s="1"/>
  <c r="K10" i="9"/>
  <c r="L10" i="9"/>
  <c r="B11" i="9"/>
  <c r="C11" i="9"/>
  <c r="D11" i="9"/>
  <c r="F11" i="9"/>
  <c r="G11" i="9"/>
  <c r="H11" i="9"/>
  <c r="E13" i="9"/>
  <c r="E15" i="9" s="1"/>
  <c r="I13" i="9"/>
  <c r="J13" i="9"/>
  <c r="K13" i="9"/>
  <c r="L13" i="9"/>
  <c r="E14" i="9"/>
  <c r="I14" i="9"/>
  <c r="J14" i="9"/>
  <c r="K14" i="9"/>
  <c r="K15" i="9" s="1"/>
  <c r="L14" i="9"/>
  <c r="B15" i="9"/>
  <c r="C15" i="9"/>
  <c r="D15" i="9"/>
  <c r="F15" i="9"/>
  <c r="G15" i="9"/>
  <c r="H15" i="9"/>
  <c r="J15" i="9"/>
  <c r="E17" i="9"/>
  <c r="I17" i="9"/>
  <c r="I21" i="9" s="1"/>
  <c r="J17" i="9"/>
  <c r="K17" i="9"/>
  <c r="L17" i="9"/>
  <c r="M17" i="9"/>
  <c r="E18" i="9"/>
  <c r="I18" i="9"/>
  <c r="J18" i="9"/>
  <c r="K18" i="9"/>
  <c r="L18" i="9"/>
  <c r="E19" i="9"/>
  <c r="I19" i="9"/>
  <c r="J19" i="9"/>
  <c r="K19" i="9"/>
  <c r="L19" i="9"/>
  <c r="E20" i="9"/>
  <c r="I20" i="9"/>
  <c r="J20" i="9"/>
  <c r="K20" i="9"/>
  <c r="L20" i="9"/>
  <c r="B21" i="9"/>
  <c r="C21" i="9"/>
  <c r="D21" i="9"/>
  <c r="F21" i="9"/>
  <c r="G21" i="9"/>
  <c r="H21" i="9"/>
  <c r="E23" i="9"/>
  <c r="I23" i="9"/>
  <c r="I24" i="9" s="1"/>
  <c r="J23" i="9"/>
  <c r="K23" i="9"/>
  <c r="L23" i="9"/>
  <c r="B24" i="9"/>
  <c r="C24" i="9"/>
  <c r="D24" i="9"/>
  <c r="E24" i="9"/>
  <c r="F24" i="9"/>
  <c r="G24" i="9"/>
  <c r="H24" i="9"/>
  <c r="K24" i="9"/>
  <c r="E26" i="9"/>
  <c r="I26" i="9"/>
  <c r="J26" i="9"/>
  <c r="K26" i="9"/>
  <c r="L26" i="9"/>
  <c r="E27" i="9"/>
  <c r="E28" i="9" s="1"/>
  <c r="I27" i="9"/>
  <c r="I28" i="9" s="1"/>
  <c r="J27" i="9"/>
  <c r="M27" i="9" s="1"/>
  <c r="K27" i="9"/>
  <c r="L27" i="9"/>
  <c r="B28" i="9"/>
  <c r="C28" i="9"/>
  <c r="D28" i="9"/>
  <c r="F28" i="9"/>
  <c r="G28" i="9"/>
  <c r="H28" i="9"/>
  <c r="K28" i="9"/>
  <c r="L28" i="9"/>
  <c r="E30" i="9"/>
  <c r="E31" i="9" s="1"/>
  <c r="I30" i="9"/>
  <c r="I31" i="9" s="1"/>
  <c r="J30" i="9"/>
  <c r="M30" i="9" s="1"/>
  <c r="M31" i="9" s="1"/>
  <c r="K30" i="9"/>
  <c r="O30" i="9" s="1"/>
  <c r="L30" i="9"/>
  <c r="B31" i="9"/>
  <c r="C31" i="9"/>
  <c r="D31" i="9"/>
  <c r="F31" i="9"/>
  <c r="G31" i="9"/>
  <c r="H31" i="9"/>
  <c r="J31" i="9"/>
  <c r="K31" i="9"/>
  <c r="L31" i="9"/>
  <c r="E33" i="9"/>
  <c r="I33" i="9"/>
  <c r="J33" i="9"/>
  <c r="K33" i="9"/>
  <c r="O33" i="9" s="1"/>
  <c r="L33" i="9"/>
  <c r="M33" i="9"/>
  <c r="N33" i="9"/>
  <c r="E34" i="9"/>
  <c r="I34" i="9"/>
  <c r="J34" i="9"/>
  <c r="K34" i="9"/>
  <c r="L34" i="9"/>
  <c r="E35" i="9"/>
  <c r="I35" i="9"/>
  <c r="J35" i="9"/>
  <c r="K35" i="9"/>
  <c r="L35" i="9"/>
  <c r="E36" i="9"/>
  <c r="I36" i="9"/>
  <c r="J36" i="9"/>
  <c r="K36" i="9"/>
  <c r="L36" i="9"/>
  <c r="B37" i="9"/>
  <c r="C37" i="9"/>
  <c r="D37" i="9"/>
  <c r="F37" i="9"/>
  <c r="G37" i="9"/>
  <c r="H37" i="9"/>
  <c r="I37" i="9"/>
  <c r="E39" i="9"/>
  <c r="I39" i="9"/>
  <c r="J39" i="9"/>
  <c r="K39" i="9"/>
  <c r="L39" i="9"/>
  <c r="E40" i="9"/>
  <c r="I40" i="9"/>
  <c r="J40" i="9"/>
  <c r="M40" i="9" s="1"/>
  <c r="K40" i="9"/>
  <c r="L40" i="9"/>
  <c r="E41" i="9"/>
  <c r="I41" i="9"/>
  <c r="J41" i="9"/>
  <c r="K41" i="9"/>
  <c r="L41" i="9"/>
  <c r="E42" i="9"/>
  <c r="I42" i="9"/>
  <c r="J42" i="9"/>
  <c r="K42" i="9"/>
  <c r="L42" i="9"/>
  <c r="B43" i="9"/>
  <c r="C43" i="9"/>
  <c r="D43" i="9"/>
  <c r="F43" i="9"/>
  <c r="G43" i="9"/>
  <c r="H43" i="9"/>
  <c r="K43" i="9"/>
  <c r="E45" i="9"/>
  <c r="I45" i="9"/>
  <c r="I46" i="9" s="1"/>
  <c r="J45" i="9"/>
  <c r="K45" i="9"/>
  <c r="K46" i="9" s="1"/>
  <c r="L45" i="9"/>
  <c r="L46" i="9" s="1"/>
  <c r="B46" i="9"/>
  <c r="C46" i="9"/>
  <c r="D46" i="9"/>
  <c r="E46" i="9"/>
  <c r="F46" i="9"/>
  <c r="G46" i="9"/>
  <c r="H46" i="9"/>
  <c r="J46" i="9"/>
  <c r="E48" i="9"/>
  <c r="E50" i="9" s="1"/>
  <c r="I48" i="9"/>
  <c r="J48" i="9"/>
  <c r="K48" i="9"/>
  <c r="L48" i="9"/>
  <c r="E49" i="9"/>
  <c r="I49" i="9"/>
  <c r="J49" i="9"/>
  <c r="K49" i="9"/>
  <c r="L49" i="9"/>
  <c r="B50" i="9"/>
  <c r="C50" i="9"/>
  <c r="D50" i="9"/>
  <c r="F50" i="9"/>
  <c r="G50" i="9"/>
  <c r="H50" i="9"/>
  <c r="I50" i="9"/>
  <c r="E52" i="9"/>
  <c r="I52" i="9"/>
  <c r="J52" i="9"/>
  <c r="K52" i="9"/>
  <c r="L52" i="9"/>
  <c r="E53" i="9"/>
  <c r="E55" i="9" s="1"/>
  <c r="I53" i="9"/>
  <c r="J53" i="9"/>
  <c r="K53" i="9"/>
  <c r="L53" i="9"/>
  <c r="M53" i="9"/>
  <c r="O53" i="9" s="1"/>
  <c r="N53" i="9"/>
  <c r="E54" i="9"/>
  <c r="I54" i="9"/>
  <c r="J54" i="9"/>
  <c r="K54" i="9"/>
  <c r="L54" i="9"/>
  <c r="B55" i="9"/>
  <c r="C55" i="9"/>
  <c r="D55" i="9"/>
  <c r="F55" i="9"/>
  <c r="G55" i="9"/>
  <c r="H55" i="9"/>
  <c r="I55" i="9"/>
  <c r="E57" i="9"/>
  <c r="I57" i="9"/>
  <c r="J57" i="9"/>
  <c r="K57" i="9"/>
  <c r="L57" i="9"/>
  <c r="E58" i="9"/>
  <c r="I58" i="9"/>
  <c r="J58" i="9"/>
  <c r="K58" i="9"/>
  <c r="L58" i="9"/>
  <c r="E59" i="9"/>
  <c r="I59" i="9"/>
  <c r="J59" i="9"/>
  <c r="K59" i="9"/>
  <c r="L59" i="9"/>
  <c r="B60" i="9"/>
  <c r="C60" i="9"/>
  <c r="D60" i="9"/>
  <c r="F60" i="9"/>
  <c r="G60" i="9"/>
  <c r="H60" i="9"/>
  <c r="K60" i="9"/>
  <c r="E62" i="9"/>
  <c r="E64" i="9" s="1"/>
  <c r="I62" i="9"/>
  <c r="J62" i="9"/>
  <c r="J64" i="9" s="1"/>
  <c r="K62" i="9"/>
  <c r="K64" i="9" s="1"/>
  <c r="L62" i="9"/>
  <c r="L64" i="9" s="1"/>
  <c r="E63" i="9"/>
  <c r="I63" i="9"/>
  <c r="I64" i="9" s="1"/>
  <c r="J63" i="9"/>
  <c r="K63" i="9"/>
  <c r="L63" i="9"/>
  <c r="M63" i="9"/>
  <c r="N63" i="9"/>
  <c r="O63" i="9"/>
  <c r="B64" i="9"/>
  <c r="C64" i="9"/>
  <c r="D64" i="9"/>
  <c r="F64" i="9"/>
  <c r="G64" i="9"/>
  <c r="H64" i="9"/>
  <c r="E66" i="9"/>
  <c r="I66" i="9"/>
  <c r="J66" i="9"/>
  <c r="K66" i="9"/>
  <c r="L66" i="9"/>
  <c r="E67" i="9"/>
  <c r="I67" i="9"/>
  <c r="J67" i="9"/>
  <c r="K67" i="9"/>
  <c r="L67" i="9"/>
  <c r="E68" i="9"/>
  <c r="I68" i="9"/>
  <c r="J68" i="9"/>
  <c r="K68" i="9"/>
  <c r="L68" i="9"/>
  <c r="B69" i="9"/>
  <c r="C69" i="9"/>
  <c r="D69" i="9"/>
  <c r="F69" i="9"/>
  <c r="G69" i="9"/>
  <c r="H69" i="9"/>
  <c r="L69" i="9"/>
  <c r="E71" i="9"/>
  <c r="E72" i="9" s="1"/>
  <c r="I71" i="9"/>
  <c r="I72" i="9" s="1"/>
  <c r="J71" i="9"/>
  <c r="K71" i="9"/>
  <c r="L71" i="9"/>
  <c r="L72" i="9" s="1"/>
  <c r="B72" i="9"/>
  <c r="C72" i="9"/>
  <c r="D72" i="9"/>
  <c r="F72" i="9"/>
  <c r="G72" i="9"/>
  <c r="H72" i="9"/>
  <c r="J72" i="9"/>
  <c r="K72" i="9"/>
  <c r="E74" i="9"/>
  <c r="I74" i="9"/>
  <c r="I78" i="9" s="1"/>
  <c r="J74" i="9"/>
  <c r="K74" i="9"/>
  <c r="L74" i="9"/>
  <c r="E75" i="9"/>
  <c r="I75" i="9"/>
  <c r="J75" i="9"/>
  <c r="K75" i="9"/>
  <c r="L75" i="9"/>
  <c r="E76" i="9"/>
  <c r="I76" i="9"/>
  <c r="J76" i="9"/>
  <c r="M76" i="9" s="1"/>
  <c r="K76" i="9"/>
  <c r="O76" i="9" s="1"/>
  <c r="L76" i="9"/>
  <c r="E77" i="9"/>
  <c r="I77" i="9"/>
  <c r="J77" i="9"/>
  <c r="K77" i="9"/>
  <c r="L77" i="9"/>
  <c r="B78" i="9"/>
  <c r="C78" i="9"/>
  <c r="D78" i="9"/>
  <c r="F78" i="9"/>
  <c r="G78" i="9"/>
  <c r="H78" i="9"/>
  <c r="E80" i="9"/>
  <c r="I80" i="9"/>
  <c r="J80" i="9"/>
  <c r="K80" i="9"/>
  <c r="K82" i="9" s="1"/>
  <c r="L80" i="9"/>
  <c r="L82" i="9" s="1"/>
  <c r="E81" i="9"/>
  <c r="E82" i="9" s="1"/>
  <c r="I81" i="9"/>
  <c r="I82" i="9" s="1"/>
  <c r="J81" i="9"/>
  <c r="K81" i="9"/>
  <c r="L81" i="9"/>
  <c r="B82" i="9"/>
  <c r="C82" i="9"/>
  <c r="D82" i="9"/>
  <c r="F82" i="9"/>
  <c r="G82" i="9"/>
  <c r="H82" i="9"/>
  <c r="J82" i="9"/>
  <c r="E84" i="9"/>
  <c r="E86" i="9" s="1"/>
  <c r="I84" i="9"/>
  <c r="I86" i="9" s="1"/>
  <c r="J84" i="9"/>
  <c r="K84" i="9"/>
  <c r="L84" i="9"/>
  <c r="E85" i="9"/>
  <c r="I85" i="9"/>
  <c r="J85" i="9"/>
  <c r="K85" i="9"/>
  <c r="L85" i="9"/>
  <c r="B86" i="9"/>
  <c r="C86" i="9"/>
  <c r="D86" i="9"/>
  <c r="F86" i="9"/>
  <c r="G86" i="9"/>
  <c r="H86" i="9"/>
  <c r="E88" i="9"/>
  <c r="I88" i="9"/>
  <c r="J88" i="9"/>
  <c r="K88" i="9"/>
  <c r="L88" i="9"/>
  <c r="E89" i="9"/>
  <c r="E92" i="9" s="1"/>
  <c r="I89" i="9"/>
  <c r="J89" i="9"/>
  <c r="M89" i="9" s="1"/>
  <c r="O89" i="9" s="1"/>
  <c r="K89" i="9"/>
  <c r="L89" i="9"/>
  <c r="E90" i="9"/>
  <c r="I90" i="9"/>
  <c r="J90" i="9"/>
  <c r="K90" i="9"/>
  <c r="K92" i="9" s="1"/>
  <c r="L90" i="9"/>
  <c r="E91" i="9"/>
  <c r="I91" i="9"/>
  <c r="J91" i="9"/>
  <c r="M91" i="9" s="1"/>
  <c r="K91" i="9"/>
  <c r="L91" i="9"/>
  <c r="B92" i="9"/>
  <c r="C92" i="9"/>
  <c r="D92" i="9"/>
  <c r="F92" i="9"/>
  <c r="G92" i="9"/>
  <c r="H92" i="9"/>
  <c r="E94" i="9"/>
  <c r="I94" i="9"/>
  <c r="J94" i="9"/>
  <c r="K94" i="9"/>
  <c r="L94" i="9"/>
  <c r="E96" i="9"/>
  <c r="I96" i="9"/>
  <c r="J96" i="9"/>
  <c r="K96" i="9"/>
  <c r="L96" i="9"/>
  <c r="L67" i="8"/>
  <c r="J67" i="8"/>
  <c r="K67" i="8"/>
  <c r="I67" i="8"/>
  <c r="E67" i="8"/>
  <c r="E7" i="8"/>
  <c r="I7" i="8"/>
  <c r="J7" i="8"/>
  <c r="K7" i="8"/>
  <c r="L7" i="8"/>
  <c r="M7" i="8"/>
  <c r="N7" i="8" s="1"/>
  <c r="E8" i="8"/>
  <c r="I8" i="8"/>
  <c r="I11" i="8" s="1"/>
  <c r="J8" i="8"/>
  <c r="K8" i="8"/>
  <c r="L8" i="8"/>
  <c r="E9" i="8"/>
  <c r="I9" i="8"/>
  <c r="J9" i="8"/>
  <c r="K9" i="8"/>
  <c r="L9" i="8"/>
  <c r="E10" i="8"/>
  <c r="I10" i="8"/>
  <c r="J10" i="8"/>
  <c r="K10" i="8"/>
  <c r="K11" i="8" s="1"/>
  <c r="L10" i="8"/>
  <c r="B11" i="8"/>
  <c r="C11" i="8"/>
  <c r="D11" i="8"/>
  <c r="F11" i="8"/>
  <c r="G11" i="8"/>
  <c r="H11" i="8"/>
  <c r="E13" i="8"/>
  <c r="I13" i="8"/>
  <c r="J13" i="8"/>
  <c r="J15" i="8" s="1"/>
  <c r="K13" i="8"/>
  <c r="L13" i="8"/>
  <c r="E14" i="8"/>
  <c r="E15" i="8" s="1"/>
  <c r="I14" i="8"/>
  <c r="J14" i="8"/>
  <c r="K14" i="8"/>
  <c r="L14" i="8"/>
  <c r="M14" i="8"/>
  <c r="N14" i="8" s="1"/>
  <c r="B15" i="8"/>
  <c r="C15" i="8"/>
  <c r="D15" i="8"/>
  <c r="F15" i="8"/>
  <c r="F97" i="8" s="1"/>
  <c r="G15" i="8"/>
  <c r="H15" i="8"/>
  <c r="E17" i="8"/>
  <c r="I17" i="8"/>
  <c r="J17" i="8"/>
  <c r="N17" i="8" s="1"/>
  <c r="K17" i="8"/>
  <c r="L17" i="8"/>
  <c r="M17" i="8"/>
  <c r="O17" i="8" s="1"/>
  <c r="E18" i="8"/>
  <c r="I18" i="8"/>
  <c r="J18" i="8"/>
  <c r="K18" i="8"/>
  <c r="L18" i="8"/>
  <c r="E19" i="8"/>
  <c r="I19" i="8"/>
  <c r="J19" i="8"/>
  <c r="K19" i="8"/>
  <c r="L19" i="8"/>
  <c r="E20" i="8"/>
  <c r="I20" i="8"/>
  <c r="J20" i="8"/>
  <c r="K20" i="8"/>
  <c r="L20" i="8"/>
  <c r="B21" i="8"/>
  <c r="C21" i="8"/>
  <c r="D21" i="8"/>
  <c r="F21" i="8"/>
  <c r="G21" i="8"/>
  <c r="H21" i="8"/>
  <c r="E23" i="8"/>
  <c r="I23" i="8"/>
  <c r="I24" i="8" s="1"/>
  <c r="J23" i="8"/>
  <c r="K23" i="8"/>
  <c r="K24" i="8" s="1"/>
  <c r="L23" i="8"/>
  <c r="B24" i="8"/>
  <c r="C24" i="8"/>
  <c r="D24" i="8"/>
  <c r="E24" i="8"/>
  <c r="F24" i="8"/>
  <c r="G24" i="8"/>
  <c r="H24" i="8"/>
  <c r="E26" i="8"/>
  <c r="I26" i="8"/>
  <c r="J26" i="8"/>
  <c r="J28" i="8" s="1"/>
  <c r="K26" i="8"/>
  <c r="K28" i="8" s="1"/>
  <c r="L26" i="8"/>
  <c r="E27" i="8"/>
  <c r="I27" i="8"/>
  <c r="J27" i="8"/>
  <c r="M27" i="8" s="1"/>
  <c r="N27" i="8" s="1"/>
  <c r="K27" i="8"/>
  <c r="L27" i="8"/>
  <c r="B28" i="8"/>
  <c r="C28" i="8"/>
  <c r="D28" i="8"/>
  <c r="E28" i="8"/>
  <c r="F28" i="8"/>
  <c r="G28" i="8"/>
  <c r="H28" i="8"/>
  <c r="E30" i="8"/>
  <c r="E31" i="8" s="1"/>
  <c r="I30" i="8"/>
  <c r="I31" i="8" s="1"/>
  <c r="J30" i="8"/>
  <c r="K30" i="8"/>
  <c r="K31" i="8" s="1"/>
  <c r="O31" i="8" s="1"/>
  <c r="L30" i="8"/>
  <c r="M30" i="8"/>
  <c r="M31" i="8" s="1"/>
  <c r="O30" i="8"/>
  <c r="B31" i="8"/>
  <c r="C31" i="8"/>
  <c r="D31" i="8"/>
  <c r="F31" i="8"/>
  <c r="G31" i="8"/>
  <c r="H31" i="8"/>
  <c r="J31" i="8"/>
  <c r="L31" i="8"/>
  <c r="P31" i="8" s="1"/>
  <c r="E33" i="8"/>
  <c r="I33" i="8"/>
  <c r="I37" i="8" s="1"/>
  <c r="J33" i="8"/>
  <c r="N33" i="8" s="1"/>
  <c r="K33" i="8"/>
  <c r="L33" i="8"/>
  <c r="M33" i="8"/>
  <c r="E34" i="8"/>
  <c r="I34" i="8"/>
  <c r="J34" i="8"/>
  <c r="K34" i="8"/>
  <c r="L34" i="8"/>
  <c r="E35" i="8"/>
  <c r="I35" i="8"/>
  <c r="J35" i="8"/>
  <c r="K35" i="8"/>
  <c r="L35" i="8"/>
  <c r="M35" i="8"/>
  <c r="E36" i="8"/>
  <c r="I36" i="8"/>
  <c r="J36" i="8"/>
  <c r="K36" i="8"/>
  <c r="L36" i="8"/>
  <c r="B37" i="8"/>
  <c r="C37" i="8"/>
  <c r="D37" i="8"/>
  <c r="F37" i="8"/>
  <c r="G37" i="8"/>
  <c r="H37" i="8"/>
  <c r="K37" i="8"/>
  <c r="E39" i="8"/>
  <c r="I39" i="8"/>
  <c r="J39" i="8"/>
  <c r="K39" i="8"/>
  <c r="L39" i="8"/>
  <c r="E40" i="8"/>
  <c r="I40" i="8"/>
  <c r="J40" i="8"/>
  <c r="K40" i="8"/>
  <c r="L40" i="8"/>
  <c r="E41" i="8"/>
  <c r="I41" i="8"/>
  <c r="J41" i="8"/>
  <c r="K41" i="8"/>
  <c r="L41" i="8"/>
  <c r="E42" i="8"/>
  <c r="I42" i="8"/>
  <c r="J42" i="8"/>
  <c r="J43" i="8" s="1"/>
  <c r="K42" i="8"/>
  <c r="L42" i="8"/>
  <c r="B43" i="8"/>
  <c r="C43" i="8"/>
  <c r="D43" i="8"/>
  <c r="F43" i="8"/>
  <c r="G43" i="8"/>
  <c r="H43" i="8"/>
  <c r="E45" i="8"/>
  <c r="E46" i="8" s="1"/>
  <c r="I45" i="8"/>
  <c r="I46" i="8" s="1"/>
  <c r="J45" i="8"/>
  <c r="K45" i="8"/>
  <c r="M45" i="8" s="1"/>
  <c r="O45" i="8" s="1"/>
  <c r="L45" i="8"/>
  <c r="P45" i="8" s="1"/>
  <c r="N45" i="8"/>
  <c r="B46" i="8"/>
  <c r="C46" i="8"/>
  <c r="D46" i="8"/>
  <c r="F46" i="8"/>
  <c r="G46" i="8"/>
  <c r="H46" i="8"/>
  <c r="J46" i="8"/>
  <c r="L46" i="8"/>
  <c r="M46" i="8"/>
  <c r="E48" i="8"/>
  <c r="I48" i="8"/>
  <c r="I50" i="8" s="1"/>
  <c r="J48" i="8"/>
  <c r="K48" i="8"/>
  <c r="L48" i="8"/>
  <c r="E49" i="8"/>
  <c r="I49" i="8"/>
  <c r="J49" i="8"/>
  <c r="K49" i="8"/>
  <c r="K50" i="8" s="1"/>
  <c r="L49" i="8"/>
  <c r="L50" i="8" s="1"/>
  <c r="B50" i="8"/>
  <c r="C50" i="8"/>
  <c r="D50" i="8"/>
  <c r="F50" i="8"/>
  <c r="G50" i="8"/>
  <c r="H50" i="8"/>
  <c r="E52" i="8"/>
  <c r="I52" i="8"/>
  <c r="J52" i="8"/>
  <c r="J55" i="8" s="1"/>
  <c r="K52" i="8"/>
  <c r="L52" i="8"/>
  <c r="E53" i="8"/>
  <c r="E55" i="8" s="1"/>
  <c r="I53" i="8"/>
  <c r="I55" i="8" s="1"/>
  <c r="J53" i="8"/>
  <c r="K53" i="8"/>
  <c r="L53" i="8"/>
  <c r="E54" i="8"/>
  <c r="I54" i="8"/>
  <c r="J54" i="8"/>
  <c r="K54" i="8"/>
  <c r="L54" i="8"/>
  <c r="B55" i="8"/>
  <c r="C55" i="8"/>
  <c r="D55" i="8"/>
  <c r="F55" i="8"/>
  <c r="G55" i="8"/>
  <c r="H55" i="8"/>
  <c r="E57" i="8"/>
  <c r="I57" i="8"/>
  <c r="J57" i="8"/>
  <c r="K57" i="8"/>
  <c r="K60" i="8" s="1"/>
  <c r="L57" i="8"/>
  <c r="E58" i="8"/>
  <c r="I58" i="8"/>
  <c r="I60" i="8" s="1"/>
  <c r="J58" i="8"/>
  <c r="K58" i="8"/>
  <c r="L58" i="8"/>
  <c r="E59" i="8"/>
  <c r="I59" i="8"/>
  <c r="J59" i="8"/>
  <c r="K59" i="8"/>
  <c r="L59" i="8"/>
  <c r="B60" i="8"/>
  <c r="C60" i="8"/>
  <c r="D60" i="8"/>
  <c r="F60" i="8"/>
  <c r="G60" i="8"/>
  <c r="H60" i="8"/>
  <c r="E62" i="8"/>
  <c r="I62" i="8"/>
  <c r="J62" i="8"/>
  <c r="K62" i="8"/>
  <c r="L62" i="8"/>
  <c r="E63" i="8"/>
  <c r="E64" i="8" s="1"/>
  <c r="I63" i="8"/>
  <c r="I64" i="8" s="1"/>
  <c r="J63" i="8"/>
  <c r="K63" i="8"/>
  <c r="L63" i="8"/>
  <c r="B64" i="8"/>
  <c r="C64" i="8"/>
  <c r="D64" i="8"/>
  <c r="F64" i="8"/>
  <c r="G64" i="8"/>
  <c r="H64" i="8"/>
  <c r="K64" i="8"/>
  <c r="E66" i="8"/>
  <c r="I66" i="8"/>
  <c r="J66" i="8"/>
  <c r="K66" i="8"/>
  <c r="L66" i="8"/>
  <c r="M66" i="8" s="1"/>
  <c r="E68" i="8"/>
  <c r="I68" i="8"/>
  <c r="J68" i="8"/>
  <c r="K68" i="8"/>
  <c r="L68" i="8"/>
  <c r="B69" i="8"/>
  <c r="C69" i="8"/>
  <c r="D69" i="8"/>
  <c r="F69" i="8"/>
  <c r="G69" i="8"/>
  <c r="H69" i="8"/>
  <c r="I69" i="8"/>
  <c r="E71" i="8"/>
  <c r="E72" i="8" s="1"/>
  <c r="I71" i="8"/>
  <c r="J71" i="8"/>
  <c r="K71" i="8"/>
  <c r="L71" i="8"/>
  <c r="L72" i="8" s="1"/>
  <c r="B72" i="8"/>
  <c r="C72" i="8"/>
  <c r="D72" i="8"/>
  <c r="F72" i="8"/>
  <c r="G72" i="8"/>
  <c r="H72" i="8"/>
  <c r="I72" i="8"/>
  <c r="J72" i="8"/>
  <c r="E74" i="8"/>
  <c r="I74" i="8"/>
  <c r="J74" i="8"/>
  <c r="K74" i="8"/>
  <c r="L74" i="8"/>
  <c r="E75" i="8"/>
  <c r="I75" i="8"/>
  <c r="I78" i="8" s="1"/>
  <c r="J75" i="8"/>
  <c r="K75" i="8"/>
  <c r="L75" i="8"/>
  <c r="E76" i="8"/>
  <c r="I76" i="8"/>
  <c r="J76" i="8"/>
  <c r="J78" i="8" s="1"/>
  <c r="K76" i="8"/>
  <c r="L76" i="8"/>
  <c r="E77" i="8"/>
  <c r="I77" i="8"/>
  <c r="J77" i="8"/>
  <c r="K77" i="8"/>
  <c r="L77" i="8"/>
  <c r="B78" i="8"/>
  <c r="C78" i="8"/>
  <c r="D78" i="8"/>
  <c r="F78" i="8"/>
  <c r="G78" i="8"/>
  <c r="H78" i="8"/>
  <c r="E80" i="8"/>
  <c r="E82" i="8" s="1"/>
  <c r="I80" i="8"/>
  <c r="J80" i="8"/>
  <c r="K80" i="8"/>
  <c r="L80" i="8"/>
  <c r="E81" i="8"/>
  <c r="I81" i="8"/>
  <c r="J81" i="8"/>
  <c r="K81" i="8"/>
  <c r="L81" i="8"/>
  <c r="L82" i="8" s="1"/>
  <c r="B82" i="8"/>
  <c r="C82" i="8"/>
  <c r="D82" i="8"/>
  <c r="F82" i="8"/>
  <c r="G82" i="8"/>
  <c r="H82" i="8"/>
  <c r="E84" i="8"/>
  <c r="I84" i="8"/>
  <c r="J84" i="8"/>
  <c r="M84" i="8" s="1"/>
  <c r="K84" i="8"/>
  <c r="L84" i="8"/>
  <c r="L86" i="8" s="1"/>
  <c r="E85" i="8"/>
  <c r="I85" i="8"/>
  <c r="I86" i="8" s="1"/>
  <c r="J85" i="8"/>
  <c r="J86" i="8" s="1"/>
  <c r="K85" i="8"/>
  <c r="L85" i="8"/>
  <c r="B86" i="8"/>
  <c r="C86" i="8"/>
  <c r="D86" i="8"/>
  <c r="E86" i="8"/>
  <c r="F86" i="8"/>
  <c r="G86" i="8"/>
  <c r="H86" i="8"/>
  <c r="K86" i="8"/>
  <c r="E88" i="8"/>
  <c r="I88" i="8"/>
  <c r="J88" i="8"/>
  <c r="K88" i="8"/>
  <c r="L88" i="8"/>
  <c r="E89" i="8"/>
  <c r="I89" i="8"/>
  <c r="J89" i="8"/>
  <c r="K89" i="8"/>
  <c r="L89" i="8"/>
  <c r="E90" i="8"/>
  <c r="I90" i="8"/>
  <c r="J90" i="8"/>
  <c r="K90" i="8"/>
  <c r="L90" i="8"/>
  <c r="M90" i="8"/>
  <c r="N90" i="8" s="1"/>
  <c r="E91" i="8"/>
  <c r="I91" i="8"/>
  <c r="J91" i="8"/>
  <c r="K91" i="8"/>
  <c r="L91" i="8"/>
  <c r="B92" i="8"/>
  <c r="C92" i="8"/>
  <c r="D92" i="8"/>
  <c r="F92" i="8"/>
  <c r="G92" i="8"/>
  <c r="H92" i="8"/>
  <c r="E94" i="8"/>
  <c r="I94" i="8"/>
  <c r="J94" i="8"/>
  <c r="K94" i="8"/>
  <c r="L94" i="8"/>
  <c r="E95" i="8"/>
  <c r="I95" i="8"/>
  <c r="J95" i="8"/>
  <c r="K95" i="8"/>
  <c r="L95" i="8"/>
  <c r="L53" i="7"/>
  <c r="J53" i="7"/>
  <c r="K53" i="7"/>
  <c r="I53" i="7"/>
  <c r="E53" i="7"/>
  <c r="L9" i="7"/>
  <c r="J9" i="7"/>
  <c r="K9" i="7"/>
  <c r="I9" i="7"/>
  <c r="E9" i="7"/>
  <c r="I94" i="7"/>
  <c r="E94" i="7"/>
  <c r="I93" i="7"/>
  <c r="E93" i="7"/>
  <c r="I90" i="7"/>
  <c r="E90" i="7"/>
  <c r="I89" i="7"/>
  <c r="E89" i="7"/>
  <c r="I88" i="7"/>
  <c r="I91" i="7" s="1"/>
  <c r="E88" i="7"/>
  <c r="I87" i="7"/>
  <c r="E87" i="7"/>
  <c r="I84" i="7"/>
  <c r="I85" i="7" s="1"/>
  <c r="E84" i="7"/>
  <c r="I83" i="7"/>
  <c r="E83" i="7"/>
  <c r="I80" i="7"/>
  <c r="E80" i="7"/>
  <c r="I79" i="7"/>
  <c r="E79" i="7"/>
  <c r="E81" i="7" s="1"/>
  <c r="I76" i="7"/>
  <c r="E76" i="7"/>
  <c r="I75" i="7"/>
  <c r="E75" i="7"/>
  <c r="I74" i="7"/>
  <c r="E74" i="7"/>
  <c r="I73" i="7"/>
  <c r="E73" i="7"/>
  <c r="I70" i="7"/>
  <c r="E70" i="7"/>
  <c r="I67" i="7"/>
  <c r="E67" i="7"/>
  <c r="E68" i="7" s="1"/>
  <c r="I66" i="7"/>
  <c r="I68" i="7" s="1"/>
  <c r="E66" i="7"/>
  <c r="I63" i="7"/>
  <c r="E63" i="7"/>
  <c r="I62" i="7"/>
  <c r="I64" i="7" s="1"/>
  <c r="E62" i="7"/>
  <c r="I59" i="7"/>
  <c r="E59" i="7"/>
  <c r="I58" i="7"/>
  <c r="E58" i="7"/>
  <c r="I57" i="7"/>
  <c r="E57" i="7"/>
  <c r="I54" i="7"/>
  <c r="I55" i="7" s="1"/>
  <c r="E54" i="7"/>
  <c r="I52" i="7"/>
  <c r="E52" i="7"/>
  <c r="I49" i="7"/>
  <c r="E49" i="7"/>
  <c r="I48" i="7"/>
  <c r="E48" i="7"/>
  <c r="E50" i="7" s="1"/>
  <c r="I45" i="7"/>
  <c r="I46" i="7" s="1"/>
  <c r="E45" i="7"/>
  <c r="I42" i="7"/>
  <c r="E42" i="7"/>
  <c r="E43" i="7" s="1"/>
  <c r="I41" i="7"/>
  <c r="E41" i="7"/>
  <c r="I40" i="7"/>
  <c r="E40" i="7"/>
  <c r="I39" i="7"/>
  <c r="I43" i="7" s="1"/>
  <c r="E39" i="7"/>
  <c r="I36" i="7"/>
  <c r="E36" i="7"/>
  <c r="I35" i="7"/>
  <c r="E35" i="7"/>
  <c r="I34" i="7"/>
  <c r="E34" i="7"/>
  <c r="E37" i="7" s="1"/>
  <c r="I33" i="7"/>
  <c r="E33" i="7"/>
  <c r="I30" i="7"/>
  <c r="I31" i="7" s="1"/>
  <c r="E30" i="7"/>
  <c r="I27" i="7"/>
  <c r="E27" i="7"/>
  <c r="I26" i="7"/>
  <c r="E26" i="7"/>
  <c r="E28" i="7" s="1"/>
  <c r="I23" i="7"/>
  <c r="E23" i="7"/>
  <c r="I20" i="7"/>
  <c r="E20" i="7"/>
  <c r="E21" i="7" s="1"/>
  <c r="I19" i="7"/>
  <c r="E19" i="7"/>
  <c r="I18" i="7"/>
  <c r="E18" i="7"/>
  <c r="I17" i="7"/>
  <c r="I21" i="7" s="1"/>
  <c r="E17" i="7"/>
  <c r="I14" i="7"/>
  <c r="E14" i="7"/>
  <c r="E15" i="7" s="1"/>
  <c r="I13" i="7"/>
  <c r="E13" i="7"/>
  <c r="I10" i="7"/>
  <c r="E10" i="7"/>
  <c r="E11" i="7" s="1"/>
  <c r="I8" i="7"/>
  <c r="E8" i="7"/>
  <c r="E7" i="7"/>
  <c r="I7" i="7"/>
  <c r="J7" i="7"/>
  <c r="K7" i="7"/>
  <c r="L7" i="7"/>
  <c r="J8" i="7"/>
  <c r="K8" i="7"/>
  <c r="L8" i="7"/>
  <c r="J10" i="7"/>
  <c r="K10" i="7"/>
  <c r="L10" i="7"/>
  <c r="B11" i="7"/>
  <c r="C11" i="7"/>
  <c r="D11" i="7"/>
  <c r="F11" i="7"/>
  <c r="G11" i="7"/>
  <c r="H11" i="7"/>
  <c r="J13" i="7"/>
  <c r="K13" i="7"/>
  <c r="L13" i="7"/>
  <c r="J14" i="7"/>
  <c r="K14" i="7"/>
  <c r="L14" i="7"/>
  <c r="L15" i="7" s="1"/>
  <c r="B15" i="7"/>
  <c r="C15" i="7"/>
  <c r="D15" i="7"/>
  <c r="F15" i="7"/>
  <c r="G15" i="7"/>
  <c r="H15" i="7"/>
  <c r="J17" i="7"/>
  <c r="M17" i="7" s="1"/>
  <c r="N17" i="7" s="1"/>
  <c r="K17" i="7"/>
  <c r="L17" i="7"/>
  <c r="J18" i="7"/>
  <c r="K18" i="7"/>
  <c r="L18" i="7"/>
  <c r="J19" i="7"/>
  <c r="M19" i="7" s="1"/>
  <c r="K19" i="7"/>
  <c r="L19" i="7"/>
  <c r="P19" i="7" s="1"/>
  <c r="J20" i="7"/>
  <c r="K20" i="7"/>
  <c r="L20" i="7"/>
  <c r="B21" i="7"/>
  <c r="C21" i="7"/>
  <c r="D21" i="7"/>
  <c r="F21" i="7"/>
  <c r="G21" i="7"/>
  <c r="H21" i="7"/>
  <c r="J23" i="7"/>
  <c r="J24" i="7" s="1"/>
  <c r="K23" i="7"/>
  <c r="L23" i="7"/>
  <c r="B24" i="7"/>
  <c r="C24" i="7"/>
  <c r="D24" i="7"/>
  <c r="E24" i="7"/>
  <c r="F24" i="7"/>
  <c r="G24" i="7"/>
  <c r="H24" i="7"/>
  <c r="I24" i="7"/>
  <c r="K24" i="7"/>
  <c r="J26" i="7"/>
  <c r="J28" i="7" s="1"/>
  <c r="K26" i="7"/>
  <c r="L26" i="7"/>
  <c r="L28" i="7" s="1"/>
  <c r="P28" i="7" s="1"/>
  <c r="M26" i="7"/>
  <c r="M28" i="7" s="1"/>
  <c r="J27" i="7"/>
  <c r="K27" i="7"/>
  <c r="O27" i="7" s="1"/>
  <c r="L27" i="7"/>
  <c r="M27" i="7" s="1"/>
  <c r="P27" i="7" s="1"/>
  <c r="N27" i="7"/>
  <c r="B28" i="7"/>
  <c r="C28" i="7"/>
  <c r="D28" i="7"/>
  <c r="F28" i="7"/>
  <c r="G28" i="7"/>
  <c r="H28" i="7"/>
  <c r="K28" i="7"/>
  <c r="O28" i="7" s="1"/>
  <c r="J30" i="7"/>
  <c r="K30" i="7"/>
  <c r="L30" i="7"/>
  <c r="L31" i="7" s="1"/>
  <c r="B31" i="7"/>
  <c r="C31" i="7"/>
  <c r="D31" i="7"/>
  <c r="E31" i="7"/>
  <c r="F31" i="7"/>
  <c r="G31" i="7"/>
  <c r="H31" i="7"/>
  <c r="K31" i="7"/>
  <c r="J33" i="7"/>
  <c r="K33" i="7"/>
  <c r="L33" i="7"/>
  <c r="L37" i="7" s="1"/>
  <c r="J34" i="7"/>
  <c r="M34" i="7" s="1"/>
  <c r="P34" i="7" s="1"/>
  <c r="K34" i="7"/>
  <c r="O34" i="7" s="1"/>
  <c r="L34" i="7"/>
  <c r="J35" i="7"/>
  <c r="K35" i="7"/>
  <c r="L35" i="7"/>
  <c r="J36" i="7"/>
  <c r="K36" i="7"/>
  <c r="L36" i="7"/>
  <c r="B37" i="7"/>
  <c r="C37" i="7"/>
  <c r="D37" i="7"/>
  <c r="F37" i="7"/>
  <c r="G37" i="7"/>
  <c r="H37" i="7"/>
  <c r="J39" i="7"/>
  <c r="K39" i="7"/>
  <c r="L39" i="7"/>
  <c r="J40" i="7"/>
  <c r="K40" i="7"/>
  <c r="L40" i="7"/>
  <c r="J41" i="7"/>
  <c r="K41" i="7"/>
  <c r="L41" i="7"/>
  <c r="J42" i="7"/>
  <c r="K42" i="7"/>
  <c r="L42" i="7"/>
  <c r="B43" i="7"/>
  <c r="C43" i="7"/>
  <c r="D43" i="7"/>
  <c r="F43" i="7"/>
  <c r="G43" i="7"/>
  <c r="H43" i="7"/>
  <c r="J45" i="7"/>
  <c r="K45" i="7"/>
  <c r="L45" i="7"/>
  <c r="L46" i="7" s="1"/>
  <c r="B46" i="7"/>
  <c r="C46" i="7"/>
  <c r="D46" i="7"/>
  <c r="E46" i="7"/>
  <c r="F46" i="7"/>
  <c r="G46" i="7"/>
  <c r="H46" i="7"/>
  <c r="K46" i="7"/>
  <c r="J48" i="7"/>
  <c r="K48" i="7"/>
  <c r="L48" i="7"/>
  <c r="J49" i="7"/>
  <c r="M49" i="7" s="1"/>
  <c r="N49" i="7" s="1"/>
  <c r="K49" i="7"/>
  <c r="K50" i="7" s="1"/>
  <c r="L49" i="7"/>
  <c r="B50" i="7"/>
  <c r="C50" i="7"/>
  <c r="D50" i="7"/>
  <c r="F50" i="7"/>
  <c r="G50" i="7"/>
  <c r="H50" i="7"/>
  <c r="L50" i="7"/>
  <c r="J52" i="7"/>
  <c r="K52" i="7"/>
  <c r="L52" i="7"/>
  <c r="J54" i="7"/>
  <c r="K54" i="7"/>
  <c r="L54" i="7"/>
  <c r="B55" i="7"/>
  <c r="C55" i="7"/>
  <c r="D55" i="7"/>
  <c r="E55" i="7"/>
  <c r="F55" i="7"/>
  <c r="G55" i="7"/>
  <c r="H55" i="7"/>
  <c r="J57" i="7"/>
  <c r="J60" i="7" s="1"/>
  <c r="K57" i="7"/>
  <c r="L57" i="7"/>
  <c r="J58" i="7"/>
  <c r="K58" i="7"/>
  <c r="M58" i="7" s="1"/>
  <c r="N58" i="7" s="1"/>
  <c r="L58" i="7"/>
  <c r="J59" i="7"/>
  <c r="K59" i="7"/>
  <c r="L59" i="7"/>
  <c r="B60" i="7"/>
  <c r="C60" i="7"/>
  <c r="D60" i="7"/>
  <c r="F60" i="7"/>
  <c r="G60" i="7"/>
  <c r="H60" i="7"/>
  <c r="J62" i="7"/>
  <c r="J64" i="7" s="1"/>
  <c r="K62" i="7"/>
  <c r="L62" i="7"/>
  <c r="J63" i="7"/>
  <c r="K63" i="7"/>
  <c r="L63" i="7"/>
  <c r="M63" i="7" s="1"/>
  <c r="N63" i="7" s="1"/>
  <c r="O63" i="7"/>
  <c r="B64" i="7"/>
  <c r="C64" i="7"/>
  <c r="D64" i="7"/>
  <c r="E64" i="7"/>
  <c r="F64" i="7"/>
  <c r="G64" i="7"/>
  <c r="H64" i="7"/>
  <c r="J66" i="7"/>
  <c r="K66" i="7"/>
  <c r="L66" i="7"/>
  <c r="J67" i="7"/>
  <c r="K67" i="7"/>
  <c r="L67" i="7"/>
  <c r="B68" i="7"/>
  <c r="C68" i="7"/>
  <c r="D68" i="7"/>
  <c r="F68" i="7"/>
  <c r="G68" i="7"/>
  <c r="H68" i="7"/>
  <c r="L68" i="7"/>
  <c r="J70" i="7"/>
  <c r="K70" i="7"/>
  <c r="K71" i="7" s="1"/>
  <c r="L70" i="7"/>
  <c r="B71" i="7"/>
  <c r="C71" i="7"/>
  <c r="D71" i="7"/>
  <c r="E71" i="7"/>
  <c r="F71" i="7"/>
  <c r="G71" i="7"/>
  <c r="H71" i="7"/>
  <c r="I71" i="7"/>
  <c r="L71" i="7"/>
  <c r="J73" i="7"/>
  <c r="K73" i="7"/>
  <c r="L73" i="7"/>
  <c r="J74" i="7"/>
  <c r="J77" i="7" s="1"/>
  <c r="K74" i="7"/>
  <c r="L74" i="7"/>
  <c r="J75" i="7"/>
  <c r="K75" i="7"/>
  <c r="L75" i="7"/>
  <c r="J76" i="7"/>
  <c r="K76" i="7"/>
  <c r="L76" i="7"/>
  <c r="B77" i="7"/>
  <c r="C77" i="7"/>
  <c r="D77" i="7"/>
  <c r="E77" i="7"/>
  <c r="F77" i="7"/>
  <c r="G77" i="7"/>
  <c r="H77" i="7"/>
  <c r="J79" i="7"/>
  <c r="K79" i="7"/>
  <c r="L79" i="7"/>
  <c r="J80" i="7"/>
  <c r="K80" i="7"/>
  <c r="L80" i="7"/>
  <c r="B81" i="7"/>
  <c r="C81" i="7"/>
  <c r="D81" i="7"/>
  <c r="F81" i="7"/>
  <c r="G81" i="7"/>
  <c r="H81" i="7"/>
  <c r="I81" i="7"/>
  <c r="L81" i="7"/>
  <c r="J83" i="7"/>
  <c r="K83" i="7"/>
  <c r="L83" i="7"/>
  <c r="J84" i="7"/>
  <c r="K84" i="7"/>
  <c r="L84" i="7"/>
  <c r="B85" i="7"/>
  <c r="C85" i="7"/>
  <c r="D85" i="7"/>
  <c r="E85" i="7"/>
  <c r="F85" i="7"/>
  <c r="G85" i="7"/>
  <c r="H85" i="7"/>
  <c r="L85" i="7"/>
  <c r="J87" i="7"/>
  <c r="M87" i="7" s="1"/>
  <c r="K87" i="7"/>
  <c r="L87" i="7"/>
  <c r="J88" i="7"/>
  <c r="K88" i="7"/>
  <c r="K91" i="7" s="1"/>
  <c r="L88" i="7"/>
  <c r="M88" i="7" s="1"/>
  <c r="O88" i="7" s="1"/>
  <c r="J89" i="7"/>
  <c r="K89" i="7"/>
  <c r="L89" i="7"/>
  <c r="J90" i="7"/>
  <c r="M90" i="7" s="1"/>
  <c r="O90" i="7" s="1"/>
  <c r="K90" i="7"/>
  <c r="L90" i="7"/>
  <c r="B91" i="7"/>
  <c r="C91" i="7"/>
  <c r="D91" i="7"/>
  <c r="E91" i="7"/>
  <c r="F91" i="7"/>
  <c r="G91" i="7"/>
  <c r="H91" i="7"/>
  <c r="J91" i="7"/>
  <c r="J93" i="7"/>
  <c r="M93" i="7" s="1"/>
  <c r="P93" i="7" s="1"/>
  <c r="K93" i="7"/>
  <c r="L93" i="7"/>
  <c r="J94" i="7"/>
  <c r="K94" i="7"/>
  <c r="L94" i="7"/>
  <c r="L87" i="6"/>
  <c r="J87" i="6"/>
  <c r="K87" i="6"/>
  <c r="M87" i="6"/>
  <c r="I87" i="6"/>
  <c r="E87" i="6"/>
  <c r="J40" i="6"/>
  <c r="K40" i="6"/>
  <c r="L40" i="6"/>
  <c r="J41" i="6"/>
  <c r="K41" i="6"/>
  <c r="L41" i="6"/>
  <c r="J38" i="6"/>
  <c r="K38" i="6"/>
  <c r="L38" i="6"/>
  <c r="J39" i="6"/>
  <c r="K39" i="6"/>
  <c r="L39" i="6"/>
  <c r="I40" i="6"/>
  <c r="I41" i="6"/>
  <c r="I38" i="6"/>
  <c r="I39" i="6"/>
  <c r="H42" i="6"/>
  <c r="G42" i="6"/>
  <c r="F42" i="6"/>
  <c r="E40" i="6"/>
  <c r="E41" i="6"/>
  <c r="E38" i="6"/>
  <c r="E42" i="6" s="1"/>
  <c r="E39" i="6"/>
  <c r="D42" i="6"/>
  <c r="C42" i="6"/>
  <c r="B42" i="6"/>
  <c r="I92" i="6"/>
  <c r="E92" i="6"/>
  <c r="I91" i="6"/>
  <c r="E91" i="6"/>
  <c r="I88" i="6"/>
  <c r="E88" i="6"/>
  <c r="I86" i="6"/>
  <c r="E86" i="6"/>
  <c r="I85" i="6"/>
  <c r="E85" i="6"/>
  <c r="I82" i="6"/>
  <c r="I83" i="6" s="1"/>
  <c r="E82" i="6"/>
  <c r="I81" i="6"/>
  <c r="E81" i="6"/>
  <c r="I78" i="6"/>
  <c r="I79" i="6" s="1"/>
  <c r="E78" i="6"/>
  <c r="E79" i="6" s="1"/>
  <c r="I77" i="6"/>
  <c r="E77" i="6"/>
  <c r="I74" i="6"/>
  <c r="E74" i="6"/>
  <c r="I73" i="6"/>
  <c r="E73" i="6"/>
  <c r="I72" i="6"/>
  <c r="I75" i="6" s="1"/>
  <c r="E72" i="6"/>
  <c r="I71" i="6"/>
  <c r="E71" i="6"/>
  <c r="I68" i="6"/>
  <c r="I69" i="6" s="1"/>
  <c r="E68" i="6"/>
  <c r="E69" i="6" s="1"/>
  <c r="I65" i="6"/>
  <c r="E65" i="6"/>
  <c r="I64" i="6"/>
  <c r="E64" i="6"/>
  <c r="E66" i="6" s="1"/>
  <c r="I61" i="6"/>
  <c r="E61" i="6"/>
  <c r="I60" i="6"/>
  <c r="I62" i="6" s="1"/>
  <c r="E60" i="6"/>
  <c r="I57" i="6"/>
  <c r="E57" i="6"/>
  <c r="I56" i="6"/>
  <c r="I58" i="6" s="1"/>
  <c r="E56" i="6"/>
  <c r="I55" i="6"/>
  <c r="E55" i="6"/>
  <c r="I52" i="6"/>
  <c r="E52" i="6"/>
  <c r="E53" i="6" s="1"/>
  <c r="I51" i="6"/>
  <c r="E51" i="6"/>
  <c r="I48" i="6"/>
  <c r="I49" i="6" s="1"/>
  <c r="E48" i="6"/>
  <c r="E49" i="6" s="1"/>
  <c r="I47" i="6"/>
  <c r="E47" i="6"/>
  <c r="I44" i="6"/>
  <c r="I45" i="6" s="1"/>
  <c r="E44" i="6"/>
  <c r="E45" i="6" s="1"/>
  <c r="I35" i="6"/>
  <c r="E35" i="6"/>
  <c r="I34" i="6"/>
  <c r="E34" i="6"/>
  <c r="I33" i="6"/>
  <c r="E33" i="6"/>
  <c r="I32" i="6"/>
  <c r="I36" i="6" s="1"/>
  <c r="E32" i="6"/>
  <c r="I29" i="6"/>
  <c r="E29" i="6"/>
  <c r="I26" i="6"/>
  <c r="E26" i="6"/>
  <c r="E27" i="6" s="1"/>
  <c r="I25" i="6"/>
  <c r="E25" i="6"/>
  <c r="I22" i="6"/>
  <c r="E22" i="6"/>
  <c r="E23" i="6" s="1"/>
  <c r="I19" i="6"/>
  <c r="E19" i="6"/>
  <c r="I18" i="6"/>
  <c r="E18" i="6"/>
  <c r="I17" i="6"/>
  <c r="E17" i="6"/>
  <c r="I16" i="6"/>
  <c r="E16" i="6"/>
  <c r="E20" i="6" s="1"/>
  <c r="I13" i="6"/>
  <c r="E13" i="6"/>
  <c r="I12" i="6"/>
  <c r="E12" i="6"/>
  <c r="I9" i="6"/>
  <c r="E9" i="6"/>
  <c r="I8" i="6"/>
  <c r="E8" i="6"/>
  <c r="E7" i="6"/>
  <c r="I7" i="6"/>
  <c r="J7" i="6"/>
  <c r="K7" i="6"/>
  <c r="L7" i="6"/>
  <c r="J8" i="6"/>
  <c r="K8" i="6"/>
  <c r="L8" i="6"/>
  <c r="J9" i="6"/>
  <c r="K9" i="6"/>
  <c r="M9" i="6" s="1"/>
  <c r="P9" i="6" s="1"/>
  <c r="L9" i="6"/>
  <c r="B10" i="6"/>
  <c r="C10" i="6"/>
  <c r="D10" i="6"/>
  <c r="F10" i="6"/>
  <c r="G10" i="6"/>
  <c r="H10" i="6"/>
  <c r="J12" i="6"/>
  <c r="K12" i="6"/>
  <c r="L12" i="6"/>
  <c r="L14" i="6" s="1"/>
  <c r="J13" i="6"/>
  <c r="K13" i="6"/>
  <c r="L13" i="6"/>
  <c r="B14" i="6"/>
  <c r="C14" i="6"/>
  <c r="D14" i="6"/>
  <c r="E14" i="6"/>
  <c r="F14" i="6"/>
  <c r="G14" i="6"/>
  <c r="H14" i="6"/>
  <c r="I14" i="6"/>
  <c r="J16" i="6"/>
  <c r="M16" i="6" s="1"/>
  <c r="K16" i="6"/>
  <c r="L16" i="6"/>
  <c r="J17" i="6"/>
  <c r="K17" i="6"/>
  <c r="L17" i="6"/>
  <c r="J18" i="6"/>
  <c r="K18" i="6"/>
  <c r="L18" i="6"/>
  <c r="J19" i="6"/>
  <c r="K19" i="6"/>
  <c r="L19" i="6"/>
  <c r="B20" i="6"/>
  <c r="C20" i="6"/>
  <c r="D20" i="6"/>
  <c r="F20" i="6"/>
  <c r="G20" i="6"/>
  <c r="H20" i="6"/>
  <c r="J22" i="6"/>
  <c r="K22" i="6"/>
  <c r="L22" i="6"/>
  <c r="L23" i="6" s="1"/>
  <c r="B23" i="6"/>
  <c r="C23" i="6"/>
  <c r="D23" i="6"/>
  <c r="F23" i="6"/>
  <c r="G23" i="6"/>
  <c r="H23" i="6"/>
  <c r="I23" i="6"/>
  <c r="J25" i="6"/>
  <c r="K25" i="6"/>
  <c r="L25" i="6"/>
  <c r="J26" i="6"/>
  <c r="M26" i="6" s="1"/>
  <c r="K26" i="6"/>
  <c r="K27" i="6" s="1"/>
  <c r="L26" i="6"/>
  <c r="B27" i="6"/>
  <c r="C27" i="6"/>
  <c r="D27" i="6"/>
  <c r="F27" i="6"/>
  <c r="G27" i="6"/>
  <c r="H27" i="6"/>
  <c r="J27" i="6"/>
  <c r="J29" i="6"/>
  <c r="M29" i="6" s="1"/>
  <c r="O29" i="6" s="1"/>
  <c r="K29" i="6"/>
  <c r="L29" i="6"/>
  <c r="P29" i="6" s="1"/>
  <c r="B30" i="6"/>
  <c r="C30" i="6"/>
  <c r="D30" i="6"/>
  <c r="E30" i="6"/>
  <c r="F30" i="6"/>
  <c r="G30" i="6"/>
  <c r="H30" i="6"/>
  <c r="I30" i="6"/>
  <c r="K30" i="6"/>
  <c r="L30" i="6"/>
  <c r="J32" i="6"/>
  <c r="K32" i="6"/>
  <c r="L32" i="6"/>
  <c r="J33" i="6"/>
  <c r="J36" i="6" s="1"/>
  <c r="K33" i="6"/>
  <c r="K36" i="6" s="1"/>
  <c r="L33" i="6"/>
  <c r="J34" i="6"/>
  <c r="K34" i="6"/>
  <c r="L34" i="6"/>
  <c r="J35" i="6"/>
  <c r="M35" i="6" s="1"/>
  <c r="O35" i="6" s="1"/>
  <c r="K35" i="6"/>
  <c r="L35" i="6"/>
  <c r="B36" i="6"/>
  <c r="C36" i="6"/>
  <c r="D36" i="6"/>
  <c r="F36" i="6"/>
  <c r="G36" i="6"/>
  <c r="H36" i="6"/>
  <c r="J44" i="6"/>
  <c r="K44" i="6"/>
  <c r="L44" i="6"/>
  <c r="B45" i="6"/>
  <c r="C45" i="6"/>
  <c r="D45" i="6"/>
  <c r="F45" i="6"/>
  <c r="G45" i="6"/>
  <c r="H45" i="6"/>
  <c r="K45" i="6"/>
  <c r="L45" i="6"/>
  <c r="J47" i="6"/>
  <c r="M47" i="6" s="1"/>
  <c r="K47" i="6"/>
  <c r="K49" i="6" s="1"/>
  <c r="L47" i="6"/>
  <c r="P47" i="6" s="1"/>
  <c r="J48" i="6"/>
  <c r="K48" i="6"/>
  <c r="L48" i="6"/>
  <c r="B49" i="6"/>
  <c r="C49" i="6"/>
  <c r="D49" i="6"/>
  <c r="F49" i="6"/>
  <c r="G49" i="6"/>
  <c r="H49" i="6"/>
  <c r="J51" i="6"/>
  <c r="K51" i="6"/>
  <c r="L51" i="6"/>
  <c r="J52" i="6"/>
  <c r="J53" i="6" s="1"/>
  <c r="K52" i="6"/>
  <c r="L52" i="6"/>
  <c r="B53" i="6"/>
  <c r="C53" i="6"/>
  <c r="D53" i="6"/>
  <c r="F53" i="6"/>
  <c r="G53" i="6"/>
  <c r="H53" i="6"/>
  <c r="I53" i="6"/>
  <c r="J55" i="6"/>
  <c r="J58" i="6" s="1"/>
  <c r="K55" i="6"/>
  <c r="L55" i="6"/>
  <c r="J56" i="6"/>
  <c r="K56" i="6"/>
  <c r="L56" i="6"/>
  <c r="J57" i="6"/>
  <c r="M57" i="6" s="1"/>
  <c r="O57" i="6" s="1"/>
  <c r="K57" i="6"/>
  <c r="L57" i="6"/>
  <c r="B58" i="6"/>
  <c r="C58" i="6"/>
  <c r="D58" i="6"/>
  <c r="F58" i="6"/>
  <c r="G58" i="6"/>
  <c r="H58" i="6"/>
  <c r="J60" i="6"/>
  <c r="K60" i="6"/>
  <c r="L60" i="6"/>
  <c r="J61" i="6"/>
  <c r="K61" i="6"/>
  <c r="L61" i="6"/>
  <c r="B62" i="6"/>
  <c r="C62" i="6"/>
  <c r="D62" i="6"/>
  <c r="E62" i="6"/>
  <c r="F62" i="6"/>
  <c r="G62" i="6"/>
  <c r="H62" i="6"/>
  <c r="J64" i="6"/>
  <c r="J66" i="6" s="1"/>
  <c r="K64" i="6"/>
  <c r="K66" i="6" s="1"/>
  <c r="L64" i="6"/>
  <c r="J65" i="6"/>
  <c r="K65" i="6"/>
  <c r="M65" i="6" s="1"/>
  <c r="N65" i="6" s="1"/>
  <c r="L65" i="6"/>
  <c r="B66" i="6"/>
  <c r="C66" i="6"/>
  <c r="D66" i="6"/>
  <c r="F66" i="6"/>
  <c r="G66" i="6"/>
  <c r="H66" i="6"/>
  <c r="I66" i="6"/>
  <c r="L66" i="6"/>
  <c r="J68" i="6"/>
  <c r="M68" i="6" s="1"/>
  <c r="P68" i="6" s="1"/>
  <c r="K68" i="6"/>
  <c r="L68" i="6"/>
  <c r="L69" i="6" s="1"/>
  <c r="B69" i="6"/>
  <c r="C69" i="6"/>
  <c r="D69" i="6"/>
  <c r="F69" i="6"/>
  <c r="G69" i="6"/>
  <c r="H69" i="6"/>
  <c r="J71" i="6"/>
  <c r="K71" i="6"/>
  <c r="L71" i="6"/>
  <c r="J72" i="6"/>
  <c r="M72" i="6" s="1"/>
  <c r="K72" i="6"/>
  <c r="L72" i="6"/>
  <c r="P72" i="6"/>
  <c r="J73" i="6"/>
  <c r="K73" i="6"/>
  <c r="L73" i="6"/>
  <c r="M73" i="6"/>
  <c r="P73" i="6" s="1"/>
  <c r="J74" i="6"/>
  <c r="M74" i="6" s="1"/>
  <c r="K74" i="6"/>
  <c r="L74" i="6"/>
  <c r="P74" i="6" s="1"/>
  <c r="B75" i="6"/>
  <c r="C75" i="6"/>
  <c r="D75" i="6"/>
  <c r="F75" i="6"/>
  <c r="G75" i="6"/>
  <c r="H75" i="6"/>
  <c r="J77" i="6"/>
  <c r="K77" i="6"/>
  <c r="L77" i="6"/>
  <c r="J78" i="6"/>
  <c r="K78" i="6"/>
  <c r="L78" i="6"/>
  <c r="B79" i="6"/>
  <c r="C79" i="6"/>
  <c r="D79" i="6"/>
  <c r="F79" i="6"/>
  <c r="G79" i="6"/>
  <c r="H79" i="6"/>
  <c r="J79" i="6"/>
  <c r="J81" i="6"/>
  <c r="J83" i="6" s="1"/>
  <c r="K81" i="6"/>
  <c r="L81" i="6"/>
  <c r="J82" i="6"/>
  <c r="M82" i="6" s="1"/>
  <c r="N82" i="6" s="1"/>
  <c r="K82" i="6"/>
  <c r="L82" i="6"/>
  <c r="B83" i="6"/>
  <c r="C83" i="6"/>
  <c r="D83" i="6"/>
  <c r="F83" i="6"/>
  <c r="G83" i="6"/>
  <c r="H83" i="6"/>
  <c r="L83" i="6"/>
  <c r="J85" i="6"/>
  <c r="M85" i="6" s="1"/>
  <c r="K85" i="6"/>
  <c r="L85" i="6"/>
  <c r="J86" i="6"/>
  <c r="K86" i="6"/>
  <c r="L86" i="6"/>
  <c r="J88" i="6"/>
  <c r="M88" i="6" s="1"/>
  <c r="K88" i="6"/>
  <c r="L88" i="6"/>
  <c r="P88" i="6"/>
  <c r="B89" i="6"/>
  <c r="C89" i="6"/>
  <c r="D89" i="6"/>
  <c r="E89" i="6"/>
  <c r="F89" i="6"/>
  <c r="G89" i="6"/>
  <c r="H89" i="6"/>
  <c r="I89" i="6"/>
  <c r="J91" i="6"/>
  <c r="K91" i="6"/>
  <c r="L91" i="6"/>
  <c r="J92" i="6"/>
  <c r="K92" i="6"/>
  <c r="L92" i="6"/>
  <c r="E7" i="5"/>
  <c r="E10" i="5" s="1"/>
  <c r="I7" i="5"/>
  <c r="I10" i="5" s="1"/>
  <c r="J7" i="5"/>
  <c r="K7" i="5"/>
  <c r="L7" i="5"/>
  <c r="E8" i="5"/>
  <c r="I8" i="5"/>
  <c r="J8" i="5"/>
  <c r="K8" i="5"/>
  <c r="L8" i="5"/>
  <c r="L10" i="5" s="1"/>
  <c r="E9" i="5"/>
  <c r="I9" i="5"/>
  <c r="J9" i="5"/>
  <c r="K9" i="5"/>
  <c r="M9" i="5" s="1"/>
  <c r="N9" i="5" s="1"/>
  <c r="L9" i="5"/>
  <c r="B10" i="5"/>
  <c r="C10" i="5"/>
  <c r="D10" i="5"/>
  <c r="F10" i="5"/>
  <c r="G10" i="5"/>
  <c r="H10" i="5"/>
  <c r="E12" i="5"/>
  <c r="I12" i="5"/>
  <c r="J12" i="5"/>
  <c r="M12" i="5" s="1"/>
  <c r="P12" i="5" s="1"/>
  <c r="K12" i="5"/>
  <c r="L12" i="5"/>
  <c r="L14" i="5" s="1"/>
  <c r="E13" i="5"/>
  <c r="I13" i="5"/>
  <c r="J13" i="5"/>
  <c r="K13" i="5"/>
  <c r="L13" i="5"/>
  <c r="B14" i="5"/>
  <c r="C14" i="5"/>
  <c r="D14" i="5"/>
  <c r="F14" i="5"/>
  <c r="G14" i="5"/>
  <c r="H14" i="5"/>
  <c r="K14" i="5"/>
  <c r="E16" i="5"/>
  <c r="I16" i="5"/>
  <c r="I20" i="5" s="1"/>
  <c r="J16" i="5"/>
  <c r="K16" i="5"/>
  <c r="K20" i="5" s="1"/>
  <c r="L16" i="5"/>
  <c r="E17" i="5"/>
  <c r="I17" i="5"/>
  <c r="J17" i="5"/>
  <c r="K17" i="5"/>
  <c r="L17" i="5"/>
  <c r="M17" i="5"/>
  <c r="E18" i="5"/>
  <c r="I18" i="5"/>
  <c r="J18" i="5"/>
  <c r="M18" i="5" s="1"/>
  <c r="K18" i="5"/>
  <c r="L18" i="5"/>
  <c r="E19" i="5"/>
  <c r="I19" i="5"/>
  <c r="J19" i="5"/>
  <c r="K19" i="5"/>
  <c r="L19" i="5"/>
  <c r="M19" i="5"/>
  <c r="N19" i="5" s="1"/>
  <c r="B20" i="5"/>
  <c r="C20" i="5"/>
  <c r="D20" i="5"/>
  <c r="F20" i="5"/>
  <c r="G20" i="5"/>
  <c r="H20" i="5"/>
  <c r="E22" i="5"/>
  <c r="I22" i="5"/>
  <c r="I23" i="5" s="1"/>
  <c r="J22" i="5"/>
  <c r="J23" i="5" s="1"/>
  <c r="K22" i="5"/>
  <c r="L22" i="5"/>
  <c r="B23" i="5"/>
  <c r="C23" i="5"/>
  <c r="D23" i="5"/>
  <c r="E23" i="5"/>
  <c r="F23" i="5"/>
  <c r="G23" i="5"/>
  <c r="H23" i="5"/>
  <c r="K23" i="5"/>
  <c r="E25" i="5"/>
  <c r="I25" i="5"/>
  <c r="I27" i="5" s="1"/>
  <c r="J25" i="5"/>
  <c r="K25" i="5"/>
  <c r="K27" i="5" s="1"/>
  <c r="L25" i="5"/>
  <c r="E26" i="5"/>
  <c r="E27" i="5" s="1"/>
  <c r="I26" i="5"/>
  <c r="J26" i="5"/>
  <c r="K26" i="5"/>
  <c r="L26" i="5"/>
  <c r="B27" i="5"/>
  <c r="C27" i="5"/>
  <c r="D27" i="5"/>
  <c r="F27" i="5"/>
  <c r="G27" i="5"/>
  <c r="H27" i="5"/>
  <c r="E29" i="5"/>
  <c r="I29" i="5"/>
  <c r="J29" i="5"/>
  <c r="K29" i="5"/>
  <c r="K30" i="5" s="1"/>
  <c r="L29" i="5"/>
  <c r="L30" i="5" s="1"/>
  <c r="B30" i="5"/>
  <c r="C30" i="5"/>
  <c r="D30" i="5"/>
  <c r="E30" i="5"/>
  <c r="F30" i="5"/>
  <c r="G30" i="5"/>
  <c r="H30" i="5"/>
  <c r="I30" i="5"/>
  <c r="E32" i="5"/>
  <c r="I32" i="5"/>
  <c r="J32" i="5"/>
  <c r="K32" i="5"/>
  <c r="L32" i="5"/>
  <c r="E33" i="5"/>
  <c r="I33" i="5"/>
  <c r="J33" i="5"/>
  <c r="K33" i="5"/>
  <c r="L33" i="5"/>
  <c r="E34" i="5"/>
  <c r="I34" i="5"/>
  <c r="J34" i="5"/>
  <c r="K34" i="5"/>
  <c r="L34" i="5"/>
  <c r="E35" i="5"/>
  <c r="I35" i="5"/>
  <c r="J35" i="5"/>
  <c r="K35" i="5"/>
  <c r="L35" i="5"/>
  <c r="B36" i="5"/>
  <c r="C36" i="5"/>
  <c r="D36" i="5"/>
  <c r="E36" i="5"/>
  <c r="F36" i="5"/>
  <c r="G36" i="5"/>
  <c r="H36" i="5"/>
  <c r="E38" i="5"/>
  <c r="I38" i="5"/>
  <c r="J38" i="5"/>
  <c r="K38" i="5"/>
  <c r="L38" i="5"/>
  <c r="E39" i="5"/>
  <c r="I39" i="5"/>
  <c r="J39" i="5"/>
  <c r="K39" i="5"/>
  <c r="L39" i="5"/>
  <c r="E40" i="5"/>
  <c r="I40" i="5"/>
  <c r="J40" i="5"/>
  <c r="K40" i="5"/>
  <c r="L40" i="5"/>
  <c r="M40" i="5"/>
  <c r="P40" i="5" s="1"/>
  <c r="E41" i="5"/>
  <c r="I41" i="5"/>
  <c r="J41" i="5"/>
  <c r="K41" i="5"/>
  <c r="L41" i="5"/>
  <c r="B42" i="5"/>
  <c r="C42" i="5"/>
  <c r="D42" i="5"/>
  <c r="F42" i="5"/>
  <c r="G42" i="5"/>
  <c r="H42" i="5"/>
  <c r="E44" i="5"/>
  <c r="E45" i="5" s="1"/>
  <c r="I44" i="5"/>
  <c r="I45" i="5" s="1"/>
  <c r="J44" i="5"/>
  <c r="M44" i="5" s="1"/>
  <c r="M45" i="5" s="1"/>
  <c r="K44" i="5"/>
  <c r="L44" i="5"/>
  <c r="B45" i="5"/>
  <c r="C45" i="5"/>
  <c r="D45" i="5"/>
  <c r="F45" i="5"/>
  <c r="G45" i="5"/>
  <c r="H45" i="5"/>
  <c r="K45" i="5"/>
  <c r="L45" i="5"/>
  <c r="E47" i="5"/>
  <c r="I47" i="5"/>
  <c r="J47" i="5"/>
  <c r="K47" i="5"/>
  <c r="L47" i="5"/>
  <c r="E48" i="5"/>
  <c r="I48" i="5"/>
  <c r="J48" i="5"/>
  <c r="K48" i="5"/>
  <c r="K49" i="5" s="1"/>
  <c r="L48" i="5"/>
  <c r="B49" i="5"/>
  <c r="C49" i="5"/>
  <c r="D49" i="5"/>
  <c r="F49" i="5"/>
  <c r="G49" i="5"/>
  <c r="H49" i="5"/>
  <c r="I49" i="5"/>
  <c r="E51" i="5"/>
  <c r="I51" i="5"/>
  <c r="J51" i="5"/>
  <c r="K51" i="5"/>
  <c r="L51" i="5"/>
  <c r="L53" i="5" s="1"/>
  <c r="E52" i="5"/>
  <c r="I52" i="5"/>
  <c r="I53" i="5" s="1"/>
  <c r="J52" i="5"/>
  <c r="K52" i="5"/>
  <c r="L52" i="5"/>
  <c r="B53" i="5"/>
  <c r="C53" i="5"/>
  <c r="D53" i="5"/>
  <c r="F53" i="5"/>
  <c r="G53" i="5"/>
  <c r="H53" i="5"/>
  <c r="E55" i="5"/>
  <c r="E58" i="5" s="1"/>
  <c r="I55" i="5"/>
  <c r="J55" i="5"/>
  <c r="K55" i="5"/>
  <c r="L55" i="5"/>
  <c r="E56" i="5"/>
  <c r="I56" i="5"/>
  <c r="J56" i="5"/>
  <c r="K56" i="5"/>
  <c r="L56" i="5"/>
  <c r="E57" i="5"/>
  <c r="I57" i="5"/>
  <c r="J57" i="5"/>
  <c r="K57" i="5"/>
  <c r="L57" i="5"/>
  <c r="B58" i="5"/>
  <c r="C58" i="5"/>
  <c r="D58" i="5"/>
  <c r="F58" i="5"/>
  <c r="G58" i="5"/>
  <c r="H58" i="5"/>
  <c r="L58" i="5"/>
  <c r="E60" i="5"/>
  <c r="E62" i="5" s="1"/>
  <c r="I60" i="5"/>
  <c r="J60" i="5"/>
  <c r="K60" i="5"/>
  <c r="L60" i="5"/>
  <c r="E61" i="5"/>
  <c r="I61" i="5"/>
  <c r="J61" i="5"/>
  <c r="K61" i="5"/>
  <c r="L61" i="5"/>
  <c r="B62" i="5"/>
  <c r="C62" i="5"/>
  <c r="D62" i="5"/>
  <c r="F62" i="5"/>
  <c r="G62" i="5"/>
  <c r="H62" i="5"/>
  <c r="H94" i="5" s="1"/>
  <c r="I62" i="5"/>
  <c r="E64" i="5"/>
  <c r="I64" i="5"/>
  <c r="J64" i="5"/>
  <c r="K64" i="5"/>
  <c r="K66" i="5" s="1"/>
  <c r="L64" i="5"/>
  <c r="L66" i="5" s="1"/>
  <c r="E65" i="5"/>
  <c r="I65" i="5"/>
  <c r="I66" i="5" s="1"/>
  <c r="J65" i="5"/>
  <c r="K65" i="5"/>
  <c r="L65" i="5"/>
  <c r="M65" i="5"/>
  <c r="N65" i="5" s="1"/>
  <c r="B66" i="5"/>
  <c r="C66" i="5"/>
  <c r="D66" i="5"/>
  <c r="F66" i="5"/>
  <c r="G66" i="5"/>
  <c r="H66" i="5"/>
  <c r="J66" i="5"/>
  <c r="E68" i="5"/>
  <c r="I68" i="5"/>
  <c r="I69" i="5" s="1"/>
  <c r="J68" i="5"/>
  <c r="K68" i="5"/>
  <c r="L68" i="5"/>
  <c r="L69" i="5" s="1"/>
  <c r="B69" i="5"/>
  <c r="C69" i="5"/>
  <c r="D69" i="5"/>
  <c r="E69" i="5"/>
  <c r="F69" i="5"/>
  <c r="G69" i="5"/>
  <c r="H69" i="5"/>
  <c r="E71" i="5"/>
  <c r="I71" i="5"/>
  <c r="J71" i="5"/>
  <c r="K71" i="5"/>
  <c r="L71" i="5"/>
  <c r="M71" i="5"/>
  <c r="N71" i="5" s="1"/>
  <c r="E72" i="5"/>
  <c r="I72" i="5"/>
  <c r="J72" i="5"/>
  <c r="K72" i="5"/>
  <c r="L72" i="5"/>
  <c r="E73" i="5"/>
  <c r="I73" i="5"/>
  <c r="J73" i="5"/>
  <c r="M73" i="5" s="1"/>
  <c r="O73" i="5" s="1"/>
  <c r="K73" i="5"/>
  <c r="L73" i="5"/>
  <c r="E74" i="5"/>
  <c r="I74" i="5"/>
  <c r="J74" i="5"/>
  <c r="K74" i="5"/>
  <c r="L74" i="5"/>
  <c r="B75" i="5"/>
  <c r="C75" i="5"/>
  <c r="D75" i="5"/>
  <c r="F75" i="5"/>
  <c r="G75" i="5"/>
  <c r="H75" i="5"/>
  <c r="E77" i="5"/>
  <c r="I77" i="5"/>
  <c r="J77" i="5"/>
  <c r="K77" i="5"/>
  <c r="L77" i="5"/>
  <c r="E78" i="5"/>
  <c r="I78" i="5"/>
  <c r="J78" i="5"/>
  <c r="K78" i="5"/>
  <c r="L78" i="5"/>
  <c r="B79" i="5"/>
  <c r="C79" i="5"/>
  <c r="D79" i="5"/>
  <c r="F79" i="5"/>
  <c r="G79" i="5"/>
  <c r="H79" i="5"/>
  <c r="E81" i="5"/>
  <c r="I81" i="5"/>
  <c r="J81" i="5"/>
  <c r="K81" i="5"/>
  <c r="L81" i="5"/>
  <c r="E82" i="5"/>
  <c r="I82" i="5"/>
  <c r="J82" i="5"/>
  <c r="K82" i="5"/>
  <c r="L82" i="5"/>
  <c r="L83" i="5" s="1"/>
  <c r="M82" i="5"/>
  <c r="N82" i="5" s="1"/>
  <c r="B83" i="5"/>
  <c r="C83" i="5"/>
  <c r="D83" i="5"/>
  <c r="F83" i="5"/>
  <c r="G83" i="5"/>
  <c r="H83" i="5"/>
  <c r="K83" i="5"/>
  <c r="E85" i="5"/>
  <c r="I85" i="5"/>
  <c r="J85" i="5"/>
  <c r="K85" i="5"/>
  <c r="M85" i="5" s="1"/>
  <c r="L85" i="5"/>
  <c r="E86" i="5"/>
  <c r="I86" i="5"/>
  <c r="J86" i="5"/>
  <c r="K86" i="5"/>
  <c r="L86" i="5"/>
  <c r="E87" i="5"/>
  <c r="E88" i="5" s="1"/>
  <c r="I87" i="5"/>
  <c r="J87" i="5"/>
  <c r="K87" i="5"/>
  <c r="L87" i="5"/>
  <c r="B88" i="5"/>
  <c r="C88" i="5"/>
  <c r="D88" i="5"/>
  <c r="F88" i="5"/>
  <c r="G88" i="5"/>
  <c r="H88" i="5"/>
  <c r="E90" i="5"/>
  <c r="I90" i="5"/>
  <c r="J90" i="5"/>
  <c r="K90" i="5"/>
  <c r="L90" i="5"/>
  <c r="E91" i="5"/>
  <c r="I91" i="5"/>
  <c r="J91" i="5"/>
  <c r="K91" i="5"/>
  <c r="L91" i="5"/>
  <c r="E92" i="5"/>
  <c r="I92" i="5"/>
  <c r="J92" i="5"/>
  <c r="K92" i="5"/>
  <c r="M92" i="5" s="1"/>
  <c r="L92" i="5"/>
  <c r="L57" i="4"/>
  <c r="K57" i="4"/>
  <c r="J57" i="4"/>
  <c r="M57" i="4" s="1"/>
  <c r="P57" i="4" s="1"/>
  <c r="J7" i="3"/>
  <c r="M7" i="3" s="1"/>
  <c r="K7" i="3"/>
  <c r="L7" i="3"/>
  <c r="J8" i="3"/>
  <c r="K8" i="3"/>
  <c r="L8" i="3"/>
  <c r="L10" i="3" s="1"/>
  <c r="J9" i="3"/>
  <c r="K9" i="3"/>
  <c r="L9" i="3"/>
  <c r="J12" i="3"/>
  <c r="K12" i="3"/>
  <c r="L12" i="3"/>
  <c r="J13" i="3"/>
  <c r="K13" i="3"/>
  <c r="L13" i="3"/>
  <c r="K14" i="3"/>
  <c r="J16" i="3"/>
  <c r="K16" i="3"/>
  <c r="L16" i="3"/>
  <c r="J17" i="3"/>
  <c r="K17" i="3"/>
  <c r="L17" i="3"/>
  <c r="J18" i="3"/>
  <c r="K18" i="3"/>
  <c r="L18" i="3"/>
  <c r="J19" i="3"/>
  <c r="K19" i="3"/>
  <c r="L19" i="3"/>
  <c r="M19" i="3"/>
  <c r="O19" i="3" s="1"/>
  <c r="J22" i="3"/>
  <c r="J23" i="3" s="1"/>
  <c r="K22" i="3"/>
  <c r="K23" i="3" s="1"/>
  <c r="L22" i="3"/>
  <c r="L23" i="3" s="1"/>
  <c r="J25" i="3"/>
  <c r="K25" i="3"/>
  <c r="L25" i="3"/>
  <c r="J26" i="3"/>
  <c r="J27" i="3" s="1"/>
  <c r="K26" i="3"/>
  <c r="L26" i="3"/>
  <c r="L27" i="3" s="1"/>
  <c r="J29" i="3"/>
  <c r="J30" i="3" s="1"/>
  <c r="K29" i="3"/>
  <c r="K30" i="3" s="1"/>
  <c r="L29" i="3"/>
  <c r="L30" i="3" s="1"/>
  <c r="J32" i="3"/>
  <c r="K32" i="3"/>
  <c r="L32" i="3"/>
  <c r="J33" i="3"/>
  <c r="K33" i="3"/>
  <c r="L33" i="3"/>
  <c r="J34" i="3"/>
  <c r="K34" i="3"/>
  <c r="L34" i="3"/>
  <c r="J35" i="3"/>
  <c r="K35" i="3"/>
  <c r="L35" i="3"/>
  <c r="J38" i="3"/>
  <c r="K38" i="3"/>
  <c r="L38" i="3"/>
  <c r="M38" i="3"/>
  <c r="J39" i="3"/>
  <c r="K39" i="3"/>
  <c r="K42" i="3" s="1"/>
  <c r="L39" i="3"/>
  <c r="L42" i="3" s="1"/>
  <c r="J40" i="3"/>
  <c r="M40" i="3" s="1"/>
  <c r="K40" i="3"/>
  <c r="L40" i="3"/>
  <c r="J41" i="3"/>
  <c r="M41" i="3" s="1"/>
  <c r="N41" i="3" s="1"/>
  <c r="K41" i="3"/>
  <c r="L41" i="3"/>
  <c r="J44" i="3"/>
  <c r="J45" i="3" s="1"/>
  <c r="K44" i="3"/>
  <c r="K45" i="3" s="1"/>
  <c r="L44" i="3"/>
  <c r="L45" i="3" s="1"/>
  <c r="J47" i="3"/>
  <c r="K47" i="3"/>
  <c r="L47" i="3"/>
  <c r="J48" i="3"/>
  <c r="K48" i="3"/>
  <c r="L48" i="3"/>
  <c r="M48" i="3"/>
  <c r="N48" i="3" s="1"/>
  <c r="J49" i="3"/>
  <c r="J51" i="3"/>
  <c r="K51" i="3"/>
  <c r="L51" i="3"/>
  <c r="L53" i="3" s="1"/>
  <c r="J52" i="3"/>
  <c r="K52" i="3"/>
  <c r="L52" i="3"/>
  <c r="J55" i="3"/>
  <c r="K55" i="3"/>
  <c r="L55" i="3"/>
  <c r="M55" i="3"/>
  <c r="J56" i="3"/>
  <c r="K56" i="3"/>
  <c r="L56" i="3"/>
  <c r="J59" i="3"/>
  <c r="K59" i="3"/>
  <c r="L59" i="3"/>
  <c r="L61" i="3" s="1"/>
  <c r="J60" i="3"/>
  <c r="M60" i="3" s="1"/>
  <c r="O60" i="3" s="1"/>
  <c r="K60" i="3"/>
  <c r="L60" i="3"/>
  <c r="J63" i="3"/>
  <c r="K63" i="3"/>
  <c r="K64" i="3" s="1"/>
  <c r="L63" i="3"/>
  <c r="L64" i="3" s="1"/>
  <c r="J66" i="3"/>
  <c r="K66" i="3"/>
  <c r="L66" i="3"/>
  <c r="L67" i="3" s="1"/>
  <c r="J67" i="3"/>
  <c r="J69" i="3"/>
  <c r="K69" i="3"/>
  <c r="L69" i="3"/>
  <c r="J70" i="3"/>
  <c r="K70" i="3"/>
  <c r="L70" i="3"/>
  <c r="J71" i="3"/>
  <c r="K71" i="3"/>
  <c r="K73" i="3" s="1"/>
  <c r="L71" i="3"/>
  <c r="J72" i="3"/>
  <c r="M72" i="3" s="1"/>
  <c r="K72" i="3"/>
  <c r="L72" i="3"/>
  <c r="J75" i="3"/>
  <c r="M75" i="3" s="1"/>
  <c r="K75" i="3"/>
  <c r="L75" i="3"/>
  <c r="J76" i="3"/>
  <c r="K76" i="3"/>
  <c r="L76" i="3"/>
  <c r="L77" i="3"/>
  <c r="K77" i="3"/>
  <c r="J77" i="3"/>
  <c r="J79" i="3"/>
  <c r="K79" i="3"/>
  <c r="L79" i="3"/>
  <c r="J80" i="3"/>
  <c r="M80" i="3" s="1"/>
  <c r="K80" i="3"/>
  <c r="L80" i="3"/>
  <c r="K81" i="3"/>
  <c r="J83" i="3"/>
  <c r="M83" i="3" s="1"/>
  <c r="K83" i="3"/>
  <c r="L83" i="3"/>
  <c r="J84" i="3"/>
  <c r="K84" i="3"/>
  <c r="L84" i="3"/>
  <c r="J85" i="3"/>
  <c r="K85" i="3"/>
  <c r="L85" i="3"/>
  <c r="J88" i="3"/>
  <c r="K88" i="3"/>
  <c r="L88" i="3"/>
  <c r="J89" i="3"/>
  <c r="M89" i="3" s="1"/>
  <c r="K89" i="3"/>
  <c r="L89" i="3"/>
  <c r="J90" i="3"/>
  <c r="K90" i="3"/>
  <c r="M90" i="3" s="1"/>
  <c r="O90" i="3" s="1"/>
  <c r="L90" i="3"/>
  <c r="P60" i="3"/>
  <c r="P38" i="3"/>
  <c r="J7" i="4"/>
  <c r="K7" i="4"/>
  <c r="L7" i="4"/>
  <c r="J8" i="4"/>
  <c r="K8" i="4"/>
  <c r="L8" i="4"/>
  <c r="J9" i="4"/>
  <c r="K9" i="4"/>
  <c r="L9" i="4"/>
  <c r="J12" i="4"/>
  <c r="K12" i="4"/>
  <c r="K14" i="4" s="1"/>
  <c r="L12" i="4"/>
  <c r="J13" i="4"/>
  <c r="M13" i="4" s="1"/>
  <c r="K13" i="4"/>
  <c r="L13" i="4"/>
  <c r="L14" i="4"/>
  <c r="J14" i="4"/>
  <c r="J16" i="4"/>
  <c r="M16" i="4" s="1"/>
  <c r="K16" i="4"/>
  <c r="L16" i="4"/>
  <c r="J17" i="4"/>
  <c r="K17" i="4"/>
  <c r="M17" i="4" s="1"/>
  <c r="P17" i="4" s="1"/>
  <c r="L17" i="4"/>
  <c r="J18" i="4"/>
  <c r="K18" i="4"/>
  <c r="L18" i="4"/>
  <c r="J19" i="4"/>
  <c r="K19" i="4"/>
  <c r="L19" i="4"/>
  <c r="J22" i="4"/>
  <c r="K22" i="4"/>
  <c r="L22" i="4"/>
  <c r="L23" i="4" s="1"/>
  <c r="K23" i="4"/>
  <c r="J25" i="4"/>
  <c r="K25" i="4"/>
  <c r="L25" i="4"/>
  <c r="L27" i="4" s="1"/>
  <c r="J26" i="4"/>
  <c r="K26" i="4"/>
  <c r="K27" i="4" s="1"/>
  <c r="L26" i="4"/>
  <c r="J29" i="4"/>
  <c r="K29" i="4"/>
  <c r="K30" i="4" s="1"/>
  <c r="L29" i="4"/>
  <c r="L30" i="4"/>
  <c r="J32" i="4"/>
  <c r="K32" i="4"/>
  <c r="L32" i="4"/>
  <c r="L36" i="4" s="1"/>
  <c r="J33" i="4"/>
  <c r="M33" i="4" s="1"/>
  <c r="P33" i="4" s="1"/>
  <c r="K33" i="4"/>
  <c r="L33" i="4"/>
  <c r="J34" i="4"/>
  <c r="K34" i="4"/>
  <c r="L34" i="4"/>
  <c r="J35" i="4"/>
  <c r="K35" i="4"/>
  <c r="L35" i="4"/>
  <c r="K36" i="4"/>
  <c r="J38" i="4"/>
  <c r="K38" i="4"/>
  <c r="L38" i="4"/>
  <c r="J39" i="4"/>
  <c r="M39" i="4" s="1"/>
  <c r="K39" i="4"/>
  <c r="L39" i="4"/>
  <c r="P39" i="4" s="1"/>
  <c r="J40" i="4"/>
  <c r="K40" i="4"/>
  <c r="L40" i="4"/>
  <c r="J41" i="4"/>
  <c r="K41" i="4"/>
  <c r="L41" i="4"/>
  <c r="J42" i="4"/>
  <c r="J44" i="4"/>
  <c r="K44" i="4"/>
  <c r="K45" i="4" s="1"/>
  <c r="L44" i="4"/>
  <c r="L45" i="4" s="1"/>
  <c r="J45" i="4"/>
  <c r="J47" i="4"/>
  <c r="M47" i="4" s="1"/>
  <c r="K47" i="4"/>
  <c r="L47" i="4"/>
  <c r="J48" i="4"/>
  <c r="K48" i="4"/>
  <c r="L48" i="4"/>
  <c r="L49" i="4"/>
  <c r="K49" i="4"/>
  <c r="J51" i="4"/>
  <c r="K51" i="4"/>
  <c r="L51" i="4"/>
  <c r="J52" i="4"/>
  <c r="M52" i="4" s="1"/>
  <c r="P52" i="4" s="1"/>
  <c r="K52" i="4"/>
  <c r="L52" i="4"/>
  <c r="K53" i="4"/>
  <c r="J55" i="4"/>
  <c r="K55" i="4"/>
  <c r="L55" i="4"/>
  <c r="J56" i="4"/>
  <c r="K56" i="4"/>
  <c r="L56" i="4"/>
  <c r="L58" i="4" s="1"/>
  <c r="J60" i="4"/>
  <c r="K60" i="4"/>
  <c r="L60" i="4"/>
  <c r="J61" i="4"/>
  <c r="J62" i="4" s="1"/>
  <c r="K61" i="4"/>
  <c r="L61" i="4"/>
  <c r="J64" i="4"/>
  <c r="K64" i="4"/>
  <c r="L64" i="4"/>
  <c r="L66" i="4" s="1"/>
  <c r="J65" i="4"/>
  <c r="M65" i="4" s="1"/>
  <c r="K65" i="4"/>
  <c r="L65" i="4"/>
  <c r="K66" i="4"/>
  <c r="J68" i="4"/>
  <c r="K68" i="4"/>
  <c r="K69" i="4" s="1"/>
  <c r="L68" i="4"/>
  <c r="L69" i="4" s="1"/>
  <c r="J69" i="4"/>
  <c r="J71" i="4"/>
  <c r="M71" i="4" s="1"/>
  <c r="K71" i="4"/>
  <c r="L71" i="4"/>
  <c r="J72" i="4"/>
  <c r="K72" i="4"/>
  <c r="L72" i="4"/>
  <c r="M72" i="4" s="1"/>
  <c r="N72" i="4" s="1"/>
  <c r="J73" i="4"/>
  <c r="K73" i="4"/>
  <c r="K75" i="4" s="1"/>
  <c r="L73" i="4"/>
  <c r="J74" i="4"/>
  <c r="K74" i="4"/>
  <c r="L74" i="4"/>
  <c r="J77" i="4"/>
  <c r="M77" i="4" s="1"/>
  <c r="K77" i="4"/>
  <c r="L77" i="4"/>
  <c r="J78" i="4"/>
  <c r="K78" i="4"/>
  <c r="L78" i="4"/>
  <c r="M78" i="4" s="1"/>
  <c r="K79" i="4"/>
  <c r="J81" i="4"/>
  <c r="K81" i="4"/>
  <c r="L81" i="4"/>
  <c r="J82" i="4"/>
  <c r="K82" i="4"/>
  <c r="L82" i="4"/>
  <c r="J85" i="4"/>
  <c r="J88" i="4" s="1"/>
  <c r="K85" i="4"/>
  <c r="L85" i="4"/>
  <c r="L88" i="4" s="1"/>
  <c r="J86" i="4"/>
  <c r="K86" i="4"/>
  <c r="K88" i="4" s="1"/>
  <c r="L86" i="4"/>
  <c r="J87" i="4"/>
  <c r="M87" i="4" s="1"/>
  <c r="N87" i="4" s="1"/>
  <c r="K87" i="4"/>
  <c r="L87" i="4"/>
  <c r="J90" i="4"/>
  <c r="K90" i="4"/>
  <c r="L90" i="4"/>
  <c r="J91" i="4"/>
  <c r="M91" i="4" s="1"/>
  <c r="P91" i="4" s="1"/>
  <c r="K91" i="4"/>
  <c r="L91" i="4"/>
  <c r="J92" i="4"/>
  <c r="K92" i="4"/>
  <c r="L92" i="4"/>
  <c r="N57" i="4"/>
  <c r="I7" i="4"/>
  <c r="I10" i="4" s="1"/>
  <c r="I8" i="4"/>
  <c r="I9" i="4"/>
  <c r="I12" i="4"/>
  <c r="I14" i="4" s="1"/>
  <c r="I13" i="4"/>
  <c r="I16" i="4"/>
  <c r="I20" i="4" s="1"/>
  <c r="I17" i="4"/>
  <c r="I18" i="4"/>
  <c r="I19" i="4"/>
  <c r="I22" i="4"/>
  <c r="I23" i="4" s="1"/>
  <c r="I25" i="4"/>
  <c r="I27" i="4" s="1"/>
  <c r="I26" i="4"/>
  <c r="I29" i="4"/>
  <c r="I30" i="4"/>
  <c r="I32" i="4"/>
  <c r="I33" i="4"/>
  <c r="I36" i="4" s="1"/>
  <c r="I34" i="4"/>
  <c r="I35" i="4"/>
  <c r="I38" i="4"/>
  <c r="I39" i="4"/>
  <c r="I40" i="4"/>
  <c r="I41" i="4"/>
  <c r="I44" i="4"/>
  <c r="I45" i="4" s="1"/>
  <c r="I47" i="4"/>
  <c r="I49" i="4" s="1"/>
  <c r="I48" i="4"/>
  <c r="I51" i="4"/>
  <c r="I53" i="4" s="1"/>
  <c r="I52" i="4"/>
  <c r="I55" i="4"/>
  <c r="I56" i="4"/>
  <c r="I57" i="4"/>
  <c r="I60" i="4"/>
  <c r="I61" i="4"/>
  <c r="I62" i="4" s="1"/>
  <c r="I64" i="4"/>
  <c r="I66" i="4" s="1"/>
  <c r="I65" i="4"/>
  <c r="I68" i="4"/>
  <c r="I69" i="4" s="1"/>
  <c r="I71" i="4"/>
  <c r="I75" i="4" s="1"/>
  <c r="I72" i="4"/>
  <c r="I73" i="4"/>
  <c r="I74" i="4"/>
  <c r="I77" i="4"/>
  <c r="I78" i="4"/>
  <c r="I81" i="4"/>
  <c r="I83" i="4" s="1"/>
  <c r="I82" i="4"/>
  <c r="I85" i="4"/>
  <c r="I86" i="4"/>
  <c r="I87" i="4"/>
  <c r="I90" i="4"/>
  <c r="I91" i="4"/>
  <c r="I92" i="4"/>
  <c r="H10" i="4"/>
  <c r="H14" i="4"/>
  <c r="H20" i="4"/>
  <c r="H23" i="4"/>
  <c r="H27" i="4"/>
  <c r="H30" i="4"/>
  <c r="H36" i="4"/>
  <c r="H42" i="4"/>
  <c r="H45" i="4"/>
  <c r="H49" i="4"/>
  <c r="H53" i="4"/>
  <c r="H58" i="4"/>
  <c r="H62" i="4"/>
  <c r="H66" i="4"/>
  <c r="H69" i="4"/>
  <c r="H75" i="4"/>
  <c r="H79" i="4"/>
  <c r="H83" i="4"/>
  <c r="H88" i="4"/>
  <c r="G10" i="4"/>
  <c r="G14" i="4"/>
  <c r="G20" i="4"/>
  <c r="G23" i="4"/>
  <c r="G27" i="4"/>
  <c r="G30" i="4"/>
  <c r="G36" i="4"/>
  <c r="G42" i="4"/>
  <c r="G45" i="4"/>
  <c r="G49" i="4"/>
  <c r="G53" i="4"/>
  <c r="G58" i="4"/>
  <c r="G62" i="4"/>
  <c r="G66" i="4"/>
  <c r="G69" i="4"/>
  <c r="G75" i="4"/>
  <c r="G79" i="4"/>
  <c r="G83" i="4"/>
  <c r="G88" i="4"/>
  <c r="F10" i="4"/>
  <c r="F14" i="4"/>
  <c r="F20" i="4"/>
  <c r="F23" i="4"/>
  <c r="F27" i="4"/>
  <c r="F30" i="4"/>
  <c r="F36" i="4"/>
  <c r="F42" i="4"/>
  <c r="F45" i="4"/>
  <c r="F49" i="4"/>
  <c r="F53" i="4"/>
  <c r="F58" i="4"/>
  <c r="F62" i="4"/>
  <c r="F66" i="4"/>
  <c r="F69" i="4"/>
  <c r="F75" i="4"/>
  <c r="F79" i="4"/>
  <c r="F83" i="4"/>
  <c r="F88" i="4"/>
  <c r="I7" i="3"/>
  <c r="I8" i="3"/>
  <c r="I9" i="3"/>
  <c r="I12" i="3"/>
  <c r="I13" i="3"/>
  <c r="I16" i="3"/>
  <c r="I20" i="3" s="1"/>
  <c r="I17" i="3"/>
  <c r="I18" i="3"/>
  <c r="I19" i="3"/>
  <c r="I22" i="3"/>
  <c r="I23" i="3" s="1"/>
  <c r="I25" i="3"/>
  <c r="I26" i="3"/>
  <c r="I27" i="3" s="1"/>
  <c r="I29" i="3"/>
  <c r="I30" i="3" s="1"/>
  <c r="I32" i="3"/>
  <c r="I33" i="3"/>
  <c r="I34" i="3"/>
  <c r="I35" i="3"/>
  <c r="I38" i="3"/>
  <c r="I42" i="3" s="1"/>
  <c r="I39" i="3"/>
  <c r="I40" i="3"/>
  <c r="I41" i="3"/>
  <c r="I44" i="3"/>
  <c r="I45" i="3" s="1"/>
  <c r="I47" i="3"/>
  <c r="I49" i="3" s="1"/>
  <c r="I48" i="3"/>
  <c r="I51" i="3"/>
  <c r="I53" i="3" s="1"/>
  <c r="I52" i="3"/>
  <c r="I55" i="3"/>
  <c r="I57" i="3" s="1"/>
  <c r="I56" i="3"/>
  <c r="I59" i="3"/>
  <c r="I61" i="3" s="1"/>
  <c r="I60" i="3"/>
  <c r="I63" i="3"/>
  <c r="I64" i="3" s="1"/>
  <c r="I66" i="3"/>
  <c r="I67" i="3"/>
  <c r="I69" i="3"/>
  <c r="I73" i="3" s="1"/>
  <c r="I70" i="3"/>
  <c r="I71" i="3"/>
  <c r="I72" i="3"/>
  <c r="I75" i="3"/>
  <c r="I77" i="3" s="1"/>
  <c r="I76" i="3"/>
  <c r="I79" i="3"/>
  <c r="I81" i="3" s="1"/>
  <c r="I80" i="3"/>
  <c r="I83" i="3"/>
  <c r="I84" i="3"/>
  <c r="I85" i="3"/>
  <c r="I88" i="3"/>
  <c r="I89" i="3"/>
  <c r="I90" i="3"/>
  <c r="H10" i="3"/>
  <c r="H14" i="3"/>
  <c r="H20" i="3"/>
  <c r="H23" i="3"/>
  <c r="H27" i="3"/>
  <c r="H30" i="3"/>
  <c r="H36" i="3"/>
  <c r="H42" i="3"/>
  <c r="H45" i="3"/>
  <c r="H49" i="3"/>
  <c r="H53" i="3"/>
  <c r="H57" i="3"/>
  <c r="H61" i="3"/>
  <c r="H64" i="3"/>
  <c r="H67" i="3"/>
  <c r="H73" i="3"/>
  <c r="H77" i="3"/>
  <c r="H81" i="3"/>
  <c r="H86" i="3"/>
  <c r="G10" i="3"/>
  <c r="G14" i="3"/>
  <c r="G20" i="3"/>
  <c r="G23" i="3"/>
  <c r="G27" i="3"/>
  <c r="G30" i="3"/>
  <c r="G36" i="3"/>
  <c r="G42" i="3"/>
  <c r="G45" i="3"/>
  <c r="G49" i="3"/>
  <c r="G53" i="3"/>
  <c r="G57" i="3"/>
  <c r="G61" i="3"/>
  <c r="G64" i="3"/>
  <c r="G67" i="3"/>
  <c r="G73" i="3"/>
  <c r="G77" i="3"/>
  <c r="G81" i="3"/>
  <c r="G86" i="3"/>
  <c r="F10" i="3"/>
  <c r="F14" i="3"/>
  <c r="F20" i="3"/>
  <c r="F23" i="3"/>
  <c r="F27" i="3"/>
  <c r="F30" i="3"/>
  <c r="F36" i="3"/>
  <c r="F92" i="3" s="1"/>
  <c r="F42" i="3"/>
  <c r="F45" i="3"/>
  <c r="F49" i="3"/>
  <c r="F53" i="3"/>
  <c r="F57" i="3"/>
  <c r="F61" i="3"/>
  <c r="F64" i="3"/>
  <c r="F67" i="3"/>
  <c r="F73" i="3"/>
  <c r="F77" i="3"/>
  <c r="F81" i="3"/>
  <c r="F86" i="3"/>
  <c r="D10" i="4"/>
  <c r="E7" i="4"/>
  <c r="E8" i="4"/>
  <c r="E9" i="4"/>
  <c r="C10" i="4"/>
  <c r="B10" i="4"/>
  <c r="D14" i="4"/>
  <c r="E12" i="4"/>
  <c r="E13" i="4"/>
  <c r="E14" i="4" s="1"/>
  <c r="C14" i="4"/>
  <c r="B14" i="4"/>
  <c r="D20" i="4"/>
  <c r="E16" i="4"/>
  <c r="E17" i="4"/>
  <c r="E18" i="4"/>
  <c r="E19" i="4"/>
  <c r="C20" i="4"/>
  <c r="B20" i="4"/>
  <c r="D23" i="4"/>
  <c r="E22" i="4"/>
  <c r="E23" i="4" s="1"/>
  <c r="C23" i="4"/>
  <c r="B23" i="4"/>
  <c r="D27" i="4"/>
  <c r="E25" i="4"/>
  <c r="E27" i="4" s="1"/>
  <c r="E26" i="4"/>
  <c r="C27" i="4"/>
  <c r="B27" i="4"/>
  <c r="D30" i="4"/>
  <c r="E29" i="4"/>
  <c r="E30" i="4" s="1"/>
  <c r="C30" i="4"/>
  <c r="B30" i="4"/>
  <c r="D36" i="4"/>
  <c r="E32" i="4"/>
  <c r="E36" i="4" s="1"/>
  <c r="E33" i="4"/>
  <c r="E34" i="4"/>
  <c r="E35" i="4"/>
  <c r="C36" i="4"/>
  <c r="B36" i="4"/>
  <c r="D42" i="4"/>
  <c r="E38" i="4"/>
  <c r="E39" i="4"/>
  <c r="E40" i="4"/>
  <c r="E41" i="4"/>
  <c r="C42" i="4"/>
  <c r="B42" i="4"/>
  <c r="D45" i="4"/>
  <c r="E44" i="4"/>
  <c r="E45" i="4" s="1"/>
  <c r="C45" i="4"/>
  <c r="B45" i="4"/>
  <c r="D49" i="4"/>
  <c r="E47" i="4"/>
  <c r="E48" i="4"/>
  <c r="C49" i="4"/>
  <c r="B49" i="4"/>
  <c r="D53" i="4"/>
  <c r="E51" i="4"/>
  <c r="E53" i="4" s="1"/>
  <c r="E52" i="4"/>
  <c r="C53" i="4"/>
  <c r="B53" i="4"/>
  <c r="D58" i="4"/>
  <c r="E55" i="4"/>
  <c r="E58" i="4" s="1"/>
  <c r="E56" i="4"/>
  <c r="E57" i="4"/>
  <c r="C58" i="4"/>
  <c r="B58" i="4"/>
  <c r="D62" i="4"/>
  <c r="E60" i="4"/>
  <c r="E61" i="4"/>
  <c r="C62" i="4"/>
  <c r="B62" i="4"/>
  <c r="D66" i="4"/>
  <c r="E64" i="4"/>
  <c r="E65" i="4"/>
  <c r="C66" i="4"/>
  <c r="B66" i="4"/>
  <c r="D69" i="4"/>
  <c r="E68" i="4"/>
  <c r="E69" i="4" s="1"/>
  <c r="C69" i="4"/>
  <c r="B69" i="4"/>
  <c r="D75" i="4"/>
  <c r="E71" i="4"/>
  <c r="E75" i="4" s="1"/>
  <c r="E72" i="4"/>
  <c r="E73" i="4"/>
  <c r="E74" i="4"/>
  <c r="C75" i="4"/>
  <c r="B75" i="4"/>
  <c r="D79" i="4"/>
  <c r="E77" i="4"/>
  <c r="E78" i="4"/>
  <c r="E79" i="4"/>
  <c r="C79" i="4"/>
  <c r="B79" i="4"/>
  <c r="D83" i="4"/>
  <c r="E81" i="4"/>
  <c r="E82" i="4"/>
  <c r="C83" i="4"/>
  <c r="B83" i="4"/>
  <c r="D88" i="4"/>
  <c r="E85" i="4"/>
  <c r="E86" i="4"/>
  <c r="E87" i="4"/>
  <c r="E88" i="4"/>
  <c r="C88" i="4"/>
  <c r="B88" i="4"/>
  <c r="E90" i="4"/>
  <c r="E91" i="4"/>
  <c r="E92" i="4"/>
  <c r="D10" i="3"/>
  <c r="E7" i="3"/>
  <c r="E8" i="3"/>
  <c r="E9" i="3"/>
  <c r="C10" i="3"/>
  <c r="B10" i="3"/>
  <c r="D14" i="3"/>
  <c r="E12" i="3"/>
  <c r="E13" i="3"/>
  <c r="C14" i="3"/>
  <c r="B14" i="3"/>
  <c r="D20" i="3"/>
  <c r="E16" i="3"/>
  <c r="E17" i="3"/>
  <c r="E18" i="3"/>
  <c r="E19" i="3"/>
  <c r="C20" i="3"/>
  <c r="B20" i="3"/>
  <c r="D23" i="3"/>
  <c r="E22" i="3"/>
  <c r="E23" i="3" s="1"/>
  <c r="C23" i="3"/>
  <c r="B23" i="3"/>
  <c r="D27" i="3"/>
  <c r="E25" i="3"/>
  <c r="E27" i="3" s="1"/>
  <c r="E26" i="3"/>
  <c r="C27" i="3"/>
  <c r="B27" i="3"/>
  <c r="D30" i="3"/>
  <c r="E29" i="3"/>
  <c r="E30" i="3" s="1"/>
  <c r="C30" i="3"/>
  <c r="B30" i="3"/>
  <c r="D36" i="3"/>
  <c r="E32" i="3"/>
  <c r="E36" i="3" s="1"/>
  <c r="E33" i="3"/>
  <c r="E34" i="3"/>
  <c r="E35" i="3"/>
  <c r="C36" i="3"/>
  <c r="B36" i="3"/>
  <c r="D42" i="3"/>
  <c r="E38" i="3"/>
  <c r="E42" i="3" s="1"/>
  <c r="E39" i="3"/>
  <c r="E40" i="3"/>
  <c r="E41" i="3"/>
  <c r="C42" i="3"/>
  <c r="B42" i="3"/>
  <c r="D45" i="3"/>
  <c r="E44" i="3"/>
  <c r="E45" i="3" s="1"/>
  <c r="C45" i="3"/>
  <c r="B45" i="3"/>
  <c r="D49" i="3"/>
  <c r="E47" i="3"/>
  <c r="E48" i="3"/>
  <c r="E49" i="3"/>
  <c r="C49" i="3"/>
  <c r="B49" i="3"/>
  <c r="D53" i="3"/>
  <c r="E51" i="3"/>
  <c r="E52" i="3"/>
  <c r="C53" i="3"/>
  <c r="B53" i="3"/>
  <c r="D57" i="3"/>
  <c r="E55" i="3"/>
  <c r="E57" i="3" s="1"/>
  <c r="E56" i="3"/>
  <c r="C57" i="3"/>
  <c r="B57" i="3"/>
  <c r="D61" i="3"/>
  <c r="E59" i="3"/>
  <c r="E61" i="3" s="1"/>
  <c r="E60" i="3"/>
  <c r="C61" i="3"/>
  <c r="B61" i="3"/>
  <c r="D64" i="3"/>
  <c r="E63" i="3"/>
  <c r="E64" i="3" s="1"/>
  <c r="C64" i="3"/>
  <c r="B64" i="3"/>
  <c r="D67" i="3"/>
  <c r="E66" i="3"/>
  <c r="E67" i="3" s="1"/>
  <c r="C67" i="3"/>
  <c r="B67" i="3"/>
  <c r="D73" i="3"/>
  <c r="E69" i="3"/>
  <c r="E70" i="3"/>
  <c r="E71" i="3"/>
  <c r="E72" i="3"/>
  <c r="C73" i="3"/>
  <c r="B73" i="3"/>
  <c r="D77" i="3"/>
  <c r="E75" i="3"/>
  <c r="E77" i="3" s="1"/>
  <c r="E76" i="3"/>
  <c r="C77" i="3"/>
  <c r="B77" i="3"/>
  <c r="D81" i="3"/>
  <c r="E79" i="3"/>
  <c r="E80" i="3"/>
  <c r="E81" i="3"/>
  <c r="C81" i="3"/>
  <c r="B81" i="3"/>
  <c r="D86" i="3"/>
  <c r="E83" i="3"/>
  <c r="E84" i="3"/>
  <c r="E85" i="3"/>
  <c r="C86" i="3"/>
  <c r="B86" i="3"/>
  <c r="E88" i="3"/>
  <c r="E89" i="3"/>
  <c r="E90" i="3"/>
  <c r="O78" i="4" l="1"/>
  <c r="N78" i="4"/>
  <c r="O55" i="4"/>
  <c r="J20" i="3"/>
  <c r="M16" i="3"/>
  <c r="P16" i="3" s="1"/>
  <c r="P40" i="7"/>
  <c r="N27" i="9"/>
  <c r="O27" i="9"/>
  <c r="E73" i="3"/>
  <c r="C92" i="3"/>
  <c r="J58" i="4"/>
  <c r="M55" i="4"/>
  <c r="P55" i="4" s="1"/>
  <c r="P19" i="3"/>
  <c r="M8" i="3"/>
  <c r="P8" i="3" s="1"/>
  <c r="O17" i="5"/>
  <c r="O40" i="7"/>
  <c r="O66" i="9"/>
  <c r="B92" i="3"/>
  <c r="O19" i="5"/>
  <c r="E14" i="5"/>
  <c r="D94" i="6"/>
  <c r="J69" i="9"/>
  <c r="M66" i="9"/>
  <c r="N66" i="9"/>
  <c r="N19" i="3"/>
  <c r="P84" i="8"/>
  <c r="O84" i="8"/>
  <c r="J11" i="9"/>
  <c r="M7" i="9"/>
  <c r="N7" i="9" s="1"/>
  <c r="I10" i="3"/>
  <c r="O72" i="4"/>
  <c r="O68" i="5"/>
  <c r="K69" i="5"/>
  <c r="N88" i="6"/>
  <c r="O88" i="6"/>
  <c r="P76" i="7"/>
  <c r="M14" i="7"/>
  <c r="O14" i="7" s="1"/>
  <c r="N39" i="4"/>
  <c r="O39" i="4"/>
  <c r="M68" i="5"/>
  <c r="M69" i="5" s="1"/>
  <c r="N72" i="6"/>
  <c r="O72" i="6"/>
  <c r="L21" i="7"/>
  <c r="P17" i="7"/>
  <c r="O76" i="3"/>
  <c r="P7" i="3"/>
  <c r="O7" i="3"/>
  <c r="N7" i="3"/>
  <c r="I75" i="5"/>
  <c r="M76" i="7"/>
  <c r="P80" i="3"/>
  <c r="O80" i="3"/>
  <c r="N80" i="3"/>
  <c r="I60" i="9"/>
  <c r="G92" i="3"/>
  <c r="M85" i="4"/>
  <c r="P78" i="4"/>
  <c r="L79" i="4"/>
  <c r="M38" i="4"/>
  <c r="N60" i="6"/>
  <c r="B94" i="4"/>
  <c r="P67" i="3"/>
  <c r="M51" i="3"/>
  <c r="N51" i="3" s="1"/>
  <c r="M9" i="3"/>
  <c r="N9" i="3"/>
  <c r="M9" i="4"/>
  <c r="J10" i="4"/>
  <c r="O66" i="3"/>
  <c r="M66" i="3"/>
  <c r="M67" i="3" s="1"/>
  <c r="N67" i="3" s="1"/>
  <c r="K67" i="3"/>
  <c r="O67" i="3" s="1"/>
  <c r="O16" i="3"/>
  <c r="M56" i="5"/>
  <c r="P56" i="5" s="1"/>
  <c r="O12" i="5"/>
  <c r="M55" i="6"/>
  <c r="O55" i="6"/>
  <c r="N40" i="9"/>
  <c r="O40" i="9"/>
  <c r="G94" i="4"/>
  <c r="K53" i="3"/>
  <c r="I28" i="8"/>
  <c r="I15" i="8"/>
  <c r="P76" i="9"/>
  <c r="J36" i="4"/>
  <c r="E20" i="3"/>
  <c r="E66" i="4"/>
  <c r="H92" i="3"/>
  <c r="I14" i="3"/>
  <c r="I79" i="4"/>
  <c r="I42" i="4"/>
  <c r="J83" i="4"/>
  <c r="M29" i="4"/>
  <c r="M12" i="4"/>
  <c r="M14" i="4" s="1"/>
  <c r="J53" i="3"/>
  <c r="M47" i="3"/>
  <c r="M17" i="3"/>
  <c r="J10" i="3"/>
  <c r="M51" i="5"/>
  <c r="M48" i="5"/>
  <c r="M35" i="5"/>
  <c r="N85" i="6"/>
  <c r="K68" i="7"/>
  <c r="G96" i="7"/>
  <c r="D96" i="7"/>
  <c r="I11" i="7"/>
  <c r="E50" i="8"/>
  <c r="E69" i="8"/>
  <c r="N31" i="9"/>
  <c r="P17" i="9"/>
  <c r="K36" i="5"/>
  <c r="E20" i="4"/>
  <c r="E10" i="4"/>
  <c r="I36" i="3"/>
  <c r="I58" i="4"/>
  <c r="M74" i="4"/>
  <c r="P74" i="4" s="1"/>
  <c r="M64" i="4"/>
  <c r="M51" i="4"/>
  <c r="M53" i="4" s="1"/>
  <c r="N53" i="4" s="1"/>
  <c r="M22" i="4"/>
  <c r="P22" i="4" s="1"/>
  <c r="L20" i="4"/>
  <c r="E79" i="5"/>
  <c r="E20" i="5"/>
  <c r="E94" i="5" s="1"/>
  <c r="M92" i="6"/>
  <c r="J69" i="6"/>
  <c r="M64" i="6"/>
  <c r="N64" i="6" s="1"/>
  <c r="M52" i="6"/>
  <c r="M34" i="6"/>
  <c r="O34" i="6" s="1"/>
  <c r="H94" i="6"/>
  <c r="M40" i="7"/>
  <c r="N40" i="7" s="1"/>
  <c r="M33" i="7"/>
  <c r="M37" i="7" s="1"/>
  <c r="P37" i="7" s="1"/>
  <c r="G97" i="8"/>
  <c r="E78" i="9"/>
  <c r="P66" i="9"/>
  <c r="P27" i="9"/>
  <c r="F94" i="4"/>
  <c r="K58" i="4"/>
  <c r="O35" i="5"/>
  <c r="E53" i="3"/>
  <c r="E83" i="4"/>
  <c r="M86" i="4"/>
  <c r="P86" i="4" s="1"/>
  <c r="J49" i="4"/>
  <c r="M44" i="4"/>
  <c r="L42" i="4"/>
  <c r="K20" i="4"/>
  <c r="L20" i="3"/>
  <c r="E66" i="5"/>
  <c r="O56" i="5"/>
  <c r="E53" i="5"/>
  <c r="E49" i="5"/>
  <c r="E42" i="5"/>
  <c r="I14" i="5"/>
  <c r="P52" i="6"/>
  <c r="J42" i="6"/>
  <c r="M83" i="7"/>
  <c r="M70" i="7"/>
  <c r="M71" i="7" s="1"/>
  <c r="O71" i="7" s="1"/>
  <c r="P63" i="7"/>
  <c r="M52" i="7"/>
  <c r="M36" i="7"/>
  <c r="O36" i="7" s="1"/>
  <c r="E92" i="8"/>
  <c r="M85" i="8"/>
  <c r="P57" i="8"/>
  <c r="P46" i="8"/>
  <c r="M40" i="8"/>
  <c r="N40" i="8" s="1"/>
  <c r="E60" i="9"/>
  <c r="M14" i="9"/>
  <c r="N14" i="9" s="1"/>
  <c r="M57" i="8"/>
  <c r="C97" i="8"/>
  <c r="E14" i="3"/>
  <c r="E62" i="4"/>
  <c r="P72" i="4"/>
  <c r="O85" i="4"/>
  <c r="M61" i="4"/>
  <c r="J53" i="4"/>
  <c r="M26" i="4"/>
  <c r="M19" i="4"/>
  <c r="P19" i="4" s="1"/>
  <c r="J81" i="3"/>
  <c r="J42" i="3"/>
  <c r="K36" i="3"/>
  <c r="M26" i="3"/>
  <c r="O26" i="3" s="1"/>
  <c r="O8" i="3"/>
  <c r="E75" i="5"/>
  <c r="M34" i="5"/>
  <c r="P34" i="5" s="1"/>
  <c r="J10" i="5"/>
  <c r="M81" i="6"/>
  <c r="O81" i="6" s="1"/>
  <c r="J62" i="6"/>
  <c r="H96" i="7"/>
  <c r="L64" i="7"/>
  <c r="M9" i="7"/>
  <c r="O9" i="7" s="1"/>
  <c r="L92" i="8"/>
  <c r="I82" i="8"/>
  <c r="P30" i="8"/>
  <c r="O7" i="8"/>
  <c r="H98" i="9"/>
  <c r="P53" i="9"/>
  <c r="M78" i="5"/>
  <c r="C94" i="5"/>
  <c r="M60" i="5"/>
  <c r="P60" i="5" s="1"/>
  <c r="K53" i="5"/>
  <c r="M47" i="5"/>
  <c r="P47" i="5" s="1"/>
  <c r="K42" i="5"/>
  <c r="I36" i="5"/>
  <c r="N12" i="5"/>
  <c r="M91" i="6"/>
  <c r="O91" i="6" s="1"/>
  <c r="N74" i="6"/>
  <c r="L75" i="6"/>
  <c r="L62" i="6"/>
  <c r="P57" i="6"/>
  <c r="N26" i="6"/>
  <c r="N16" i="6"/>
  <c r="I42" i="6"/>
  <c r="N87" i="7"/>
  <c r="B97" i="8"/>
  <c r="P63" i="9"/>
  <c r="I15" i="9"/>
  <c r="B94" i="5"/>
  <c r="P19" i="5"/>
  <c r="M77" i="8"/>
  <c r="E43" i="8"/>
  <c r="I69" i="9"/>
  <c r="I86" i="3"/>
  <c r="M90" i="4"/>
  <c r="P90" i="4" s="1"/>
  <c r="L62" i="4"/>
  <c r="M41" i="4"/>
  <c r="P41" i="4" s="1"/>
  <c r="M32" i="4"/>
  <c r="P32" i="4" s="1"/>
  <c r="M33" i="3"/>
  <c r="E86" i="3"/>
  <c r="I88" i="4"/>
  <c r="I94" i="4" s="1"/>
  <c r="M48" i="4"/>
  <c r="J30" i="4"/>
  <c r="M76" i="3"/>
  <c r="L57" i="3"/>
  <c r="P48" i="3"/>
  <c r="K27" i="3"/>
  <c r="M13" i="3"/>
  <c r="M86" i="5"/>
  <c r="P86" i="5" s="1"/>
  <c r="J83" i="5"/>
  <c r="N83" i="5" s="1"/>
  <c r="I79" i="5"/>
  <c r="M72" i="5"/>
  <c r="M57" i="5"/>
  <c r="K58" i="5"/>
  <c r="M41" i="5"/>
  <c r="O41" i="5" s="1"/>
  <c r="O9" i="5"/>
  <c r="M60" i="6"/>
  <c r="P60" i="6" s="1"/>
  <c r="E10" i="6"/>
  <c r="E36" i="6"/>
  <c r="E75" i="6"/>
  <c r="E83" i="6"/>
  <c r="M62" i="7"/>
  <c r="M64" i="7" s="1"/>
  <c r="P64" i="7" s="1"/>
  <c r="M59" i="7"/>
  <c r="M35" i="7"/>
  <c r="K15" i="7"/>
  <c r="M94" i="8"/>
  <c r="N94" i="8" s="1"/>
  <c r="N84" i="8"/>
  <c r="J64" i="8"/>
  <c r="P17" i="8"/>
  <c r="I92" i="9"/>
  <c r="M52" i="8"/>
  <c r="O52" i="8" s="1"/>
  <c r="E42" i="4"/>
  <c r="K83" i="4"/>
  <c r="L53" i="4"/>
  <c r="P53" i="4" s="1"/>
  <c r="K42" i="4"/>
  <c r="M35" i="4"/>
  <c r="M25" i="4"/>
  <c r="M27" i="4" s="1"/>
  <c r="J20" i="4"/>
  <c r="L81" i="3"/>
  <c r="M70" i="3"/>
  <c r="N70" i="3" s="1"/>
  <c r="K57" i="3"/>
  <c r="O48" i="3"/>
  <c r="I88" i="5"/>
  <c r="I83" i="5"/>
  <c r="P45" i="5"/>
  <c r="L49" i="6"/>
  <c r="N35" i="6"/>
  <c r="P58" i="7"/>
  <c r="O19" i="7"/>
  <c r="I92" i="8"/>
  <c r="I43" i="8"/>
  <c r="N31" i="8"/>
  <c r="P14" i="8"/>
  <c r="M9" i="8"/>
  <c r="N30" i="9"/>
  <c r="D92" i="3"/>
  <c r="E49" i="4"/>
  <c r="E94" i="4" s="1"/>
  <c r="H94" i="4"/>
  <c r="L75" i="4"/>
  <c r="J23" i="4"/>
  <c r="K10" i="4"/>
  <c r="O75" i="3"/>
  <c r="L14" i="3"/>
  <c r="K10" i="3"/>
  <c r="O10" i="3" s="1"/>
  <c r="M91" i="5"/>
  <c r="O91" i="5" s="1"/>
  <c r="E83" i="5"/>
  <c r="I58" i="5"/>
  <c r="M33" i="5"/>
  <c r="P33" i="5" s="1"/>
  <c r="L20" i="5"/>
  <c r="C94" i="6"/>
  <c r="I28" i="7"/>
  <c r="I37" i="7"/>
  <c r="I50" i="7"/>
  <c r="I60" i="7"/>
  <c r="I77" i="7"/>
  <c r="M53" i="7"/>
  <c r="P53" i="7" s="1"/>
  <c r="M81" i="8"/>
  <c r="E78" i="8"/>
  <c r="M53" i="8"/>
  <c r="O53" i="8" s="1"/>
  <c r="J21" i="8"/>
  <c r="N89" i="9"/>
  <c r="N76" i="9"/>
  <c r="E69" i="9"/>
  <c r="E37" i="9"/>
  <c r="E10" i="3"/>
  <c r="E92" i="3" s="1"/>
  <c r="D94" i="4"/>
  <c r="C94" i="4"/>
  <c r="M7" i="4"/>
  <c r="O7" i="4" s="1"/>
  <c r="P90" i="3"/>
  <c r="M35" i="3"/>
  <c r="N40" i="5"/>
  <c r="O18" i="5"/>
  <c r="P9" i="5"/>
  <c r="K89" i="6"/>
  <c r="M19" i="6"/>
  <c r="P19" i="6" s="1"/>
  <c r="K42" i="6"/>
  <c r="O90" i="8"/>
  <c r="I21" i="8"/>
  <c r="E43" i="9"/>
  <c r="P31" i="9"/>
  <c r="P95" i="9"/>
  <c r="I92" i="3"/>
  <c r="O51" i="4"/>
  <c r="P29" i="4"/>
  <c r="M30" i="4"/>
  <c r="P30" i="4" s="1"/>
  <c r="O29" i="4"/>
  <c r="N29" i="4"/>
  <c r="P12" i="4"/>
  <c r="O12" i="4"/>
  <c r="N12" i="4"/>
  <c r="P17" i="3"/>
  <c r="N17" i="3"/>
  <c r="O17" i="3"/>
  <c r="O74" i="4"/>
  <c r="O64" i="4"/>
  <c r="M66" i="4"/>
  <c r="P64" i="4"/>
  <c r="N64" i="4"/>
  <c r="N51" i="4"/>
  <c r="N85" i="5"/>
  <c r="O86" i="4"/>
  <c r="P44" i="4"/>
  <c r="M45" i="4"/>
  <c r="N45" i="4" s="1"/>
  <c r="O44" i="4"/>
  <c r="N72" i="3"/>
  <c r="P72" i="3"/>
  <c r="O72" i="3"/>
  <c r="P40" i="3"/>
  <c r="O40" i="3"/>
  <c r="N40" i="3"/>
  <c r="P61" i="4"/>
  <c r="O61" i="4"/>
  <c r="N61" i="4"/>
  <c r="P26" i="3"/>
  <c r="O49" i="4"/>
  <c r="P16" i="4"/>
  <c r="O16" i="4"/>
  <c r="N16" i="4"/>
  <c r="N92" i="5"/>
  <c r="P92" i="5"/>
  <c r="O26" i="4"/>
  <c r="P26" i="4"/>
  <c r="N26" i="4"/>
  <c r="P33" i="3"/>
  <c r="O33" i="3"/>
  <c r="N33" i="3"/>
  <c r="O81" i="5"/>
  <c r="O78" i="5"/>
  <c r="N78" i="5"/>
  <c r="P71" i="4"/>
  <c r="O71" i="4"/>
  <c r="N71" i="4"/>
  <c r="P38" i="4"/>
  <c r="O38" i="4"/>
  <c r="M42" i="4"/>
  <c r="N42" i="4" s="1"/>
  <c r="N38" i="4"/>
  <c r="P9" i="4"/>
  <c r="O9" i="4"/>
  <c r="N9" i="4"/>
  <c r="O48" i="4"/>
  <c r="P48" i="4"/>
  <c r="N48" i="4"/>
  <c r="N13" i="3"/>
  <c r="P13" i="3"/>
  <c r="O13" i="3"/>
  <c r="M10" i="3"/>
  <c r="N72" i="5"/>
  <c r="P72" i="5"/>
  <c r="P89" i="3"/>
  <c r="O89" i="3"/>
  <c r="N89" i="3"/>
  <c r="P35" i="4"/>
  <c r="O35" i="4"/>
  <c r="N35" i="4"/>
  <c r="P25" i="4"/>
  <c r="O25" i="4"/>
  <c r="P70" i="3"/>
  <c r="O70" i="3"/>
  <c r="P87" i="4"/>
  <c r="M79" i="4"/>
  <c r="O79" i="4" s="1"/>
  <c r="P77" i="4"/>
  <c r="O77" i="4"/>
  <c r="N77" i="4"/>
  <c r="N40" i="4"/>
  <c r="P13" i="4"/>
  <c r="O13" i="4"/>
  <c r="N13" i="4"/>
  <c r="O87" i="4"/>
  <c r="P65" i="4"/>
  <c r="O65" i="4"/>
  <c r="N65" i="4"/>
  <c r="M49" i="4"/>
  <c r="P49" i="4" s="1"/>
  <c r="P47" i="4"/>
  <c r="O47" i="4"/>
  <c r="N47" i="4"/>
  <c r="P7" i="4"/>
  <c r="N7" i="4"/>
  <c r="P75" i="3"/>
  <c r="M77" i="3"/>
  <c r="N35" i="3"/>
  <c r="O35" i="3"/>
  <c r="P85" i="5"/>
  <c r="N17" i="4"/>
  <c r="N33" i="4"/>
  <c r="N55" i="4"/>
  <c r="N85" i="4"/>
  <c r="N91" i="4"/>
  <c r="J79" i="4"/>
  <c r="O41" i="3"/>
  <c r="M56" i="3"/>
  <c r="N56" i="3" s="1"/>
  <c r="K49" i="3"/>
  <c r="M39" i="3"/>
  <c r="O86" i="5"/>
  <c r="N73" i="5"/>
  <c r="J69" i="5"/>
  <c r="N69" i="5" s="1"/>
  <c r="M64" i="5"/>
  <c r="M66" i="5" s="1"/>
  <c r="O66" i="5" s="1"/>
  <c r="N64" i="5"/>
  <c r="O45" i="5"/>
  <c r="G94" i="5"/>
  <c r="F94" i="5"/>
  <c r="M78" i="6"/>
  <c r="P78" i="6" s="1"/>
  <c r="O17" i="4"/>
  <c r="O33" i="4"/>
  <c r="O91" i="4"/>
  <c r="M92" i="4"/>
  <c r="N92" i="4" s="1"/>
  <c r="L83" i="4"/>
  <c r="M73" i="4"/>
  <c r="N73" i="4" s="1"/>
  <c r="J66" i="4"/>
  <c r="M34" i="4"/>
  <c r="J27" i="4"/>
  <c r="M18" i="4"/>
  <c r="P35" i="3"/>
  <c r="P41" i="3"/>
  <c r="N60" i="3"/>
  <c r="M88" i="3"/>
  <c r="N88" i="3" s="1"/>
  <c r="M52" i="3"/>
  <c r="L36" i="3"/>
  <c r="M22" i="3"/>
  <c r="M81" i="5"/>
  <c r="M83" i="5" s="1"/>
  <c r="O83" i="5" s="1"/>
  <c r="L62" i="5"/>
  <c r="N41" i="5"/>
  <c r="L27" i="5"/>
  <c r="M25" i="5"/>
  <c r="D94" i="5"/>
  <c r="L89" i="6"/>
  <c r="L79" i="6"/>
  <c r="M12" i="6"/>
  <c r="N12" i="6" s="1"/>
  <c r="J14" i="6"/>
  <c r="K82" i="8"/>
  <c r="P85" i="4"/>
  <c r="M60" i="4"/>
  <c r="N60" i="4" s="1"/>
  <c r="M56" i="4"/>
  <c r="N56" i="4" s="1"/>
  <c r="M40" i="4"/>
  <c r="N8" i="3"/>
  <c r="N38" i="3"/>
  <c r="M84" i="3"/>
  <c r="P84" i="3" s="1"/>
  <c r="L49" i="3"/>
  <c r="M29" i="3"/>
  <c r="O92" i="5"/>
  <c r="O71" i="5"/>
  <c r="O65" i="5"/>
  <c r="K62" i="5"/>
  <c r="O61" i="5"/>
  <c r="N57" i="5"/>
  <c r="O57" i="5"/>
  <c r="O52" i="5"/>
  <c r="M39" i="5"/>
  <c r="N39" i="5" s="1"/>
  <c r="K79" i="6"/>
  <c r="M77" i="6"/>
  <c r="O77" i="6" s="1"/>
  <c r="L53" i="6"/>
  <c r="K81" i="7"/>
  <c r="O67" i="8"/>
  <c r="K69" i="8"/>
  <c r="M67" i="8"/>
  <c r="M29" i="5"/>
  <c r="N29" i="5" s="1"/>
  <c r="J30" i="5"/>
  <c r="N34" i="4"/>
  <c r="M82" i="4"/>
  <c r="P82" i="4" s="1"/>
  <c r="J75" i="4"/>
  <c r="M8" i="4"/>
  <c r="O8" i="4" s="1"/>
  <c r="O38" i="3"/>
  <c r="J73" i="3"/>
  <c r="M59" i="3"/>
  <c r="M61" i="3" s="1"/>
  <c r="P61" i="3" s="1"/>
  <c r="M49" i="3"/>
  <c r="N49" i="3" s="1"/>
  <c r="M32" i="3"/>
  <c r="M18" i="3"/>
  <c r="P18" i="3" s="1"/>
  <c r="J14" i="3"/>
  <c r="M12" i="3"/>
  <c r="P82" i="5"/>
  <c r="M77" i="5"/>
  <c r="M79" i="5" s="1"/>
  <c r="M61" i="5"/>
  <c r="P61" i="5" s="1"/>
  <c r="J62" i="5"/>
  <c r="N61" i="5"/>
  <c r="P52" i="5"/>
  <c r="N34" i="5"/>
  <c r="O34" i="5"/>
  <c r="P18" i="5"/>
  <c r="P92" i="6"/>
  <c r="M51" i="6"/>
  <c r="O51" i="6" s="1"/>
  <c r="K53" i="6"/>
  <c r="K10" i="6"/>
  <c r="M54" i="8"/>
  <c r="O54" i="8" s="1"/>
  <c r="K62" i="4"/>
  <c r="P55" i="3"/>
  <c r="N66" i="3"/>
  <c r="J86" i="3"/>
  <c r="J61" i="3"/>
  <c r="P83" i="5"/>
  <c r="K75" i="5"/>
  <c r="N66" i="5"/>
  <c r="M49" i="5"/>
  <c r="O38" i="5"/>
  <c r="M22" i="5"/>
  <c r="L23" i="5"/>
  <c r="M16" i="5"/>
  <c r="N16" i="5" s="1"/>
  <c r="J20" i="5"/>
  <c r="P82" i="6"/>
  <c r="M69" i="6"/>
  <c r="M56" i="6"/>
  <c r="O56" i="6" s="1"/>
  <c r="K58" i="6"/>
  <c r="M44" i="6"/>
  <c r="M45" i="6" s="1"/>
  <c r="J45" i="6"/>
  <c r="N44" i="6"/>
  <c r="M54" i="7"/>
  <c r="P54" i="7" s="1"/>
  <c r="M63" i="3"/>
  <c r="N63" i="3" s="1"/>
  <c r="J36" i="5"/>
  <c r="M32" i="5"/>
  <c r="O92" i="6"/>
  <c r="O17" i="6"/>
  <c r="K20" i="6"/>
  <c r="M25" i="3"/>
  <c r="P65" i="5"/>
  <c r="M52" i="5"/>
  <c r="M53" i="5" s="1"/>
  <c r="P53" i="5" s="1"/>
  <c r="J53" i="5"/>
  <c r="N52" i="5"/>
  <c r="P85" i="6"/>
  <c r="O85" i="6"/>
  <c r="G94" i="6"/>
  <c r="O57" i="4"/>
  <c r="M81" i="4"/>
  <c r="N83" i="3"/>
  <c r="L86" i="3"/>
  <c r="M69" i="3"/>
  <c r="N55" i="3"/>
  <c r="M34" i="3"/>
  <c r="N34" i="3" s="1"/>
  <c r="K20" i="3"/>
  <c r="K92" i="3" s="1"/>
  <c r="N91" i="5"/>
  <c r="O82" i="5"/>
  <c r="L79" i="5"/>
  <c r="P79" i="5" s="1"/>
  <c r="M74" i="5"/>
  <c r="O74" i="5" s="1"/>
  <c r="J75" i="5"/>
  <c r="O40" i="5"/>
  <c r="M38" i="5"/>
  <c r="P35" i="5"/>
  <c r="K10" i="5"/>
  <c r="O82" i="6"/>
  <c r="M94" i="7"/>
  <c r="O94" i="7" s="1"/>
  <c r="N88" i="7"/>
  <c r="J55" i="7"/>
  <c r="P36" i="7"/>
  <c r="P7" i="7"/>
  <c r="L11" i="7"/>
  <c r="M7" i="7"/>
  <c r="N81" i="8"/>
  <c r="O81" i="8"/>
  <c r="M90" i="5"/>
  <c r="P90" i="5" s="1"/>
  <c r="P66" i="5"/>
  <c r="J58" i="5"/>
  <c r="M55" i="5"/>
  <c r="M58" i="5" s="1"/>
  <c r="P58" i="5" s="1"/>
  <c r="N55" i="5"/>
  <c r="F94" i="6"/>
  <c r="M68" i="4"/>
  <c r="N12" i="3"/>
  <c r="P66" i="3"/>
  <c r="N75" i="3"/>
  <c r="O83" i="3"/>
  <c r="K86" i="3"/>
  <c r="L73" i="3"/>
  <c r="K61" i="3"/>
  <c r="O61" i="3" s="1"/>
  <c r="J57" i="3"/>
  <c r="M44" i="3"/>
  <c r="M87" i="5"/>
  <c r="M88" i="5" s="1"/>
  <c r="J88" i="5"/>
  <c r="K79" i="5"/>
  <c r="P78" i="5"/>
  <c r="P51" i="5"/>
  <c r="P44" i="5"/>
  <c r="I42" i="5"/>
  <c r="P45" i="6"/>
  <c r="C96" i="7"/>
  <c r="I97" i="8"/>
  <c r="O55" i="3"/>
  <c r="P71" i="5"/>
  <c r="L42" i="5"/>
  <c r="O44" i="6"/>
  <c r="N44" i="4"/>
  <c r="N52" i="4"/>
  <c r="N90" i="4"/>
  <c r="L10" i="4"/>
  <c r="P83" i="3"/>
  <c r="N90" i="3"/>
  <c r="J64" i="3"/>
  <c r="J36" i="3"/>
  <c r="P91" i="5"/>
  <c r="J79" i="5"/>
  <c r="N79" i="5" s="1"/>
  <c r="N68" i="5"/>
  <c r="N60" i="5"/>
  <c r="O51" i="5"/>
  <c r="M66" i="6"/>
  <c r="O66" i="6" s="1"/>
  <c r="P64" i="6"/>
  <c r="M13" i="6"/>
  <c r="N13" i="6" s="1"/>
  <c r="O13" i="6"/>
  <c r="M42" i="7"/>
  <c r="P42" i="7" s="1"/>
  <c r="L43" i="7"/>
  <c r="O52" i="4"/>
  <c r="O82" i="4"/>
  <c r="M85" i="3"/>
  <c r="N85" i="3" s="1"/>
  <c r="L88" i="5"/>
  <c r="P73" i="5"/>
  <c r="O72" i="5"/>
  <c r="P69" i="5"/>
  <c r="P64" i="5"/>
  <c r="L49" i="5"/>
  <c r="P48" i="5"/>
  <c r="P41" i="5"/>
  <c r="M83" i="6"/>
  <c r="P83" i="6" s="1"/>
  <c r="M61" i="6"/>
  <c r="N61" i="6" s="1"/>
  <c r="N52" i="6"/>
  <c r="O52" i="6"/>
  <c r="L42" i="6"/>
  <c r="N66" i="8"/>
  <c r="O66" i="8"/>
  <c r="M79" i="3"/>
  <c r="M71" i="3"/>
  <c r="N71" i="3" s="1"/>
  <c r="K88" i="5"/>
  <c r="O85" i="5"/>
  <c r="O69" i="5"/>
  <c r="P68" i="5"/>
  <c r="O64" i="5"/>
  <c r="P57" i="5"/>
  <c r="O49" i="5"/>
  <c r="N44" i="5"/>
  <c r="O44" i="5"/>
  <c r="O39" i="5"/>
  <c r="L27" i="6"/>
  <c r="M25" i="6"/>
  <c r="M13" i="5"/>
  <c r="O13" i="5" s="1"/>
  <c r="J14" i="5"/>
  <c r="O45" i="6"/>
  <c r="P33" i="6"/>
  <c r="M18" i="6"/>
  <c r="N18" i="6" s="1"/>
  <c r="B94" i="6"/>
  <c r="M7" i="6"/>
  <c r="N7" i="6" s="1"/>
  <c r="J10" i="6"/>
  <c r="I20" i="6"/>
  <c r="O87" i="6"/>
  <c r="P52" i="7"/>
  <c r="M39" i="7"/>
  <c r="O39" i="7" s="1"/>
  <c r="K43" i="7"/>
  <c r="P26" i="7"/>
  <c r="J21" i="7"/>
  <c r="M18" i="7"/>
  <c r="M8" i="7"/>
  <c r="N8" i="7" s="1"/>
  <c r="M68" i="8"/>
  <c r="P68" i="8" s="1"/>
  <c r="J69" i="8"/>
  <c r="O73" i="6"/>
  <c r="I10" i="6"/>
  <c r="N87" i="6"/>
  <c r="N93" i="7"/>
  <c r="O93" i="7"/>
  <c r="L91" i="7"/>
  <c r="P88" i="7"/>
  <c r="M75" i="7"/>
  <c r="N75" i="7" s="1"/>
  <c r="O75" i="7"/>
  <c r="O62" i="7"/>
  <c r="O58" i="7"/>
  <c r="N52" i="7"/>
  <c r="O49" i="7"/>
  <c r="P49" i="7"/>
  <c r="O26" i="7"/>
  <c r="I15" i="7"/>
  <c r="P41" i="8"/>
  <c r="L43" i="8"/>
  <c r="L86" i="9"/>
  <c r="O33" i="5"/>
  <c r="M8" i="5"/>
  <c r="N8" i="5" s="1"/>
  <c r="N73" i="6"/>
  <c r="O60" i="6"/>
  <c r="L58" i="6"/>
  <c r="L36" i="6"/>
  <c r="P35" i="6"/>
  <c r="M33" i="6"/>
  <c r="N33" i="6" s="1"/>
  <c r="P17" i="6"/>
  <c r="O12" i="6"/>
  <c r="K14" i="6"/>
  <c r="P87" i="6"/>
  <c r="M67" i="7"/>
  <c r="N67" i="7" s="1"/>
  <c r="N28" i="7"/>
  <c r="H97" i="8"/>
  <c r="M17" i="6"/>
  <c r="N17" i="6"/>
  <c r="J20" i="6"/>
  <c r="N9" i="6"/>
  <c r="M41" i="6"/>
  <c r="N41" i="6" s="1"/>
  <c r="P90" i="7"/>
  <c r="M80" i="7"/>
  <c r="P80" i="7" s="1"/>
  <c r="M41" i="7"/>
  <c r="O41" i="7" s="1"/>
  <c r="J43" i="7"/>
  <c r="M20" i="7"/>
  <c r="N20" i="7" s="1"/>
  <c r="M89" i="8"/>
  <c r="P89" i="8" s="1"/>
  <c r="J92" i="8"/>
  <c r="M75" i="9"/>
  <c r="P75" i="9" s="1"/>
  <c r="J78" i="9"/>
  <c r="P81" i="6"/>
  <c r="K69" i="6"/>
  <c r="O68" i="6"/>
  <c r="M48" i="6"/>
  <c r="P48" i="6" s="1"/>
  <c r="J49" i="6"/>
  <c r="N48" i="6"/>
  <c r="M32" i="6"/>
  <c r="N25" i="6"/>
  <c r="P22" i="6"/>
  <c r="M66" i="7"/>
  <c r="J68" i="7"/>
  <c r="J37" i="7"/>
  <c r="P9" i="8"/>
  <c r="N9" i="8"/>
  <c r="P17" i="5"/>
  <c r="N92" i="6"/>
  <c r="J89" i="6"/>
  <c r="K83" i="6"/>
  <c r="O83" i="6" s="1"/>
  <c r="N68" i="6"/>
  <c r="O64" i="6"/>
  <c r="K23" i="6"/>
  <c r="O23" i="6" s="1"/>
  <c r="O22" i="6"/>
  <c r="O16" i="6"/>
  <c r="P16" i="6"/>
  <c r="N90" i="7"/>
  <c r="B96" i="7"/>
  <c r="J45" i="5"/>
  <c r="N45" i="5" s="1"/>
  <c r="J42" i="5"/>
  <c r="N81" i="6"/>
  <c r="M49" i="6"/>
  <c r="O49" i="6" s="1"/>
  <c r="N47" i="6"/>
  <c r="O47" i="6"/>
  <c r="M30" i="6"/>
  <c r="M22" i="6"/>
  <c r="M23" i="6" s="1"/>
  <c r="P23" i="6" s="1"/>
  <c r="J23" i="6"/>
  <c r="N23" i="6" s="1"/>
  <c r="N22" i="6"/>
  <c r="M40" i="6"/>
  <c r="N40" i="6" s="1"/>
  <c r="J81" i="7"/>
  <c r="L77" i="7"/>
  <c r="M48" i="7"/>
  <c r="M50" i="7" s="1"/>
  <c r="O50" i="7" s="1"/>
  <c r="J50" i="7"/>
  <c r="M63" i="8"/>
  <c r="O63" i="8" s="1"/>
  <c r="P35" i="8"/>
  <c r="N35" i="8"/>
  <c r="P91" i="9"/>
  <c r="N91" i="9"/>
  <c r="L75" i="5"/>
  <c r="O48" i="5"/>
  <c r="L36" i="5"/>
  <c r="M26" i="5"/>
  <c r="J27" i="5"/>
  <c r="N26" i="5"/>
  <c r="N17" i="5"/>
  <c r="K75" i="6"/>
  <c r="O74" i="6"/>
  <c r="P65" i="6"/>
  <c r="N57" i="6"/>
  <c r="N19" i="6"/>
  <c r="M8" i="6"/>
  <c r="N76" i="7"/>
  <c r="O76" i="7"/>
  <c r="M73" i="7"/>
  <c r="P73" i="7" s="1"/>
  <c r="O73" i="7"/>
  <c r="P70" i="7"/>
  <c r="F96" i="7"/>
  <c r="N51" i="5"/>
  <c r="N48" i="5"/>
  <c r="N38" i="5"/>
  <c r="N35" i="5"/>
  <c r="N18" i="5"/>
  <c r="M7" i="5"/>
  <c r="N91" i="6"/>
  <c r="J75" i="6"/>
  <c r="N75" i="6" s="1"/>
  <c r="O65" i="6"/>
  <c r="P44" i="6"/>
  <c r="M20" i="6"/>
  <c r="E58" i="6"/>
  <c r="E94" i="6" s="1"/>
  <c r="N18" i="7"/>
  <c r="P81" i="8"/>
  <c r="M71" i="8"/>
  <c r="K72" i="8"/>
  <c r="O71" i="8"/>
  <c r="J49" i="5"/>
  <c r="M86" i="6"/>
  <c r="P86" i="6" s="1"/>
  <c r="O78" i="6"/>
  <c r="M71" i="6"/>
  <c r="M75" i="6" s="1"/>
  <c r="P75" i="6" s="1"/>
  <c r="K62" i="6"/>
  <c r="O26" i="6"/>
  <c r="P26" i="6"/>
  <c r="I27" i="6"/>
  <c r="M39" i="6"/>
  <c r="P39" i="6" s="1"/>
  <c r="O83" i="7"/>
  <c r="K77" i="7"/>
  <c r="N62" i="7"/>
  <c r="P59" i="7"/>
  <c r="O54" i="7"/>
  <c r="N26" i="7"/>
  <c r="M13" i="7"/>
  <c r="E96" i="7"/>
  <c r="E60" i="7"/>
  <c r="L28" i="8"/>
  <c r="L15" i="8"/>
  <c r="P64" i="9"/>
  <c r="O49" i="9"/>
  <c r="M80" i="8"/>
  <c r="M82" i="8" s="1"/>
  <c r="P82" i="8" s="1"/>
  <c r="K15" i="8"/>
  <c r="P10" i="8"/>
  <c r="M84" i="7"/>
  <c r="O84" i="7" s="1"/>
  <c r="N84" i="7"/>
  <c r="P18" i="7"/>
  <c r="M91" i="8"/>
  <c r="P91" i="8" s="1"/>
  <c r="O77" i="8"/>
  <c r="M48" i="8"/>
  <c r="O48" i="8"/>
  <c r="K43" i="8"/>
  <c r="O35" i="8"/>
  <c r="D97" i="8"/>
  <c r="M85" i="9"/>
  <c r="N85" i="9" s="1"/>
  <c r="J86" i="9"/>
  <c r="M62" i="9"/>
  <c r="M64" i="9" s="1"/>
  <c r="O64" i="9" s="1"/>
  <c r="M19" i="9"/>
  <c r="O19" i="9"/>
  <c r="O18" i="7"/>
  <c r="K21" i="7"/>
  <c r="O89" i="8"/>
  <c r="K78" i="8"/>
  <c r="M75" i="8"/>
  <c r="L64" i="8"/>
  <c r="M10" i="8"/>
  <c r="O10" i="8" s="1"/>
  <c r="N10" i="8"/>
  <c r="G98" i="9"/>
  <c r="N34" i="6"/>
  <c r="N29" i="6"/>
  <c r="L20" i="6"/>
  <c r="O19" i="6"/>
  <c r="L10" i="6"/>
  <c r="O9" i="6"/>
  <c r="P87" i="7"/>
  <c r="N70" i="7"/>
  <c r="K64" i="7"/>
  <c r="K37" i="7"/>
  <c r="N36" i="7"/>
  <c r="O17" i="7"/>
  <c r="J15" i="7"/>
  <c r="O7" i="7"/>
  <c r="K11" i="7"/>
  <c r="J82" i="8"/>
  <c r="M55" i="8"/>
  <c r="N55" i="8" s="1"/>
  <c r="N54" i="8"/>
  <c r="O91" i="9"/>
  <c r="K86" i="9"/>
  <c r="M26" i="9"/>
  <c r="N26" i="9" s="1"/>
  <c r="J28" i="9"/>
  <c r="E11" i="9"/>
  <c r="J30" i="6"/>
  <c r="M38" i="6"/>
  <c r="O87" i="7"/>
  <c r="M74" i="7"/>
  <c r="O74" i="7" s="1"/>
  <c r="N74" i="7"/>
  <c r="J71" i="7"/>
  <c r="O52" i="7"/>
  <c r="N34" i="7"/>
  <c r="M23" i="7"/>
  <c r="M24" i="7" s="1"/>
  <c r="N24" i="7" s="1"/>
  <c r="N19" i="7"/>
  <c r="M10" i="7"/>
  <c r="O10" i="7" s="1"/>
  <c r="J11" i="7"/>
  <c r="M95" i="8"/>
  <c r="O95" i="8" s="1"/>
  <c r="N95" i="8"/>
  <c r="L78" i="8"/>
  <c r="P74" i="8"/>
  <c r="M39" i="8"/>
  <c r="N39" i="8" s="1"/>
  <c r="M11" i="8"/>
  <c r="K21" i="9"/>
  <c r="M89" i="7"/>
  <c r="N89" i="7" s="1"/>
  <c r="K85" i="7"/>
  <c r="M57" i="7"/>
  <c r="M60" i="7" s="1"/>
  <c r="N60" i="7" s="1"/>
  <c r="M45" i="7"/>
  <c r="J46" i="7"/>
  <c r="L24" i="7"/>
  <c r="P24" i="7" s="1"/>
  <c r="O53" i="7"/>
  <c r="M88" i="8"/>
  <c r="O88" i="8" s="1"/>
  <c r="K92" i="8"/>
  <c r="M58" i="8"/>
  <c r="O58" i="8" s="1"/>
  <c r="M36" i="8"/>
  <c r="O36" i="8" s="1"/>
  <c r="L24" i="8"/>
  <c r="O9" i="8"/>
  <c r="N64" i="9"/>
  <c r="J85" i="7"/>
  <c r="O59" i="7"/>
  <c r="L60" i="7"/>
  <c r="O23" i="7"/>
  <c r="N53" i="7"/>
  <c r="M86" i="8"/>
  <c r="M74" i="8"/>
  <c r="E21" i="8"/>
  <c r="M81" i="9"/>
  <c r="O81" i="9"/>
  <c r="L15" i="9"/>
  <c r="B98" i="9"/>
  <c r="M79" i="7"/>
  <c r="N79" i="7" s="1"/>
  <c r="N59" i="7"/>
  <c r="K60" i="7"/>
  <c r="L55" i="7"/>
  <c r="P94" i="8"/>
  <c r="M62" i="8"/>
  <c r="P62" i="8" s="1"/>
  <c r="N62" i="8"/>
  <c r="M49" i="8"/>
  <c r="P49" i="8" s="1"/>
  <c r="J50" i="8"/>
  <c r="N39" i="9"/>
  <c r="M20" i="9"/>
  <c r="N20" i="9" s="1"/>
  <c r="K55" i="7"/>
  <c r="M30" i="7"/>
  <c r="N30" i="7" s="1"/>
  <c r="J31" i="7"/>
  <c r="P66" i="8"/>
  <c r="L69" i="8"/>
  <c r="M42" i="8"/>
  <c r="O33" i="8"/>
  <c r="M48" i="9"/>
  <c r="O48" i="9"/>
  <c r="K50" i="9"/>
  <c r="I43" i="9"/>
  <c r="I98" i="9" s="1"/>
  <c r="N17" i="9"/>
  <c r="O17" i="9"/>
  <c r="E60" i="8"/>
  <c r="M34" i="8"/>
  <c r="P34" i="8" s="1"/>
  <c r="N30" i="8"/>
  <c r="O23" i="8"/>
  <c r="M8" i="8"/>
  <c r="P8" i="8" s="1"/>
  <c r="O94" i="9"/>
  <c r="M90" i="9"/>
  <c r="P88" i="9"/>
  <c r="L92" i="9"/>
  <c r="L60" i="9"/>
  <c r="M49" i="9"/>
  <c r="N49" i="9" s="1"/>
  <c r="J50" i="9"/>
  <c r="M23" i="8"/>
  <c r="M24" i="8" s="1"/>
  <c r="O24" i="8" s="1"/>
  <c r="J24" i="8"/>
  <c r="N24" i="8" s="1"/>
  <c r="O88" i="9"/>
  <c r="M42" i="9"/>
  <c r="M36" i="9"/>
  <c r="P7" i="9"/>
  <c r="M88" i="9"/>
  <c r="L78" i="9"/>
  <c r="M71" i="9"/>
  <c r="M59" i="9"/>
  <c r="C98" i="9"/>
  <c r="P40" i="9"/>
  <c r="K37" i="9"/>
  <c r="O31" i="9"/>
  <c r="P30" i="9"/>
  <c r="M9" i="9"/>
  <c r="O9" i="9" s="1"/>
  <c r="O7" i="9"/>
  <c r="P90" i="8"/>
  <c r="O85" i="8"/>
  <c r="P71" i="8"/>
  <c r="M59" i="8"/>
  <c r="N59" i="8" s="1"/>
  <c r="L55" i="8"/>
  <c r="K46" i="8"/>
  <c r="O46" i="8" s="1"/>
  <c r="P33" i="8"/>
  <c r="K21" i="8"/>
  <c r="M20" i="8"/>
  <c r="N20" i="8" s="1"/>
  <c r="O18" i="8"/>
  <c r="O14" i="8"/>
  <c r="M13" i="8"/>
  <c r="P7" i="8"/>
  <c r="M96" i="9"/>
  <c r="J92" i="9"/>
  <c r="P89" i="9"/>
  <c r="F98" i="9"/>
  <c r="M35" i="9"/>
  <c r="O35" i="9"/>
  <c r="L24" i="9"/>
  <c r="J21" i="9"/>
  <c r="M13" i="9"/>
  <c r="P13" i="9" s="1"/>
  <c r="N10" i="9"/>
  <c r="M76" i="8"/>
  <c r="N76" i="8" s="1"/>
  <c r="K55" i="8"/>
  <c r="N46" i="8"/>
  <c r="P40" i="8"/>
  <c r="O27" i="8"/>
  <c r="M26" i="8"/>
  <c r="O26" i="8" s="1"/>
  <c r="M18" i="8"/>
  <c r="N18" i="8" s="1"/>
  <c r="M68" i="9"/>
  <c r="M69" i="9"/>
  <c r="M58" i="9"/>
  <c r="L55" i="9"/>
  <c r="P33" i="9"/>
  <c r="P10" i="9"/>
  <c r="O94" i="8"/>
  <c r="N77" i="8"/>
  <c r="L60" i="8"/>
  <c r="J37" i="8"/>
  <c r="J11" i="8"/>
  <c r="K69" i="9"/>
  <c r="K55" i="9"/>
  <c r="O52" i="9"/>
  <c r="D98" i="9"/>
  <c r="L43" i="9"/>
  <c r="M23" i="9"/>
  <c r="J24" i="9"/>
  <c r="E21" i="9"/>
  <c r="O14" i="9"/>
  <c r="O10" i="9"/>
  <c r="N74" i="8"/>
  <c r="O57" i="8"/>
  <c r="N53" i="8"/>
  <c r="O80" i="9"/>
  <c r="K78" i="9"/>
  <c r="M74" i="9"/>
  <c r="M52" i="9"/>
  <c r="N52" i="9" s="1"/>
  <c r="J55" i="9"/>
  <c r="J37" i="9"/>
  <c r="P20" i="9"/>
  <c r="P77" i="8"/>
  <c r="O62" i="8"/>
  <c r="N57" i="8"/>
  <c r="J60" i="8"/>
  <c r="M41" i="8"/>
  <c r="N41" i="8" s="1"/>
  <c r="E37" i="8"/>
  <c r="P27" i="8"/>
  <c r="M19" i="8"/>
  <c r="E11" i="8"/>
  <c r="M94" i="9"/>
  <c r="M84" i="9"/>
  <c r="O84" i="9" s="1"/>
  <c r="O62" i="9"/>
  <c r="L50" i="9"/>
  <c r="P49" i="9"/>
  <c r="M45" i="9"/>
  <c r="O45" i="9"/>
  <c r="M39" i="9"/>
  <c r="J43" i="9"/>
  <c r="O20" i="9"/>
  <c r="P14" i="9"/>
  <c r="M80" i="9"/>
  <c r="M77" i="9"/>
  <c r="P77" i="9" s="1"/>
  <c r="M67" i="9"/>
  <c r="P67" i="9" s="1"/>
  <c r="M57" i="9"/>
  <c r="O57" i="9" s="1"/>
  <c r="M54" i="9"/>
  <c r="P54" i="9" s="1"/>
  <c r="M41" i="9"/>
  <c r="M34" i="9"/>
  <c r="P34" i="9" s="1"/>
  <c r="M18" i="9"/>
  <c r="M21" i="9" s="1"/>
  <c r="M8" i="9"/>
  <c r="P8" i="9" s="1"/>
  <c r="L37" i="8"/>
  <c r="L21" i="8"/>
  <c r="L11" i="8"/>
  <c r="L37" i="9"/>
  <c r="L21" i="9"/>
  <c r="L11" i="9"/>
  <c r="J60" i="9"/>
  <c r="O95" i="9"/>
  <c r="P14" i="4" l="1"/>
  <c r="N14" i="4"/>
  <c r="O14" i="4"/>
  <c r="P41" i="7"/>
  <c r="M69" i="8"/>
  <c r="P49" i="3"/>
  <c r="N34" i="9"/>
  <c r="P60" i="7"/>
  <c r="O34" i="8"/>
  <c r="N71" i="7"/>
  <c r="K97" i="8"/>
  <c r="P76" i="8"/>
  <c r="O75" i="6"/>
  <c r="N63" i="8"/>
  <c r="N33" i="7"/>
  <c r="P50" i="7"/>
  <c r="N64" i="7"/>
  <c r="N86" i="6"/>
  <c r="P8" i="7"/>
  <c r="N61" i="3"/>
  <c r="N30" i="4"/>
  <c r="P35" i="7"/>
  <c r="N35" i="7"/>
  <c r="O35" i="7"/>
  <c r="P83" i="7"/>
  <c r="N83" i="7"/>
  <c r="N52" i="8"/>
  <c r="P55" i="5"/>
  <c r="N25" i="4"/>
  <c r="N86" i="4"/>
  <c r="N14" i="7"/>
  <c r="P47" i="3"/>
  <c r="N47" i="3"/>
  <c r="P51" i="4"/>
  <c r="N56" i="5"/>
  <c r="O40" i="8"/>
  <c r="N33" i="5"/>
  <c r="P52" i="8"/>
  <c r="N54" i="7"/>
  <c r="O33" i="7"/>
  <c r="O86" i="6"/>
  <c r="M91" i="7"/>
  <c r="O60" i="5"/>
  <c r="N74" i="4"/>
  <c r="P91" i="6"/>
  <c r="N58" i="5"/>
  <c r="P66" i="6"/>
  <c r="P71" i="7"/>
  <c r="P51" i="3"/>
  <c r="O73" i="4"/>
  <c r="O60" i="4"/>
  <c r="O32" i="4"/>
  <c r="N66" i="6"/>
  <c r="P79" i="7"/>
  <c r="N16" i="3"/>
  <c r="O58" i="5"/>
  <c r="N32" i="4"/>
  <c r="O49" i="3"/>
  <c r="O30" i="4"/>
  <c r="N22" i="4"/>
  <c r="P55" i="8"/>
  <c r="P80" i="8"/>
  <c r="P24" i="8"/>
  <c r="P54" i="8"/>
  <c r="M10" i="5"/>
  <c r="P10" i="5" s="1"/>
  <c r="P14" i="7"/>
  <c r="I96" i="7"/>
  <c r="M62" i="5"/>
  <c r="O62" i="5" s="1"/>
  <c r="I94" i="5"/>
  <c r="O47" i="5"/>
  <c r="O55" i="5"/>
  <c r="P8" i="5"/>
  <c r="N19" i="4"/>
  <c r="N41" i="4"/>
  <c r="M23" i="4"/>
  <c r="N85" i="8"/>
  <c r="P85" i="8"/>
  <c r="N69" i="8"/>
  <c r="N9" i="7"/>
  <c r="P9" i="7"/>
  <c r="N42" i="5"/>
  <c r="P91" i="7"/>
  <c r="E97" i="8"/>
  <c r="P53" i="8"/>
  <c r="E98" i="9"/>
  <c r="N36" i="8"/>
  <c r="P62" i="7"/>
  <c r="P7" i="6"/>
  <c r="O40" i="6"/>
  <c r="M36" i="6"/>
  <c r="P33" i="7"/>
  <c r="N47" i="5"/>
  <c r="O7" i="6"/>
  <c r="N77" i="5"/>
  <c r="M20" i="4"/>
  <c r="O19" i="4"/>
  <c r="O41" i="4"/>
  <c r="O22" i="4"/>
  <c r="M42" i="5"/>
  <c r="O42" i="5" s="1"/>
  <c r="O8" i="5"/>
  <c r="P81" i="5"/>
  <c r="P59" i="3"/>
  <c r="N82" i="4"/>
  <c r="P76" i="3"/>
  <c r="N76" i="3"/>
  <c r="P34" i="6"/>
  <c r="O47" i="3"/>
  <c r="N8" i="8"/>
  <c r="P23" i="8"/>
  <c r="O60" i="7"/>
  <c r="N23" i="8"/>
  <c r="O41" i="8"/>
  <c r="O37" i="7"/>
  <c r="M15" i="7"/>
  <c r="P15" i="7" s="1"/>
  <c r="O70" i="7"/>
  <c r="P38" i="5"/>
  <c r="N26" i="3"/>
  <c r="M36" i="4"/>
  <c r="P39" i="5"/>
  <c r="O51" i="3"/>
  <c r="O90" i="4"/>
  <c r="M88" i="4"/>
  <c r="O67" i="7"/>
  <c r="N30" i="6"/>
  <c r="P67" i="7"/>
  <c r="N62" i="5"/>
  <c r="P42" i="5"/>
  <c r="P62" i="9"/>
  <c r="P52" i="9"/>
  <c r="O55" i="8"/>
  <c r="O8" i="7"/>
  <c r="O64" i="7"/>
  <c r="O8" i="8"/>
  <c r="O33" i="6"/>
  <c r="M85" i="7"/>
  <c r="P85" i="7" s="1"/>
  <c r="O30" i="7"/>
  <c r="N41" i="7"/>
  <c r="P56" i="6"/>
  <c r="M55" i="7"/>
  <c r="O55" i="7" s="1"/>
  <c r="N71" i="6"/>
  <c r="P75" i="7"/>
  <c r="J92" i="3"/>
  <c r="O79" i="5"/>
  <c r="N86" i="5"/>
  <c r="N66" i="4"/>
  <c r="N55" i="6"/>
  <c r="P55" i="6"/>
  <c r="P9" i="3"/>
  <c r="O9" i="3"/>
  <c r="P74" i="9"/>
  <c r="N74" i="9"/>
  <c r="M78" i="9"/>
  <c r="N78" i="9" s="1"/>
  <c r="O74" i="9"/>
  <c r="M15" i="8"/>
  <c r="N15" i="8" s="1"/>
  <c r="N13" i="8"/>
  <c r="O13" i="8"/>
  <c r="P13" i="8"/>
  <c r="O20" i="4"/>
  <c r="P20" i="4"/>
  <c r="N20" i="4"/>
  <c r="P69" i="9"/>
  <c r="N69" i="9"/>
  <c r="P90" i="9"/>
  <c r="O90" i="9"/>
  <c r="N90" i="9"/>
  <c r="M28" i="9"/>
  <c r="P26" i="9"/>
  <c r="O26" i="9"/>
  <c r="M37" i="9"/>
  <c r="O37" i="9" s="1"/>
  <c r="O36" i="9"/>
  <c r="P68" i="9"/>
  <c r="N68" i="9"/>
  <c r="O68" i="9"/>
  <c r="N21" i="9"/>
  <c r="J98" i="9"/>
  <c r="P42" i="9"/>
  <c r="N42" i="9"/>
  <c r="O42" i="9"/>
  <c r="O36" i="4"/>
  <c r="P36" i="4"/>
  <c r="N36" i="4"/>
  <c r="P75" i="8"/>
  <c r="N75" i="8"/>
  <c r="O75" i="8"/>
  <c r="O85" i="9"/>
  <c r="P85" i="9"/>
  <c r="P36" i="9"/>
  <c r="N59" i="9"/>
  <c r="P59" i="9"/>
  <c r="O59" i="9"/>
  <c r="N36" i="9"/>
  <c r="P19" i="8"/>
  <c r="N19" i="8"/>
  <c r="O19" i="8"/>
  <c r="K96" i="7"/>
  <c r="P18" i="9"/>
  <c r="O18" i="9"/>
  <c r="N18" i="9"/>
  <c r="M43" i="9"/>
  <c r="O43" i="9" s="1"/>
  <c r="O39" i="9"/>
  <c r="P39" i="9"/>
  <c r="N96" i="9"/>
  <c r="P96" i="9"/>
  <c r="O96" i="9"/>
  <c r="P41" i="9"/>
  <c r="O41" i="9"/>
  <c r="N41" i="9"/>
  <c r="N86" i="8"/>
  <c r="O86" i="8"/>
  <c r="P86" i="8"/>
  <c r="P71" i="9"/>
  <c r="M72" i="9"/>
  <c r="N71" i="9"/>
  <c r="O67" i="9"/>
  <c r="P94" i="9"/>
  <c r="N94" i="9"/>
  <c r="M24" i="9"/>
  <c r="O24" i="9" s="1"/>
  <c r="N23" i="9"/>
  <c r="P58" i="9"/>
  <c r="N58" i="9"/>
  <c r="P42" i="8"/>
  <c r="N42" i="8"/>
  <c r="O49" i="8"/>
  <c r="O21" i="9"/>
  <c r="K98" i="9"/>
  <c r="N82" i="8"/>
  <c r="L94" i="6"/>
  <c r="P63" i="8"/>
  <c r="O42" i="8"/>
  <c r="N8" i="6"/>
  <c r="O8" i="6"/>
  <c r="P8" i="6"/>
  <c r="O57" i="7"/>
  <c r="M68" i="7"/>
  <c r="N68" i="7" s="1"/>
  <c r="O66" i="7"/>
  <c r="P66" i="7"/>
  <c r="O32" i="6"/>
  <c r="M81" i="3"/>
  <c r="P79" i="3"/>
  <c r="O79" i="3"/>
  <c r="L94" i="4"/>
  <c r="N74" i="5"/>
  <c r="P81" i="4"/>
  <c r="O81" i="4"/>
  <c r="N81" i="4"/>
  <c r="M83" i="4"/>
  <c r="P83" i="4" s="1"/>
  <c r="M36" i="5"/>
  <c r="O36" i="5" s="1"/>
  <c r="O32" i="5"/>
  <c r="P87" i="5"/>
  <c r="N80" i="7"/>
  <c r="P71" i="6"/>
  <c r="N29" i="3"/>
  <c r="M30" i="3"/>
  <c r="P29" i="3"/>
  <c r="O82" i="8"/>
  <c r="P22" i="3"/>
  <c r="O22" i="3"/>
  <c r="M23" i="3"/>
  <c r="P39" i="3"/>
  <c r="N39" i="3"/>
  <c r="O39" i="3"/>
  <c r="N8" i="4"/>
  <c r="P8" i="4"/>
  <c r="M27" i="3"/>
  <c r="N25" i="3"/>
  <c r="P25" i="3"/>
  <c r="O16" i="5"/>
  <c r="M20" i="5"/>
  <c r="P16" i="5"/>
  <c r="K94" i="6"/>
  <c r="O80" i="8"/>
  <c r="M27" i="5"/>
  <c r="O27" i="5" s="1"/>
  <c r="N25" i="5"/>
  <c r="O25" i="5"/>
  <c r="M75" i="4"/>
  <c r="M58" i="4"/>
  <c r="N75" i="9"/>
  <c r="N87" i="5"/>
  <c r="N8" i="9"/>
  <c r="N91" i="8"/>
  <c r="M15" i="9"/>
  <c r="N13" i="9"/>
  <c r="O76" i="8"/>
  <c r="N57" i="9"/>
  <c r="M11" i="9"/>
  <c r="P69" i="8"/>
  <c r="M78" i="8"/>
  <c r="N78" i="8" s="1"/>
  <c r="N88" i="8"/>
  <c r="P88" i="8"/>
  <c r="M92" i="8"/>
  <c r="P92" i="8" s="1"/>
  <c r="N28" i="9"/>
  <c r="P20" i="6"/>
  <c r="O91" i="8"/>
  <c r="O18" i="6"/>
  <c r="N71" i="8"/>
  <c r="M72" i="8"/>
  <c r="P10" i="7"/>
  <c r="P49" i="6"/>
  <c r="P40" i="6"/>
  <c r="P49" i="5"/>
  <c r="P13" i="6"/>
  <c r="N88" i="5"/>
  <c r="P68" i="4"/>
  <c r="O68" i="4"/>
  <c r="M69" i="4"/>
  <c r="N90" i="5"/>
  <c r="N94" i="7"/>
  <c r="N32" i="5"/>
  <c r="O32" i="3"/>
  <c r="M36" i="3"/>
  <c r="O36" i="3" s="1"/>
  <c r="N32" i="3"/>
  <c r="M30" i="5"/>
  <c r="N30" i="5" s="1"/>
  <c r="O29" i="5"/>
  <c r="N77" i="6"/>
  <c r="M79" i="6"/>
  <c r="N79" i="6" s="1"/>
  <c r="P27" i="5"/>
  <c r="P52" i="3"/>
  <c r="O52" i="3"/>
  <c r="M53" i="3"/>
  <c r="M10" i="4"/>
  <c r="P10" i="4" s="1"/>
  <c r="N49" i="4"/>
  <c r="O53" i="5"/>
  <c r="N45" i="6"/>
  <c r="N22" i="5"/>
  <c r="O22" i="5"/>
  <c r="P22" i="5"/>
  <c r="M23" i="5"/>
  <c r="M86" i="3"/>
  <c r="P86" i="3" s="1"/>
  <c r="P67" i="8"/>
  <c r="N67" i="8"/>
  <c r="P92" i="4"/>
  <c r="O92" i="4"/>
  <c r="P25" i="5"/>
  <c r="O59" i="3"/>
  <c r="M20" i="3"/>
  <c r="O20" i="3" s="1"/>
  <c r="P18" i="8"/>
  <c r="M21" i="8"/>
  <c r="N21" i="8" s="1"/>
  <c r="P23" i="9"/>
  <c r="N67" i="9"/>
  <c r="O34" i="9"/>
  <c r="M81" i="7"/>
  <c r="P81" i="7" s="1"/>
  <c r="O79" i="7"/>
  <c r="P23" i="7"/>
  <c r="P95" i="8"/>
  <c r="P84" i="7"/>
  <c r="P29" i="5"/>
  <c r="N89" i="8"/>
  <c r="P74" i="7"/>
  <c r="O20" i="8"/>
  <c r="N13" i="5"/>
  <c r="M45" i="3"/>
  <c r="P44" i="3"/>
  <c r="O44" i="3"/>
  <c r="N44" i="3"/>
  <c r="O75" i="9"/>
  <c r="O87" i="5"/>
  <c r="M75" i="5"/>
  <c r="O75" i="5" s="1"/>
  <c r="O69" i="8"/>
  <c r="N52" i="3"/>
  <c r="O88" i="3"/>
  <c r="P88" i="3"/>
  <c r="N18" i="3"/>
  <c r="N10" i="3"/>
  <c r="P73" i="4"/>
  <c r="J94" i="4"/>
  <c r="P66" i="4"/>
  <c r="O66" i="4"/>
  <c r="P45" i="4"/>
  <c r="N39" i="7"/>
  <c r="M43" i="7"/>
  <c r="O43" i="7" s="1"/>
  <c r="N7" i="5"/>
  <c r="P39" i="7"/>
  <c r="M60" i="9"/>
  <c r="O60" i="9" s="1"/>
  <c r="P57" i="9"/>
  <c r="P45" i="9"/>
  <c r="M46" i="9"/>
  <c r="N45" i="9"/>
  <c r="O23" i="9"/>
  <c r="O71" i="9"/>
  <c r="P13" i="7"/>
  <c r="N49" i="8"/>
  <c r="M43" i="8"/>
  <c r="N43" i="8" s="1"/>
  <c r="N57" i="7"/>
  <c r="N23" i="7"/>
  <c r="O13" i="7"/>
  <c r="N32" i="6"/>
  <c r="P39" i="8"/>
  <c r="N68" i="8"/>
  <c r="N14" i="5"/>
  <c r="J94" i="5"/>
  <c r="N42" i="7"/>
  <c r="O42" i="7"/>
  <c r="O41" i="6"/>
  <c r="O10" i="5"/>
  <c r="K94" i="5"/>
  <c r="P59" i="8"/>
  <c r="N51" i="6"/>
  <c r="M53" i="6"/>
  <c r="N53" i="6" s="1"/>
  <c r="N73" i="3"/>
  <c r="M14" i="6"/>
  <c r="P14" i="6" s="1"/>
  <c r="N59" i="3"/>
  <c r="P79" i="4"/>
  <c r="N7" i="7"/>
  <c r="M11" i="7"/>
  <c r="O7" i="5"/>
  <c r="O15" i="7"/>
  <c r="M64" i="3"/>
  <c r="O63" i="3"/>
  <c r="P63" i="3"/>
  <c r="M62" i="6"/>
  <c r="P20" i="8"/>
  <c r="N22" i="3"/>
  <c r="O48" i="6"/>
  <c r="P27" i="4"/>
  <c r="O27" i="4"/>
  <c r="N68" i="4"/>
  <c r="L92" i="3"/>
  <c r="N37" i="7"/>
  <c r="P58" i="6"/>
  <c r="O61" i="6"/>
  <c r="P41" i="6"/>
  <c r="L96" i="7"/>
  <c r="P11" i="7"/>
  <c r="P34" i="3"/>
  <c r="O34" i="3"/>
  <c r="O20" i="6"/>
  <c r="M58" i="6"/>
  <c r="N58" i="6" s="1"/>
  <c r="N56" i="6"/>
  <c r="O25" i="3"/>
  <c r="O71" i="6"/>
  <c r="O80" i="7"/>
  <c r="M14" i="5"/>
  <c r="K94" i="4"/>
  <c r="P56" i="3"/>
  <c r="P10" i="3"/>
  <c r="N84" i="3"/>
  <c r="N75" i="4"/>
  <c r="O81" i="7"/>
  <c r="O77" i="5"/>
  <c r="P40" i="4"/>
  <c r="O40" i="4"/>
  <c r="P77" i="6"/>
  <c r="P62" i="5"/>
  <c r="P18" i="6"/>
  <c r="O29" i="3"/>
  <c r="P77" i="3"/>
  <c r="O77" i="3"/>
  <c r="O84" i="3"/>
  <c r="L98" i="9"/>
  <c r="P11" i="9"/>
  <c r="N73" i="7"/>
  <c r="M77" i="7"/>
  <c r="N77" i="7" s="1"/>
  <c r="N49" i="6"/>
  <c r="J94" i="6"/>
  <c r="O85" i="7"/>
  <c r="O39" i="8"/>
  <c r="P19" i="9"/>
  <c r="N19" i="9"/>
  <c r="O59" i="8"/>
  <c r="P94" i="7"/>
  <c r="N50" i="7"/>
  <c r="P48" i="7"/>
  <c r="N20" i="6"/>
  <c r="O25" i="6"/>
  <c r="M27" i="6"/>
  <c r="P27" i="6" s="1"/>
  <c r="O88" i="5"/>
  <c r="P85" i="3"/>
  <c r="O85" i="3"/>
  <c r="N64" i="3"/>
  <c r="P74" i="5"/>
  <c r="P69" i="3"/>
  <c r="O69" i="3"/>
  <c r="M73" i="3"/>
  <c r="O73" i="3" s="1"/>
  <c r="P32" i="6"/>
  <c r="N10" i="5"/>
  <c r="P53" i="6"/>
  <c r="P32" i="5"/>
  <c r="P56" i="4"/>
  <c r="O56" i="4"/>
  <c r="P77" i="5"/>
  <c r="P18" i="4"/>
  <c r="O18" i="4"/>
  <c r="N79" i="4"/>
  <c r="O18" i="3"/>
  <c r="P32" i="3"/>
  <c r="M42" i="3"/>
  <c r="L94" i="5"/>
  <c r="O56" i="3"/>
  <c r="N77" i="3"/>
  <c r="M28" i="8"/>
  <c r="N26" i="8"/>
  <c r="N50" i="8"/>
  <c r="N13" i="7"/>
  <c r="O8" i="9"/>
  <c r="O21" i="8"/>
  <c r="P9" i="9"/>
  <c r="N9" i="9"/>
  <c r="O77" i="9"/>
  <c r="P78" i="8"/>
  <c r="P36" i="8"/>
  <c r="P88" i="5"/>
  <c r="N36" i="3"/>
  <c r="O11" i="8"/>
  <c r="P69" i="6"/>
  <c r="N69" i="6"/>
  <c r="P81" i="9"/>
  <c r="N81" i="9"/>
  <c r="P57" i="7"/>
  <c r="P21" i="8"/>
  <c r="N11" i="8"/>
  <c r="J97" i="8"/>
  <c r="N54" i="9"/>
  <c r="O54" i="9"/>
  <c r="M92" i="9"/>
  <c r="O92" i="9" s="1"/>
  <c r="N88" i="9"/>
  <c r="O13" i="9"/>
  <c r="N80" i="8"/>
  <c r="J96" i="7"/>
  <c r="N11" i="7"/>
  <c r="P38" i="6"/>
  <c r="M42" i="6"/>
  <c r="O38" i="6"/>
  <c r="N38" i="6"/>
  <c r="N62" i="9"/>
  <c r="P7" i="5"/>
  <c r="O26" i="5"/>
  <c r="P26" i="5"/>
  <c r="O30" i="6"/>
  <c r="P30" i="6"/>
  <c r="O20" i="7"/>
  <c r="P20" i="7"/>
  <c r="I94" i="6"/>
  <c r="M21" i="7"/>
  <c r="P21" i="7" s="1"/>
  <c r="M10" i="6"/>
  <c r="O10" i="6" s="1"/>
  <c r="P71" i="3"/>
  <c r="O71" i="3"/>
  <c r="N83" i="6"/>
  <c r="N55" i="7"/>
  <c r="O68" i="8"/>
  <c r="P13" i="5"/>
  <c r="O90" i="5"/>
  <c r="P51" i="6"/>
  <c r="P60" i="4"/>
  <c r="M62" i="4"/>
  <c r="N27" i="4"/>
  <c r="N81" i="5"/>
  <c r="M57" i="3"/>
  <c r="O53" i="4"/>
  <c r="P42" i="4"/>
  <c r="O45" i="4"/>
  <c r="N69" i="3"/>
  <c r="O43" i="8"/>
  <c r="P21" i="9"/>
  <c r="M31" i="7"/>
  <c r="N31" i="7" s="1"/>
  <c r="P30" i="7"/>
  <c r="P45" i="7"/>
  <c r="M46" i="7"/>
  <c r="N46" i="7" s="1"/>
  <c r="N45" i="7"/>
  <c r="O45" i="7"/>
  <c r="P26" i="8"/>
  <c r="O77" i="7"/>
  <c r="M82" i="9"/>
  <c r="P80" i="9"/>
  <c r="O55" i="9"/>
  <c r="P35" i="9"/>
  <c r="N35" i="9"/>
  <c r="M50" i="9"/>
  <c r="O50" i="9" s="1"/>
  <c r="P48" i="9"/>
  <c r="N48" i="9"/>
  <c r="P58" i="8"/>
  <c r="N58" i="8"/>
  <c r="M60" i="8"/>
  <c r="O60" i="8" s="1"/>
  <c r="N48" i="8"/>
  <c r="P48" i="8"/>
  <c r="M50" i="8"/>
  <c r="O15" i="8"/>
  <c r="P28" i="8"/>
  <c r="P61" i="6"/>
  <c r="O86" i="3"/>
  <c r="N53" i="5"/>
  <c r="P11" i="8"/>
  <c r="L97" i="8"/>
  <c r="N80" i="9"/>
  <c r="M55" i="9"/>
  <c r="N55" i="9" s="1"/>
  <c r="O69" i="9"/>
  <c r="N77" i="9"/>
  <c r="M64" i="8"/>
  <c r="P64" i="8" s="1"/>
  <c r="M86" i="9"/>
  <c r="N86" i="9" s="1"/>
  <c r="P84" i="9"/>
  <c r="N84" i="9"/>
  <c r="O58" i="9"/>
  <c r="N34" i="8"/>
  <c r="N85" i="7"/>
  <c r="O74" i="8"/>
  <c r="O89" i="7"/>
  <c r="P89" i="7"/>
  <c r="N10" i="7"/>
  <c r="M37" i="8"/>
  <c r="O37" i="8" s="1"/>
  <c r="O39" i="6"/>
  <c r="N39" i="6"/>
  <c r="N49" i="5"/>
  <c r="N48" i="7"/>
  <c r="O48" i="7"/>
  <c r="N66" i="7"/>
  <c r="O69" i="6"/>
  <c r="O24" i="7"/>
  <c r="P12" i="6"/>
  <c r="N21" i="7"/>
  <c r="P25" i="6"/>
  <c r="N79" i="3"/>
  <c r="M89" i="6"/>
  <c r="O89" i="6" s="1"/>
  <c r="N75" i="5"/>
  <c r="N20" i="5"/>
  <c r="P12" i="3"/>
  <c r="O12" i="3"/>
  <c r="M14" i="3"/>
  <c r="N14" i="3" s="1"/>
  <c r="N18" i="4"/>
  <c r="O34" i="4"/>
  <c r="P34" i="4"/>
  <c r="N78" i="6"/>
  <c r="O42" i="4"/>
  <c r="P78" i="9" l="1"/>
  <c r="N92" i="8"/>
  <c r="P77" i="7"/>
  <c r="P37" i="8"/>
  <c r="P89" i="6"/>
  <c r="P75" i="5"/>
  <c r="O36" i="6"/>
  <c r="N36" i="6"/>
  <c r="P60" i="9"/>
  <c r="N60" i="9"/>
  <c r="O91" i="7"/>
  <c r="N91" i="7"/>
  <c r="O92" i="8"/>
  <c r="N88" i="4"/>
  <c r="P88" i="4"/>
  <c r="O88" i="4"/>
  <c r="O23" i="4"/>
  <c r="N23" i="4"/>
  <c r="P23" i="4"/>
  <c r="N15" i="7"/>
  <c r="N50" i="9"/>
  <c r="O78" i="9"/>
  <c r="N86" i="3"/>
  <c r="P43" i="7"/>
  <c r="P10" i="6"/>
  <c r="P55" i="7"/>
  <c r="N14" i="6"/>
  <c r="P50" i="9"/>
  <c r="N89" i="6"/>
  <c r="N43" i="7"/>
  <c r="N27" i="5"/>
  <c r="N37" i="8"/>
  <c r="P36" i="6"/>
  <c r="O14" i="6"/>
  <c r="P24" i="9"/>
  <c r="O27" i="3"/>
  <c r="N27" i="3"/>
  <c r="P27" i="3"/>
  <c r="N92" i="9"/>
  <c r="N81" i="3"/>
  <c r="P81" i="3"/>
  <c r="O81" i="3"/>
  <c r="P62" i="6"/>
  <c r="N62" i="6"/>
  <c r="N43" i="9"/>
  <c r="P86" i="9"/>
  <c r="P43" i="8"/>
  <c r="O53" i="6"/>
  <c r="P72" i="9"/>
  <c r="N72" i="9"/>
  <c r="O72" i="9"/>
  <c r="O46" i="7"/>
  <c r="P46" i="7"/>
  <c r="O57" i="3"/>
  <c r="P57" i="3"/>
  <c r="O62" i="6"/>
  <c r="N37" i="9"/>
  <c r="N72" i="8"/>
  <c r="P72" i="8"/>
  <c r="O14" i="3"/>
  <c r="P14" i="3"/>
  <c r="M94" i="5"/>
  <c r="O86" i="9"/>
  <c r="P64" i="3"/>
  <c r="O64" i="3"/>
  <c r="O58" i="6"/>
  <c r="O23" i="5"/>
  <c r="N23" i="5"/>
  <c r="P69" i="4"/>
  <c r="N69" i="4"/>
  <c r="O69" i="4"/>
  <c r="P60" i="8"/>
  <c r="P62" i="4"/>
  <c r="N62" i="4"/>
  <c r="N97" i="8"/>
  <c r="P50" i="8"/>
  <c r="O50" i="8"/>
  <c r="P23" i="3"/>
  <c r="O23" i="3"/>
  <c r="N23" i="3"/>
  <c r="P36" i="5"/>
  <c r="P92" i="9"/>
  <c r="P55" i="9"/>
  <c r="P37" i="9"/>
  <c r="O28" i="8"/>
  <c r="N28" i="8"/>
  <c r="M96" i="7"/>
  <c r="O96" i="7" s="1"/>
  <c r="O21" i="7"/>
  <c r="P30" i="5"/>
  <c r="O30" i="5"/>
  <c r="O78" i="8"/>
  <c r="O72" i="8"/>
  <c r="P20" i="5"/>
  <c r="O20" i="5"/>
  <c r="N83" i="4"/>
  <c r="O83" i="4"/>
  <c r="O28" i="9"/>
  <c r="P28" i="9"/>
  <c r="P46" i="9"/>
  <c r="N46" i="9"/>
  <c r="O46" i="9"/>
  <c r="P20" i="3"/>
  <c r="N20" i="3"/>
  <c r="P31" i="7"/>
  <c r="O31" i="7"/>
  <c r="O42" i="6"/>
  <c r="N42" i="6"/>
  <c r="N60" i="8"/>
  <c r="N57" i="3"/>
  <c r="M92" i="3"/>
  <c r="N15" i="9"/>
  <c r="O15" i="9"/>
  <c r="O58" i="4"/>
  <c r="P58" i="4"/>
  <c r="N58" i="4"/>
  <c r="P15" i="8"/>
  <c r="M94" i="6"/>
  <c r="O94" i="6" s="1"/>
  <c r="P79" i="6"/>
  <c r="N45" i="3"/>
  <c r="P45" i="3"/>
  <c r="O45" i="3"/>
  <c r="O75" i="4"/>
  <c r="P75" i="4"/>
  <c r="N36" i="5"/>
  <c r="O68" i="7"/>
  <c r="P68" i="7"/>
  <c r="P15" i="9"/>
  <c r="N81" i="7"/>
  <c r="N64" i="8"/>
  <c r="O64" i="8"/>
  <c r="M98" i="9"/>
  <c r="P98" i="9" s="1"/>
  <c r="O11" i="9"/>
  <c r="N11" i="9"/>
  <c r="O94" i="4"/>
  <c r="P94" i="5"/>
  <c r="N27" i="6"/>
  <c r="O27" i="6"/>
  <c r="N10" i="6"/>
  <c r="O14" i="5"/>
  <c r="P14" i="5"/>
  <c r="P73" i="3"/>
  <c r="P42" i="6"/>
  <c r="O79" i="6"/>
  <c r="N10" i="4"/>
  <c r="M94" i="4"/>
  <c r="P94" i="4" s="1"/>
  <c r="O10" i="4"/>
  <c r="M97" i="8"/>
  <c r="O97" i="8" s="1"/>
  <c r="P36" i="3"/>
  <c r="P43" i="9"/>
  <c r="O11" i="7"/>
  <c r="O94" i="5"/>
  <c r="N94" i="4"/>
  <c r="P82" i="9"/>
  <c r="O82" i="9"/>
  <c r="N82" i="9"/>
  <c r="N24" i="9"/>
  <c r="P97" i="8"/>
  <c r="P42" i="3"/>
  <c r="O42" i="3"/>
  <c r="N42" i="3"/>
  <c r="N94" i="5"/>
  <c r="O53" i="3"/>
  <c r="N53" i="3"/>
  <c r="P53" i="3"/>
  <c r="P23" i="5"/>
  <c r="N30" i="3"/>
  <c r="P30" i="3"/>
  <c r="O30" i="3"/>
  <c r="O62" i="4"/>
  <c r="P94" i="6" l="1"/>
  <c r="N94" i="6"/>
  <c r="P96" i="7"/>
  <c r="N96" i="7"/>
  <c r="N92" i="3"/>
  <c r="O92" i="3"/>
  <c r="O98" i="9"/>
  <c r="P92" i="3"/>
  <c r="N98" i="9"/>
</calcChain>
</file>

<file path=xl/sharedStrings.xml><?xml version="1.0" encoding="utf-8"?>
<sst xmlns="http://schemas.openxmlformats.org/spreadsheetml/2006/main" count="644" uniqueCount="72">
  <si>
    <t>(AHC) AHUNTSIC</t>
  </si>
  <si>
    <t>(AHC) CARTIERVILLE</t>
  </si>
  <si>
    <t>(AHC) SALABERRY</t>
  </si>
  <si>
    <t>(ANJ) HAUT-ANJOU</t>
  </si>
  <si>
    <t>(ANJ) JEAN-CORBEIL</t>
  </si>
  <si>
    <t>(CND) BENNY</t>
  </si>
  <si>
    <t>(CND) CÔTE-DES-NEIGES</t>
  </si>
  <si>
    <t>(CND) INTERCULTURELLE</t>
  </si>
  <si>
    <t>(CND) NOTRE-DAME-DE-GRÂCE</t>
  </si>
  <si>
    <t>(IBG) L'ÎLE-BIZARD</t>
  </si>
  <si>
    <t>(LAC) SAINT-PIERRE</t>
  </si>
  <si>
    <t>(LAC) SAUL-BELLOW</t>
  </si>
  <si>
    <t>(LAS) L'OCTOGONE</t>
  </si>
  <si>
    <t>(MHM) HOCHELAGA</t>
  </si>
  <si>
    <t>(MHM) LANGELIER</t>
  </si>
  <si>
    <t>(MHM) MAISONNEUVE</t>
  </si>
  <si>
    <t>(MHM) MERCIER</t>
  </si>
  <si>
    <t>(MNO) BELLEVILLE</t>
  </si>
  <si>
    <t>(MNO) CHARLEROI</t>
  </si>
  <si>
    <t>(MNO) HENRI-BOURASSA</t>
  </si>
  <si>
    <t>(MNO) MAISON CULTURELLE</t>
  </si>
  <si>
    <t>(OUT) ROBERT-BOURASSA</t>
  </si>
  <si>
    <t>(PMR) MILE END</t>
  </si>
  <si>
    <t>(PMR) PLATEAU MONT-ROYAL</t>
  </si>
  <si>
    <t>(PRO) PIERREFONDS</t>
  </si>
  <si>
    <t>(PRO) ROXBORO</t>
  </si>
  <si>
    <t>(RPP) LA PETITE-PATRIE</t>
  </si>
  <si>
    <t>(RPP) ROSEMONT</t>
  </si>
  <si>
    <t>(RPT) POINTE-AUX-TREMBLES</t>
  </si>
  <si>
    <t>(RPT) RIVIÈRE-DES-PRAIRIES</t>
  </si>
  <si>
    <t>(SLA) SAINT-LAURENT</t>
  </si>
  <si>
    <t>(SLE) SAINT-LÉONARD</t>
  </si>
  <si>
    <t>(SUD) GEORGES-VANIER</t>
  </si>
  <si>
    <t>(SUD) MARIE-UGUAY</t>
  </si>
  <si>
    <t>(SUD) SAINT-CHARLES</t>
  </si>
  <si>
    <t>(SUD) SAINT-HENRI</t>
  </si>
  <si>
    <t>(VER) ÎLE-DES-SŒURS</t>
  </si>
  <si>
    <t>(VER) VERDUN</t>
  </si>
  <si>
    <t>(VMA) FRONTENAC</t>
  </si>
  <si>
    <t>(VMA) PÈRE-AMBROISE</t>
  </si>
  <si>
    <t>(VSP) LE PRÉVOST</t>
  </si>
  <si>
    <t>(VSP) PARC-EXTENSION</t>
  </si>
  <si>
    <t>(VSP) SAINT-MICHEL</t>
  </si>
  <si>
    <t>Autres</t>
  </si>
  <si>
    <t>TOTAL</t>
  </si>
  <si>
    <t>BIBLIO-COURRIER</t>
  </si>
  <si>
    <t>BIBLIOBUS</t>
  </si>
  <si>
    <t>BIBLIOTHÈQUE</t>
  </si>
  <si>
    <t>total</t>
  </si>
  <si>
    <t>(RPP) MARC-FAVREAU</t>
  </si>
  <si>
    <t>(SLA) DU BOISÉ</t>
  </si>
  <si>
    <t>(SLA) VIEUX-SAINT-LAURENT</t>
  </si>
  <si>
    <t>en 2012</t>
  </si>
  <si>
    <t>en 2013</t>
  </si>
  <si>
    <t>autres</t>
  </si>
  <si>
    <t>docum.</t>
  </si>
  <si>
    <t>POURCENTAGE</t>
  </si>
  <si>
    <t>COLLECTIONS DE LIVRES DANS LES BIBLIOTHÈQUES DE MONTRÉAL</t>
  </si>
  <si>
    <t>selon le public et le type d'ouvrage</t>
  </si>
  <si>
    <t>ADULTE</t>
  </si>
  <si>
    <t>JEUNE</t>
  </si>
  <si>
    <t>fiction</t>
  </si>
  <si>
    <t>en 2014</t>
  </si>
  <si>
    <t>en 2015</t>
  </si>
  <si>
    <t>(PMR) MORDECAI-RICHLER</t>
  </si>
  <si>
    <t>(VSP) ROULIVRE</t>
  </si>
  <si>
    <t>en 2016</t>
  </si>
  <si>
    <t>(AHC) LIVROMOBILE</t>
  </si>
  <si>
    <t>(PRO) CENTRE COMMUNAUTAIRE</t>
  </si>
  <si>
    <t>en 2017</t>
  </si>
  <si>
    <t>(SLA) CHAMERAN</t>
  </si>
  <si>
    <t>en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</si>
</sst>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)\ [$€-1]_ ;_ * \(#,##0.00\)\ [$€-1]_ ;_ * &quot;-&quot;??_)\ [$€-1]_ "/>
  </numFmts>
  <fonts count="11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2"/>
      <name val="Arial"/>
    </font>
    <font>
      <sz val="10"/>
      <name val="Courier"/>
    </font>
    <font>
      <sz val="8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9"/>
      </patternFill>
    </fill>
    <fill>
      <patternFill patternType="solid">
        <fgColor indexed="4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>
      <alignment horizontal="left" vertical="center"/>
    </xf>
    <xf numFmtId="164" fontId="8" fillId="0" borderId="0" applyFont="0" applyFill="0" applyBorder="0" applyAlignment="0" applyProtection="0"/>
    <xf numFmtId="0" fontId="9" fillId="0" borderId="0"/>
  </cellStyleXfs>
  <cellXfs count="38">
    <xf numFmtId="0" fontId="0" fillId="0" borderId="0" xfId="0"/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3" fontId="6" fillId="0" borderId="1" xfId="0" applyNumberFormat="1" applyFont="1" applyBorder="1" applyAlignment="1">
      <alignment horizontal="right" vertical="top"/>
    </xf>
    <xf numFmtId="0" fontId="4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3" fontId="7" fillId="0" borderId="1" xfId="0" applyNumberFormat="1" applyFont="1" applyBorder="1" applyAlignment="1">
      <alignment horizontal="right" vertical="top"/>
    </xf>
    <xf numFmtId="3" fontId="5" fillId="0" borderId="1" xfId="0" applyNumberFormat="1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  <xf numFmtId="3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0" fontId="5" fillId="0" borderId="1" xfId="0" applyNumberFormat="1" applyFont="1" applyBorder="1" applyAlignment="1">
      <alignment horizontal="right" vertical="center"/>
    </xf>
    <xf numFmtId="10" fontId="7" fillId="0" borderId="1" xfId="0" applyNumberFormat="1" applyFont="1" applyBorder="1" applyAlignment="1">
      <alignment horizontal="right" vertical="center"/>
    </xf>
    <xf numFmtId="10" fontId="6" fillId="0" borderId="1" xfId="0" applyNumberFormat="1" applyFont="1" applyBorder="1" applyAlignment="1">
      <alignment horizontal="right" vertical="center"/>
    </xf>
    <xf numFmtId="10" fontId="5" fillId="0" borderId="0" xfId="0" applyNumberFormat="1" applyFont="1" applyAlignment="1">
      <alignment horizontal="right" vertical="center"/>
    </xf>
    <xf numFmtId="10" fontId="6" fillId="3" borderId="1" xfId="0" applyNumberFormat="1" applyFont="1" applyFill="1" applyBorder="1" applyAlignment="1">
      <alignment horizontal="right" vertical="center"/>
    </xf>
    <xf numFmtId="3" fontId="10" fillId="0" borderId="1" xfId="0" applyNumberFormat="1" applyFont="1" applyBorder="1" applyAlignment="1">
      <alignment horizontal="right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center" vertical="center" wrapText="1"/>
    </xf>
    <xf numFmtId="3" fontId="4" fillId="2" borderId="11" xfId="0" applyNumberFormat="1" applyFont="1" applyFill="1" applyBorder="1" applyAlignment="1">
      <alignment horizontal="center" vertical="center" wrapText="1"/>
    </xf>
    <xf numFmtId="3" fontId="4" fillId="2" borderId="12" xfId="0" applyNumberFormat="1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</cellXfs>
  <cellStyles count="4">
    <cellStyle name="Étiquette" xfId="1" xr:uid="{030A5A65-A936-47AB-92DC-1C9F6C0C3F10}"/>
    <cellStyle name="Euro" xfId="2" xr:uid="{B744610B-3CC8-4AC0-9D83-9B322633ED6A}"/>
    <cellStyle name="Non défini" xfId="3" xr:uid="{4BA618D6-A0D9-4E24-86D0-8C068FFC727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0AFF-7A89-41BD-8DE4-CE96B1E8A9AF}">
  <sheetPr codeName="Feuil12">
    <tabColor indexed="35"/>
  </sheetPr>
  <dimension ref="A1:P92"/>
  <sheetViews>
    <sheetView workbookViewId="0">
      <pane ySplit="5" topLeftCell="A44" activePane="bottomLeft" state="frozen"/>
      <selection activeCell="B7" sqref="B7"/>
      <selection pane="bottomLeft" activeCell="B7" sqref="B7"/>
    </sheetView>
  </sheetViews>
  <sheetFormatPr baseColWidth="10" defaultColWidth="14.6640625" defaultRowHeight="10.199999999999999" x14ac:dyDescent="0.25"/>
  <cols>
    <col min="1" max="1" width="24.6640625" style="2" customWidth="1"/>
    <col min="2" max="13" width="8.6640625" style="2" customWidth="1"/>
    <col min="14" max="16" width="8.6640625" style="18" customWidth="1"/>
    <col min="17" max="16384" width="14.6640625" style="2"/>
  </cols>
  <sheetData>
    <row r="1" spans="1:16" s="1" customFormat="1" ht="18" customHeight="1" x14ac:dyDescent="0.25">
      <c r="A1" s="21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/>
    </row>
    <row r="2" spans="1:16" s="1" customFormat="1" ht="18" customHeight="1" x14ac:dyDescent="0.25">
      <c r="A2" s="24" t="s">
        <v>58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6"/>
    </row>
    <row r="3" spans="1:16" s="1" customFormat="1" ht="18" customHeight="1" x14ac:dyDescent="0.25">
      <c r="A3" s="27" t="s">
        <v>52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9"/>
    </row>
    <row r="4" spans="1:16" ht="15" customHeight="1" x14ac:dyDescent="0.25">
      <c r="A4" s="33" t="s">
        <v>47</v>
      </c>
      <c r="B4" s="35" t="s">
        <v>59</v>
      </c>
      <c r="C4" s="36"/>
      <c r="D4" s="36"/>
      <c r="E4" s="37"/>
      <c r="F4" s="35" t="s">
        <v>60</v>
      </c>
      <c r="G4" s="36"/>
      <c r="H4" s="36"/>
      <c r="I4" s="37"/>
      <c r="J4" s="35" t="s">
        <v>44</v>
      </c>
      <c r="K4" s="36"/>
      <c r="L4" s="36"/>
      <c r="M4" s="37"/>
      <c r="N4" s="30" t="s">
        <v>56</v>
      </c>
      <c r="O4" s="31"/>
      <c r="P4" s="32"/>
    </row>
    <row r="5" spans="1:16" s="14" customFormat="1" ht="15" customHeight="1" x14ac:dyDescent="0.25">
      <c r="A5" s="34"/>
      <c r="B5" s="13" t="s">
        <v>55</v>
      </c>
      <c r="C5" s="10" t="s">
        <v>61</v>
      </c>
      <c r="D5" s="13" t="s">
        <v>54</v>
      </c>
      <c r="E5" s="10" t="s">
        <v>48</v>
      </c>
      <c r="F5" s="13" t="s">
        <v>55</v>
      </c>
      <c r="G5" s="10" t="s">
        <v>61</v>
      </c>
      <c r="H5" s="13" t="s">
        <v>54</v>
      </c>
      <c r="I5" s="10" t="s">
        <v>48</v>
      </c>
      <c r="J5" s="13" t="s">
        <v>55</v>
      </c>
      <c r="K5" s="10" t="s">
        <v>61</v>
      </c>
      <c r="L5" s="13" t="s">
        <v>54</v>
      </c>
      <c r="M5" s="10" t="s">
        <v>48</v>
      </c>
      <c r="N5" s="13" t="s">
        <v>55</v>
      </c>
      <c r="O5" s="10" t="s">
        <v>61</v>
      </c>
      <c r="P5" s="13" t="s">
        <v>54</v>
      </c>
    </row>
    <row r="6" spans="1:16" x14ac:dyDescent="0.2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15"/>
      <c r="O6" s="15"/>
      <c r="P6" s="15"/>
    </row>
    <row r="7" spans="1:16" x14ac:dyDescent="0.25">
      <c r="A7" s="5" t="s">
        <v>0</v>
      </c>
      <c r="B7" s="7">
        <v>40732</v>
      </c>
      <c r="C7" s="7">
        <v>26793</v>
      </c>
      <c r="D7" s="7">
        <v>3330</v>
      </c>
      <c r="E7" s="7">
        <f>SUM(B7:D7)</f>
        <v>70855</v>
      </c>
      <c r="F7" s="7">
        <v>16119</v>
      </c>
      <c r="G7" s="7">
        <v>32233</v>
      </c>
      <c r="H7" s="7">
        <v>574</v>
      </c>
      <c r="I7" s="7">
        <f>SUM(F7:H7)</f>
        <v>48926</v>
      </c>
      <c r="J7" s="7">
        <f t="shared" ref="J7:L9" si="0">SUM(B7,F7)</f>
        <v>56851</v>
      </c>
      <c r="K7" s="7">
        <f t="shared" si="0"/>
        <v>59026</v>
      </c>
      <c r="L7" s="7">
        <f t="shared" si="0"/>
        <v>3904</v>
      </c>
      <c r="M7" s="7">
        <f>SUM(J7:L7)</f>
        <v>119781</v>
      </c>
      <c r="N7" s="16">
        <f>J7/M7</f>
        <v>0.47462452308796887</v>
      </c>
      <c r="O7" s="16">
        <f>K7/M7</f>
        <v>0.49278266169091928</v>
      </c>
      <c r="P7" s="16">
        <f>L7/M7</f>
        <v>3.2592815221111862E-2</v>
      </c>
    </row>
    <row r="8" spans="1:16" x14ac:dyDescent="0.25">
      <c r="A8" s="5" t="s">
        <v>1</v>
      </c>
      <c r="B8" s="7">
        <v>21100</v>
      </c>
      <c r="C8" s="7">
        <v>20512</v>
      </c>
      <c r="D8" s="7">
        <v>1513</v>
      </c>
      <c r="E8" s="7">
        <f>SUM(B8:D8)</f>
        <v>43125</v>
      </c>
      <c r="F8" s="7">
        <v>11610</v>
      </c>
      <c r="G8" s="7">
        <v>19986</v>
      </c>
      <c r="H8" s="7">
        <v>270</v>
      </c>
      <c r="I8" s="7">
        <f>SUM(F8:H8)</f>
        <v>31866</v>
      </c>
      <c r="J8" s="7">
        <f t="shared" si="0"/>
        <v>32710</v>
      </c>
      <c r="K8" s="7">
        <f t="shared" si="0"/>
        <v>40498</v>
      </c>
      <c r="L8" s="7">
        <f t="shared" si="0"/>
        <v>1783</v>
      </c>
      <c r="M8" s="7">
        <f>SUM(J8:L8)</f>
        <v>74991</v>
      </c>
      <c r="N8" s="16">
        <f>J8/M8</f>
        <v>0.43618567561440708</v>
      </c>
      <c r="O8" s="16">
        <f>K8/M8</f>
        <v>0.54003813790988253</v>
      </c>
      <c r="P8" s="16">
        <f>L8/M8</f>
        <v>2.377618647571042E-2</v>
      </c>
    </row>
    <row r="9" spans="1:16" x14ac:dyDescent="0.25">
      <c r="A9" s="5" t="s">
        <v>2</v>
      </c>
      <c r="B9" s="7">
        <v>2</v>
      </c>
      <c r="C9" s="7">
        <v>1</v>
      </c>
      <c r="D9" s="7">
        <v>75</v>
      </c>
      <c r="E9" s="7">
        <f>SUM(B9:D9)</f>
        <v>78</v>
      </c>
      <c r="F9" s="7">
        <v>8578</v>
      </c>
      <c r="G9" s="7">
        <v>18904</v>
      </c>
      <c r="H9" s="7">
        <v>513</v>
      </c>
      <c r="I9" s="7">
        <f>SUM(F9:H9)</f>
        <v>27995</v>
      </c>
      <c r="J9" s="7">
        <f t="shared" si="0"/>
        <v>8580</v>
      </c>
      <c r="K9" s="7">
        <f t="shared" si="0"/>
        <v>18905</v>
      </c>
      <c r="L9" s="7">
        <f t="shared" si="0"/>
        <v>588</v>
      </c>
      <c r="M9" s="7">
        <f>SUM(J9:L9)</f>
        <v>28073</v>
      </c>
      <c r="N9" s="16">
        <f>J9/M9</f>
        <v>0.30563174580557834</v>
      </c>
      <c r="O9" s="16">
        <f>K9/M9</f>
        <v>0.67342286182452893</v>
      </c>
      <c r="P9" s="16">
        <f>L9/M9</f>
        <v>2.094539236989278E-2</v>
      </c>
    </row>
    <row r="10" spans="1:16" x14ac:dyDescent="0.25">
      <c r="A10" s="4" t="s">
        <v>48</v>
      </c>
      <c r="B10" s="3">
        <f t="shared" ref="B10:M10" si="1">SUM(B7:B9)</f>
        <v>61834</v>
      </c>
      <c r="C10" s="3">
        <f t="shared" si="1"/>
        <v>47306</v>
      </c>
      <c r="D10" s="3">
        <f t="shared" si="1"/>
        <v>4918</v>
      </c>
      <c r="E10" s="3">
        <f t="shared" si="1"/>
        <v>114058</v>
      </c>
      <c r="F10" s="3">
        <f t="shared" si="1"/>
        <v>36307</v>
      </c>
      <c r="G10" s="3">
        <f t="shared" si="1"/>
        <v>71123</v>
      </c>
      <c r="H10" s="3">
        <f t="shared" si="1"/>
        <v>1357</v>
      </c>
      <c r="I10" s="3">
        <f t="shared" si="1"/>
        <v>108787</v>
      </c>
      <c r="J10" s="3">
        <f t="shared" si="1"/>
        <v>98141</v>
      </c>
      <c r="K10" s="3">
        <f t="shared" si="1"/>
        <v>118429</v>
      </c>
      <c r="L10" s="3">
        <f t="shared" si="1"/>
        <v>6275</v>
      </c>
      <c r="M10" s="3">
        <f t="shared" si="1"/>
        <v>222845</v>
      </c>
      <c r="N10" s="17">
        <f>J10/M10</f>
        <v>0.44040027822028766</v>
      </c>
      <c r="O10" s="17">
        <f>K10/M10</f>
        <v>0.53144113621575539</v>
      </c>
      <c r="P10" s="17">
        <f>L10/M10</f>
        <v>2.8158585563957009E-2</v>
      </c>
    </row>
    <row r="11" spans="1:16" x14ac:dyDescent="0.25">
      <c r="A11" s="5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15"/>
      <c r="O11" s="15"/>
      <c r="P11" s="15"/>
    </row>
    <row r="12" spans="1:16" x14ac:dyDescent="0.25">
      <c r="A12" s="5" t="s">
        <v>3</v>
      </c>
      <c r="B12" s="7">
        <v>3583</v>
      </c>
      <c r="C12" s="7">
        <v>5776</v>
      </c>
      <c r="D12" s="7">
        <v>211</v>
      </c>
      <c r="E12" s="7">
        <f>SUM(B12:D12)</f>
        <v>9570</v>
      </c>
      <c r="F12" s="7">
        <v>2688</v>
      </c>
      <c r="G12" s="7">
        <v>4333</v>
      </c>
      <c r="H12" s="7">
        <v>48</v>
      </c>
      <c r="I12" s="7">
        <f>SUM(F12:H12)</f>
        <v>7069</v>
      </c>
      <c r="J12" s="7">
        <f t="shared" ref="J12:L13" si="2">SUM(B12,F12)</f>
        <v>6271</v>
      </c>
      <c r="K12" s="7">
        <f t="shared" si="2"/>
        <v>10109</v>
      </c>
      <c r="L12" s="7">
        <f t="shared" si="2"/>
        <v>259</v>
      </c>
      <c r="M12" s="7">
        <f>SUM(J12:L12)</f>
        <v>16639</v>
      </c>
      <c r="N12" s="16">
        <f>J12/M12</f>
        <v>0.37688563014604243</v>
      </c>
      <c r="O12" s="16">
        <f>K12/M12</f>
        <v>0.60754853056073077</v>
      </c>
      <c r="P12" s="16">
        <f>L12/M12</f>
        <v>1.5565839293226757E-2</v>
      </c>
    </row>
    <row r="13" spans="1:16" x14ac:dyDescent="0.25">
      <c r="A13" s="5" t="s">
        <v>4</v>
      </c>
      <c r="B13" s="7">
        <v>35477</v>
      </c>
      <c r="C13" s="7">
        <v>35702</v>
      </c>
      <c r="D13" s="7">
        <v>3427</v>
      </c>
      <c r="E13" s="7">
        <f>SUM(B13:D13)</f>
        <v>74606</v>
      </c>
      <c r="F13" s="7">
        <v>12033</v>
      </c>
      <c r="G13" s="7">
        <v>18957</v>
      </c>
      <c r="H13" s="7">
        <v>877</v>
      </c>
      <c r="I13" s="7">
        <f>SUM(F13:H13)</f>
        <v>31867</v>
      </c>
      <c r="J13" s="7">
        <f t="shared" si="2"/>
        <v>47510</v>
      </c>
      <c r="K13" s="7">
        <f t="shared" si="2"/>
        <v>54659</v>
      </c>
      <c r="L13" s="7">
        <f t="shared" si="2"/>
        <v>4304</v>
      </c>
      <c r="M13" s="7">
        <f>SUM(J13:L13)</f>
        <v>106473</v>
      </c>
      <c r="N13" s="16">
        <f>J13/M13</f>
        <v>0.4462164116724428</v>
      </c>
      <c r="O13" s="16">
        <f>K13/M13</f>
        <v>0.51336019460332671</v>
      </c>
      <c r="P13" s="16">
        <f>L13/M13</f>
        <v>4.0423393724230559E-2</v>
      </c>
    </row>
    <row r="14" spans="1:16" x14ac:dyDescent="0.25">
      <c r="A14" s="4" t="s">
        <v>48</v>
      </c>
      <c r="B14" s="3">
        <f t="shared" ref="B14:M14" si="3">SUM(B12:B13)</f>
        <v>39060</v>
      </c>
      <c r="C14" s="3">
        <f t="shared" si="3"/>
        <v>41478</v>
      </c>
      <c r="D14" s="3">
        <f t="shared" si="3"/>
        <v>3638</v>
      </c>
      <c r="E14" s="3">
        <f t="shared" si="3"/>
        <v>84176</v>
      </c>
      <c r="F14" s="3">
        <f t="shared" si="3"/>
        <v>14721</v>
      </c>
      <c r="G14" s="3">
        <f t="shared" si="3"/>
        <v>23290</v>
      </c>
      <c r="H14" s="3">
        <f t="shared" si="3"/>
        <v>925</v>
      </c>
      <c r="I14" s="3">
        <f t="shared" si="3"/>
        <v>38936</v>
      </c>
      <c r="J14" s="3">
        <f t="shared" si="3"/>
        <v>53781</v>
      </c>
      <c r="K14" s="3">
        <f t="shared" si="3"/>
        <v>64768</v>
      </c>
      <c r="L14" s="3">
        <f t="shared" si="3"/>
        <v>4563</v>
      </c>
      <c r="M14" s="3">
        <f t="shared" si="3"/>
        <v>123112</v>
      </c>
      <c r="N14" s="17">
        <f>J14/M14</f>
        <v>0.4368461238547014</v>
      </c>
      <c r="O14" s="17">
        <f>K14/M14</f>
        <v>0.5260900643316655</v>
      </c>
      <c r="P14" s="17">
        <f>L14/M14</f>
        <v>3.7063811813633114E-2</v>
      </c>
    </row>
    <row r="15" spans="1:16" x14ac:dyDescent="0.25">
      <c r="A15" s="5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15"/>
      <c r="O15" s="15"/>
      <c r="P15" s="15"/>
    </row>
    <row r="16" spans="1:16" x14ac:dyDescent="0.25">
      <c r="A16" s="5" t="s">
        <v>5</v>
      </c>
      <c r="B16" s="7">
        <v>11468</v>
      </c>
      <c r="C16" s="7">
        <v>13461</v>
      </c>
      <c r="D16" s="7">
        <v>1215</v>
      </c>
      <c r="E16" s="7">
        <f>SUM(B16:D16)</f>
        <v>26144</v>
      </c>
      <c r="F16" s="7">
        <v>8013</v>
      </c>
      <c r="G16" s="7">
        <v>14870</v>
      </c>
      <c r="H16" s="7">
        <v>336</v>
      </c>
      <c r="I16" s="7">
        <f>SUM(F16:H16)</f>
        <v>23219</v>
      </c>
      <c r="J16" s="7">
        <f t="shared" ref="J16:L19" si="4">SUM(B16,F16)</f>
        <v>19481</v>
      </c>
      <c r="K16" s="7">
        <f t="shared" si="4"/>
        <v>28331</v>
      </c>
      <c r="L16" s="7">
        <f t="shared" si="4"/>
        <v>1551</v>
      </c>
      <c r="M16" s="7">
        <f>SUM(J16:L16)</f>
        <v>49363</v>
      </c>
      <c r="N16" s="16">
        <f>J16/M16</f>
        <v>0.3946478131393959</v>
      </c>
      <c r="O16" s="16">
        <f>K16/M16</f>
        <v>0.57393189230800401</v>
      </c>
      <c r="P16" s="16">
        <f>L16/M16</f>
        <v>3.1420294552600127E-2</v>
      </c>
    </row>
    <row r="17" spans="1:16" x14ac:dyDescent="0.25">
      <c r="A17" s="5" t="s">
        <v>6</v>
      </c>
      <c r="B17" s="7">
        <v>33171</v>
      </c>
      <c r="C17" s="7">
        <v>29079</v>
      </c>
      <c r="D17" s="7">
        <v>2588</v>
      </c>
      <c r="E17" s="7">
        <f>SUM(B17:D17)</f>
        <v>64838</v>
      </c>
      <c r="F17" s="7">
        <v>14873</v>
      </c>
      <c r="G17" s="7">
        <v>26443</v>
      </c>
      <c r="H17" s="7">
        <v>384</v>
      </c>
      <c r="I17" s="7">
        <f>SUM(F17:H17)</f>
        <v>41700</v>
      </c>
      <c r="J17" s="7">
        <f t="shared" si="4"/>
        <v>48044</v>
      </c>
      <c r="K17" s="7">
        <f t="shared" si="4"/>
        <v>55522</v>
      </c>
      <c r="L17" s="7">
        <f t="shared" si="4"/>
        <v>2972</v>
      </c>
      <c r="M17" s="7">
        <f>SUM(J17:L17)</f>
        <v>106538</v>
      </c>
      <c r="N17" s="16">
        <f>J17/M17</f>
        <v>0.45095646623739888</v>
      </c>
      <c r="O17" s="16">
        <f>K17/M17</f>
        <v>0.52114738403198857</v>
      </c>
      <c r="P17" s="16">
        <f>L17/M17</f>
        <v>2.7896149730612552E-2</v>
      </c>
    </row>
    <row r="18" spans="1:16" x14ac:dyDescent="0.25">
      <c r="A18" s="5" t="s">
        <v>7</v>
      </c>
      <c r="B18" s="7">
        <v>35217</v>
      </c>
      <c r="C18" s="7">
        <v>36020</v>
      </c>
      <c r="D18" s="7">
        <v>3774</v>
      </c>
      <c r="E18" s="7">
        <f>SUM(B18:D18)</f>
        <v>75011</v>
      </c>
      <c r="F18" s="7">
        <v>17768</v>
      </c>
      <c r="G18" s="7">
        <v>32918</v>
      </c>
      <c r="H18" s="7">
        <v>444</v>
      </c>
      <c r="I18" s="7">
        <f>SUM(F18:H18)</f>
        <v>51130</v>
      </c>
      <c r="J18" s="7">
        <f t="shared" si="4"/>
        <v>52985</v>
      </c>
      <c r="K18" s="7">
        <f t="shared" si="4"/>
        <v>68938</v>
      </c>
      <c r="L18" s="7">
        <f t="shared" si="4"/>
        <v>4218</v>
      </c>
      <c r="M18" s="7">
        <f>SUM(J18:L18)</f>
        <v>126141</v>
      </c>
      <c r="N18" s="16">
        <f>J18/M18</f>
        <v>0.42004582173916488</v>
      </c>
      <c r="O18" s="16">
        <f>K18/M18</f>
        <v>0.54651540736160331</v>
      </c>
      <c r="P18" s="16">
        <f>L18/M18</f>
        <v>3.3438770899231814E-2</v>
      </c>
    </row>
    <row r="19" spans="1:16" x14ac:dyDescent="0.25">
      <c r="A19" s="5" t="s">
        <v>8</v>
      </c>
      <c r="B19" s="7">
        <v>9793</v>
      </c>
      <c r="C19" s="7">
        <v>12118</v>
      </c>
      <c r="D19" s="7">
        <v>1047</v>
      </c>
      <c r="E19" s="7">
        <f>SUM(B19:D19)</f>
        <v>22958</v>
      </c>
      <c r="F19" s="7">
        <v>9139</v>
      </c>
      <c r="G19" s="7">
        <v>17012</v>
      </c>
      <c r="H19" s="7">
        <v>406</v>
      </c>
      <c r="I19" s="7">
        <f>SUM(F19:H19)</f>
        <v>26557</v>
      </c>
      <c r="J19" s="7">
        <f t="shared" si="4"/>
        <v>18932</v>
      </c>
      <c r="K19" s="7">
        <f t="shared" si="4"/>
        <v>29130</v>
      </c>
      <c r="L19" s="7">
        <f t="shared" si="4"/>
        <v>1453</v>
      </c>
      <c r="M19" s="7">
        <f>SUM(J19:L19)</f>
        <v>49515</v>
      </c>
      <c r="N19" s="16">
        <f>J19/M19</f>
        <v>0.38234878319701099</v>
      </c>
      <c r="O19" s="16">
        <f>K19/M19</f>
        <v>0.58830657376552564</v>
      </c>
      <c r="P19" s="16">
        <f>L19/M19</f>
        <v>2.9344643037463394E-2</v>
      </c>
    </row>
    <row r="20" spans="1:16" x14ac:dyDescent="0.25">
      <c r="A20" s="4" t="s">
        <v>48</v>
      </c>
      <c r="B20" s="3">
        <f t="shared" ref="B20:M20" si="5">SUM(B16:B19)</f>
        <v>89649</v>
      </c>
      <c r="C20" s="3">
        <f t="shared" si="5"/>
        <v>90678</v>
      </c>
      <c r="D20" s="3">
        <f t="shared" si="5"/>
        <v>8624</v>
      </c>
      <c r="E20" s="3">
        <f t="shared" si="5"/>
        <v>188951</v>
      </c>
      <c r="F20" s="3">
        <f t="shared" si="5"/>
        <v>49793</v>
      </c>
      <c r="G20" s="3">
        <f t="shared" si="5"/>
        <v>91243</v>
      </c>
      <c r="H20" s="3">
        <f t="shared" si="5"/>
        <v>1570</v>
      </c>
      <c r="I20" s="3">
        <f t="shared" si="5"/>
        <v>142606</v>
      </c>
      <c r="J20" s="3">
        <f t="shared" si="5"/>
        <v>139442</v>
      </c>
      <c r="K20" s="3">
        <f t="shared" si="5"/>
        <v>181921</v>
      </c>
      <c r="L20" s="3">
        <f t="shared" si="5"/>
        <v>10194</v>
      </c>
      <c r="M20" s="3">
        <f t="shared" si="5"/>
        <v>331557</v>
      </c>
      <c r="N20" s="17">
        <f>J20/M20</f>
        <v>0.4205672026227768</v>
      </c>
      <c r="O20" s="17">
        <f>K20/M20</f>
        <v>0.5486869527713184</v>
      </c>
      <c r="P20" s="17">
        <f>L20/M20</f>
        <v>3.0745844605904866E-2</v>
      </c>
    </row>
    <row r="21" spans="1:16" x14ac:dyDescent="0.25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15"/>
      <c r="O21" s="15"/>
      <c r="P21" s="15"/>
    </row>
    <row r="22" spans="1:16" x14ac:dyDescent="0.25">
      <c r="A22" s="5" t="s">
        <v>9</v>
      </c>
      <c r="B22" s="7">
        <v>16925</v>
      </c>
      <c r="C22" s="7">
        <v>14792</v>
      </c>
      <c r="D22" s="7">
        <v>1036</v>
      </c>
      <c r="E22" s="7">
        <f>SUM(B22:D22)</f>
        <v>32753</v>
      </c>
      <c r="F22" s="7">
        <v>6627</v>
      </c>
      <c r="G22" s="7">
        <v>11832</v>
      </c>
      <c r="H22" s="7">
        <v>304</v>
      </c>
      <c r="I22" s="7">
        <f>SUM(F22:H22)</f>
        <v>18763</v>
      </c>
      <c r="J22" s="7">
        <f>SUM(B22,F22)</f>
        <v>23552</v>
      </c>
      <c r="K22" s="7">
        <f>SUM(C22,G22)</f>
        <v>26624</v>
      </c>
      <c r="L22" s="7">
        <f>SUM(D22,H22)</f>
        <v>1340</v>
      </c>
      <c r="M22" s="7">
        <f>SUM(J22:L22)</f>
        <v>51516</v>
      </c>
      <c r="N22" s="16">
        <f>J22/M22</f>
        <v>0.45717835235654941</v>
      </c>
      <c r="O22" s="16">
        <f>K22/M22</f>
        <v>0.51681031135957756</v>
      </c>
      <c r="P22" s="16">
        <f>L22/M22</f>
        <v>2.6011336283872973E-2</v>
      </c>
    </row>
    <row r="23" spans="1:16" x14ac:dyDescent="0.25">
      <c r="A23" s="4" t="s">
        <v>48</v>
      </c>
      <c r="B23" s="3">
        <f t="shared" ref="B23:M23" si="6">SUM(B22)</f>
        <v>16925</v>
      </c>
      <c r="C23" s="3">
        <f t="shared" si="6"/>
        <v>14792</v>
      </c>
      <c r="D23" s="3">
        <f t="shared" si="6"/>
        <v>1036</v>
      </c>
      <c r="E23" s="3">
        <f t="shared" si="6"/>
        <v>32753</v>
      </c>
      <c r="F23" s="3">
        <f t="shared" si="6"/>
        <v>6627</v>
      </c>
      <c r="G23" s="3">
        <f t="shared" si="6"/>
        <v>11832</v>
      </c>
      <c r="H23" s="3">
        <f t="shared" si="6"/>
        <v>304</v>
      </c>
      <c r="I23" s="3">
        <f t="shared" si="6"/>
        <v>18763</v>
      </c>
      <c r="J23" s="3">
        <f t="shared" si="6"/>
        <v>23552</v>
      </c>
      <c r="K23" s="3">
        <f t="shared" si="6"/>
        <v>26624</v>
      </c>
      <c r="L23" s="3">
        <f t="shared" si="6"/>
        <v>1340</v>
      </c>
      <c r="M23" s="3">
        <f t="shared" si="6"/>
        <v>51516</v>
      </c>
      <c r="N23" s="17">
        <f>J23/M23</f>
        <v>0.45717835235654941</v>
      </c>
      <c r="O23" s="17">
        <f>K23/M23</f>
        <v>0.51681031135957756</v>
      </c>
      <c r="P23" s="17">
        <f>L23/M23</f>
        <v>2.6011336283872973E-2</v>
      </c>
    </row>
    <row r="24" spans="1:16" x14ac:dyDescent="0.25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15"/>
      <c r="O24" s="15"/>
      <c r="P24" s="15"/>
    </row>
    <row r="25" spans="1:16" x14ac:dyDescent="0.25">
      <c r="A25" s="5" t="s">
        <v>10</v>
      </c>
      <c r="B25" s="7">
        <v>3651</v>
      </c>
      <c r="C25" s="7">
        <v>7116</v>
      </c>
      <c r="D25" s="7">
        <v>413</v>
      </c>
      <c r="E25" s="7">
        <f>SUM(B25:D25)</f>
        <v>11180</v>
      </c>
      <c r="F25" s="7">
        <v>3037</v>
      </c>
      <c r="G25" s="7">
        <v>5863</v>
      </c>
      <c r="H25" s="7">
        <v>107</v>
      </c>
      <c r="I25" s="7">
        <f>SUM(F25:H25)</f>
        <v>9007</v>
      </c>
      <c r="J25" s="7">
        <f t="shared" ref="J25:L26" si="7">SUM(B25,F25)</f>
        <v>6688</v>
      </c>
      <c r="K25" s="7">
        <f t="shared" si="7"/>
        <v>12979</v>
      </c>
      <c r="L25" s="7">
        <f t="shared" si="7"/>
        <v>520</v>
      </c>
      <c r="M25" s="7">
        <f>SUM(J25:L25)</f>
        <v>20187</v>
      </c>
      <c r="N25" s="16">
        <f>J25/M25</f>
        <v>0.3313023232773567</v>
      </c>
      <c r="O25" s="16">
        <f>K25/M25</f>
        <v>0.6429385247931837</v>
      </c>
      <c r="P25" s="16">
        <f>L25/M25</f>
        <v>2.5759151929459552E-2</v>
      </c>
    </row>
    <row r="26" spans="1:16" x14ac:dyDescent="0.25">
      <c r="A26" s="5" t="s">
        <v>11</v>
      </c>
      <c r="B26" s="7">
        <v>32287</v>
      </c>
      <c r="C26" s="7">
        <v>28015</v>
      </c>
      <c r="D26" s="7">
        <v>4152</v>
      </c>
      <c r="E26" s="7">
        <f>SUM(B26:D26)</f>
        <v>64454</v>
      </c>
      <c r="F26" s="7">
        <v>8527</v>
      </c>
      <c r="G26" s="7">
        <v>10980</v>
      </c>
      <c r="H26" s="7">
        <v>249</v>
      </c>
      <c r="I26" s="7">
        <f>SUM(F26:H26)</f>
        <v>19756</v>
      </c>
      <c r="J26" s="7">
        <f t="shared" si="7"/>
        <v>40814</v>
      </c>
      <c r="K26" s="7">
        <f t="shared" si="7"/>
        <v>38995</v>
      </c>
      <c r="L26" s="7">
        <f t="shared" si="7"/>
        <v>4401</v>
      </c>
      <c r="M26" s="7">
        <f>SUM(J26:L26)</f>
        <v>84210</v>
      </c>
      <c r="N26" s="16">
        <f>J26/M26</f>
        <v>0.48466927918299491</v>
      </c>
      <c r="O26" s="16">
        <f>K26/M26</f>
        <v>0.46306851917824488</v>
      </c>
      <c r="P26" s="16">
        <f>L26/M26</f>
        <v>5.226220163876024E-2</v>
      </c>
    </row>
    <row r="27" spans="1:16" x14ac:dyDescent="0.25">
      <c r="A27" s="4" t="s">
        <v>48</v>
      </c>
      <c r="B27" s="3">
        <f t="shared" ref="B27:M27" si="8">SUM(B25:B26)</f>
        <v>35938</v>
      </c>
      <c r="C27" s="3">
        <f t="shared" si="8"/>
        <v>35131</v>
      </c>
      <c r="D27" s="3">
        <f t="shared" si="8"/>
        <v>4565</v>
      </c>
      <c r="E27" s="3">
        <f t="shared" si="8"/>
        <v>75634</v>
      </c>
      <c r="F27" s="3">
        <f t="shared" si="8"/>
        <v>11564</v>
      </c>
      <c r="G27" s="3">
        <f t="shared" si="8"/>
        <v>16843</v>
      </c>
      <c r="H27" s="3">
        <f t="shared" si="8"/>
        <v>356</v>
      </c>
      <c r="I27" s="3">
        <f t="shared" si="8"/>
        <v>28763</v>
      </c>
      <c r="J27" s="3">
        <f t="shared" si="8"/>
        <v>47502</v>
      </c>
      <c r="K27" s="3">
        <f t="shared" si="8"/>
        <v>51974</v>
      </c>
      <c r="L27" s="3">
        <f t="shared" si="8"/>
        <v>4921</v>
      </c>
      <c r="M27" s="3">
        <f t="shared" si="8"/>
        <v>104397</v>
      </c>
      <c r="N27" s="17">
        <f>J27/M27</f>
        <v>0.45501307508836458</v>
      </c>
      <c r="O27" s="17">
        <f>K27/M27</f>
        <v>0.49784955506384282</v>
      </c>
      <c r="P27" s="17">
        <f>L27/M27</f>
        <v>4.7137369847792564E-2</v>
      </c>
    </row>
    <row r="28" spans="1:16" x14ac:dyDescent="0.25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15"/>
      <c r="O28" s="15"/>
      <c r="P28" s="15"/>
    </row>
    <row r="29" spans="1:16" x14ac:dyDescent="0.25">
      <c r="A29" s="5" t="s">
        <v>12</v>
      </c>
      <c r="B29" s="7">
        <v>79311</v>
      </c>
      <c r="C29" s="7">
        <v>65084</v>
      </c>
      <c r="D29" s="7">
        <v>8218</v>
      </c>
      <c r="E29" s="7">
        <f>SUM(B29:D29)</f>
        <v>152613</v>
      </c>
      <c r="F29" s="7">
        <v>25780</v>
      </c>
      <c r="G29" s="7">
        <v>33055</v>
      </c>
      <c r="H29" s="7">
        <v>1028</v>
      </c>
      <c r="I29" s="7">
        <f>SUM(F29:H29)</f>
        <v>59863</v>
      </c>
      <c r="J29" s="7">
        <f>SUM(B29,F29)</f>
        <v>105091</v>
      </c>
      <c r="K29" s="7">
        <f>SUM(C29,G29)</f>
        <v>98139</v>
      </c>
      <c r="L29" s="7">
        <f>SUM(D29,H29)</f>
        <v>9246</v>
      </c>
      <c r="M29" s="7">
        <f>SUM(J29:L29)</f>
        <v>212476</v>
      </c>
      <c r="N29" s="16">
        <f>J29/M29</f>
        <v>0.49460174325570888</v>
      </c>
      <c r="O29" s="16">
        <f>K29/M29</f>
        <v>0.46188275381690169</v>
      </c>
      <c r="P29" s="16">
        <f>L29/M29</f>
        <v>4.3515502927389448E-2</v>
      </c>
    </row>
    <row r="30" spans="1:16" x14ac:dyDescent="0.25">
      <c r="A30" s="4" t="s">
        <v>48</v>
      </c>
      <c r="B30" s="3">
        <f t="shared" ref="B30:M30" si="9">SUM(B29)</f>
        <v>79311</v>
      </c>
      <c r="C30" s="3">
        <f t="shared" si="9"/>
        <v>65084</v>
      </c>
      <c r="D30" s="3">
        <f t="shared" si="9"/>
        <v>8218</v>
      </c>
      <c r="E30" s="3">
        <f t="shared" si="9"/>
        <v>152613</v>
      </c>
      <c r="F30" s="3">
        <f t="shared" si="9"/>
        <v>25780</v>
      </c>
      <c r="G30" s="3">
        <f t="shared" si="9"/>
        <v>33055</v>
      </c>
      <c r="H30" s="3">
        <f t="shared" si="9"/>
        <v>1028</v>
      </c>
      <c r="I30" s="3">
        <f t="shared" si="9"/>
        <v>59863</v>
      </c>
      <c r="J30" s="3">
        <f t="shared" si="9"/>
        <v>105091</v>
      </c>
      <c r="K30" s="3">
        <f t="shared" si="9"/>
        <v>98139</v>
      </c>
      <c r="L30" s="3">
        <f t="shared" si="9"/>
        <v>9246</v>
      </c>
      <c r="M30" s="3">
        <f t="shared" si="9"/>
        <v>212476</v>
      </c>
      <c r="N30" s="17">
        <f>J30/M30</f>
        <v>0.49460174325570888</v>
      </c>
      <c r="O30" s="17">
        <f>K30/M30</f>
        <v>0.46188275381690169</v>
      </c>
      <c r="P30" s="17">
        <f>L30/M30</f>
        <v>4.3515502927389448E-2</v>
      </c>
    </row>
    <row r="31" spans="1:16" x14ac:dyDescent="0.25">
      <c r="A31" s="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15"/>
      <c r="O31" s="15"/>
      <c r="P31" s="15"/>
    </row>
    <row r="32" spans="1:16" x14ac:dyDescent="0.25">
      <c r="A32" s="5" t="s">
        <v>13</v>
      </c>
      <c r="B32" s="7">
        <v>868</v>
      </c>
      <c r="C32" s="7">
        <v>764</v>
      </c>
      <c r="D32" s="7">
        <v>103</v>
      </c>
      <c r="E32" s="7">
        <f>SUM(B32:D32)</f>
        <v>1735</v>
      </c>
      <c r="F32" s="7">
        <v>8044</v>
      </c>
      <c r="G32" s="7">
        <v>14727</v>
      </c>
      <c r="H32" s="7">
        <v>259</v>
      </c>
      <c r="I32" s="7">
        <f>SUM(F32:H32)</f>
        <v>23030</v>
      </c>
      <c r="J32" s="7">
        <f t="shared" ref="J32:L35" si="10">SUM(B32,F32)</f>
        <v>8912</v>
      </c>
      <c r="K32" s="7">
        <f t="shared" si="10"/>
        <v>15491</v>
      </c>
      <c r="L32" s="7">
        <f t="shared" si="10"/>
        <v>362</v>
      </c>
      <c r="M32" s="7">
        <f>SUM(J32:L32)</f>
        <v>24765</v>
      </c>
      <c r="N32" s="16">
        <f>J32/M32</f>
        <v>0.35986270946900867</v>
      </c>
      <c r="O32" s="16">
        <f>K32/M32</f>
        <v>0.62551988693720972</v>
      </c>
      <c r="P32" s="16">
        <f>L32/M32</f>
        <v>1.4617403593781546E-2</v>
      </c>
    </row>
    <row r="33" spans="1:16" x14ac:dyDescent="0.25">
      <c r="A33" s="5" t="s">
        <v>14</v>
      </c>
      <c r="B33" s="7">
        <v>16243</v>
      </c>
      <c r="C33" s="7">
        <v>14637</v>
      </c>
      <c r="D33" s="7">
        <v>974</v>
      </c>
      <c r="E33" s="7">
        <f>SUM(B33:D33)</f>
        <v>31854</v>
      </c>
      <c r="F33" s="7">
        <v>10853</v>
      </c>
      <c r="G33" s="7">
        <v>21618</v>
      </c>
      <c r="H33" s="7">
        <v>280</v>
      </c>
      <c r="I33" s="7">
        <f>SUM(F33:H33)</f>
        <v>32751</v>
      </c>
      <c r="J33" s="7">
        <f t="shared" si="10"/>
        <v>27096</v>
      </c>
      <c r="K33" s="7">
        <f t="shared" si="10"/>
        <v>36255</v>
      </c>
      <c r="L33" s="7">
        <f t="shared" si="10"/>
        <v>1254</v>
      </c>
      <c r="M33" s="7">
        <f>SUM(J33:L33)</f>
        <v>64605</v>
      </c>
      <c r="N33" s="16">
        <f>J33/M33</f>
        <v>0.41941026236359413</v>
      </c>
      <c r="O33" s="16">
        <f>K33/M33</f>
        <v>0.56117947527281176</v>
      </c>
      <c r="P33" s="16">
        <f>L33/M33</f>
        <v>1.9410262363594149E-2</v>
      </c>
    </row>
    <row r="34" spans="1:16" x14ac:dyDescent="0.25">
      <c r="A34" s="5" t="s">
        <v>15</v>
      </c>
      <c r="B34" s="7">
        <v>14583</v>
      </c>
      <c r="C34" s="7">
        <v>16847</v>
      </c>
      <c r="D34" s="7">
        <v>1398</v>
      </c>
      <c r="E34" s="7">
        <f>SUM(B34:D34)</f>
        <v>32828</v>
      </c>
      <c r="F34" s="7">
        <v>6715</v>
      </c>
      <c r="G34" s="7">
        <v>14939</v>
      </c>
      <c r="H34" s="7">
        <v>135</v>
      </c>
      <c r="I34" s="7">
        <f>SUM(F34:H34)</f>
        <v>21789</v>
      </c>
      <c r="J34" s="7">
        <f t="shared" si="10"/>
        <v>21298</v>
      </c>
      <c r="K34" s="7">
        <f t="shared" si="10"/>
        <v>31786</v>
      </c>
      <c r="L34" s="7">
        <f t="shared" si="10"/>
        <v>1533</v>
      </c>
      <c r="M34" s="7">
        <f>SUM(J34:L34)</f>
        <v>54617</v>
      </c>
      <c r="N34" s="16">
        <f>J34/M34</f>
        <v>0.38995184649468112</v>
      </c>
      <c r="O34" s="16">
        <f>K34/M34</f>
        <v>0.58197996960653275</v>
      </c>
      <c r="P34" s="16">
        <f>L34/M34</f>
        <v>2.8068183898786091E-2</v>
      </c>
    </row>
    <row r="35" spans="1:16" x14ac:dyDescent="0.25">
      <c r="A35" s="5" t="s">
        <v>16</v>
      </c>
      <c r="B35" s="7">
        <v>25917</v>
      </c>
      <c r="C35" s="7">
        <v>15823</v>
      </c>
      <c r="D35" s="7">
        <v>1680</v>
      </c>
      <c r="E35" s="7">
        <f>SUM(B35:D35)</f>
        <v>43420</v>
      </c>
      <c r="F35" s="7">
        <v>10788</v>
      </c>
      <c r="G35" s="7">
        <v>21144</v>
      </c>
      <c r="H35" s="7">
        <v>238</v>
      </c>
      <c r="I35" s="7">
        <f>SUM(F35:H35)</f>
        <v>32170</v>
      </c>
      <c r="J35" s="7">
        <f t="shared" si="10"/>
        <v>36705</v>
      </c>
      <c r="K35" s="7">
        <f t="shared" si="10"/>
        <v>36967</v>
      </c>
      <c r="L35" s="7">
        <f t="shared" si="10"/>
        <v>1918</v>
      </c>
      <c r="M35" s="7">
        <f>SUM(J35:L35)</f>
        <v>75590</v>
      </c>
      <c r="N35" s="16">
        <f>J35/M35</f>
        <v>0.4855801031882524</v>
      </c>
      <c r="O35" s="16">
        <f>K35/M35</f>
        <v>0.48904617012832385</v>
      </c>
      <c r="P35" s="16">
        <f>L35/M35</f>
        <v>2.5373726683423733E-2</v>
      </c>
    </row>
    <row r="36" spans="1:16" x14ac:dyDescent="0.25">
      <c r="A36" s="4" t="s">
        <v>48</v>
      </c>
      <c r="B36" s="3">
        <f t="shared" ref="B36:M36" si="11">SUM(B32:B35)</f>
        <v>57611</v>
      </c>
      <c r="C36" s="3">
        <f t="shared" si="11"/>
        <v>48071</v>
      </c>
      <c r="D36" s="3">
        <f t="shared" si="11"/>
        <v>4155</v>
      </c>
      <c r="E36" s="3">
        <f t="shared" si="11"/>
        <v>109837</v>
      </c>
      <c r="F36" s="3">
        <f t="shared" si="11"/>
        <v>36400</v>
      </c>
      <c r="G36" s="3">
        <f t="shared" si="11"/>
        <v>72428</v>
      </c>
      <c r="H36" s="3">
        <f t="shared" si="11"/>
        <v>912</v>
      </c>
      <c r="I36" s="3">
        <f t="shared" si="11"/>
        <v>109740</v>
      </c>
      <c r="J36" s="3">
        <f t="shared" si="11"/>
        <v>94011</v>
      </c>
      <c r="K36" s="3">
        <f t="shared" si="11"/>
        <v>120499</v>
      </c>
      <c r="L36" s="3">
        <f t="shared" si="11"/>
        <v>5067</v>
      </c>
      <c r="M36" s="3">
        <f t="shared" si="11"/>
        <v>219577</v>
      </c>
      <c r="N36" s="17">
        <f>J36/M36</f>
        <v>0.42814593513892618</v>
      </c>
      <c r="O36" s="17">
        <f>K36/M36</f>
        <v>0.54877787746439743</v>
      </c>
      <c r="P36" s="17">
        <f>L36/M36</f>
        <v>2.3076187396676336E-2</v>
      </c>
    </row>
    <row r="37" spans="1:16" x14ac:dyDescent="0.25">
      <c r="A37" s="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15"/>
      <c r="O37" s="15"/>
      <c r="P37" s="15"/>
    </row>
    <row r="38" spans="1:16" x14ac:dyDescent="0.25">
      <c r="A38" s="5" t="s">
        <v>17</v>
      </c>
      <c r="B38" s="7">
        <v>9112</v>
      </c>
      <c r="C38" s="7">
        <v>7566</v>
      </c>
      <c r="D38" s="7">
        <v>531</v>
      </c>
      <c r="E38" s="7">
        <f>SUM(B38:D38)</f>
        <v>17209</v>
      </c>
      <c r="F38" s="7">
        <v>4916</v>
      </c>
      <c r="G38" s="7">
        <v>11148</v>
      </c>
      <c r="H38" s="7">
        <v>138</v>
      </c>
      <c r="I38" s="7">
        <f>SUM(F38:H38)</f>
        <v>16202</v>
      </c>
      <c r="J38" s="7">
        <f t="shared" ref="J38:L41" si="12">SUM(B38,F38)</f>
        <v>14028</v>
      </c>
      <c r="K38" s="7">
        <f t="shared" si="12"/>
        <v>18714</v>
      </c>
      <c r="L38" s="7">
        <f t="shared" si="12"/>
        <v>669</v>
      </c>
      <c r="M38" s="7">
        <f>SUM(J38:L38)</f>
        <v>33411</v>
      </c>
      <c r="N38" s="16">
        <f>J38/M38</f>
        <v>0.41986172218730361</v>
      </c>
      <c r="O38" s="16">
        <f>K38/M38</f>
        <v>0.5601149322079555</v>
      </c>
      <c r="P38" s="16">
        <f>L38/M38</f>
        <v>2.0023345604740953E-2</v>
      </c>
    </row>
    <row r="39" spans="1:16" x14ac:dyDescent="0.25">
      <c r="A39" s="5" t="s">
        <v>18</v>
      </c>
      <c r="B39" s="7">
        <v>10786</v>
      </c>
      <c r="C39" s="7">
        <v>9473</v>
      </c>
      <c r="D39" s="7">
        <v>555</v>
      </c>
      <c r="E39" s="7">
        <f>SUM(B39:D39)</f>
        <v>20814</v>
      </c>
      <c r="F39" s="7">
        <v>5489</v>
      </c>
      <c r="G39" s="7">
        <v>11242</v>
      </c>
      <c r="H39" s="7">
        <v>183</v>
      </c>
      <c r="I39" s="7">
        <f>SUM(F39:H39)</f>
        <v>16914</v>
      </c>
      <c r="J39" s="7">
        <f t="shared" si="12"/>
        <v>16275</v>
      </c>
      <c r="K39" s="7">
        <f t="shared" si="12"/>
        <v>20715</v>
      </c>
      <c r="L39" s="7">
        <f t="shared" si="12"/>
        <v>738</v>
      </c>
      <c r="M39" s="7">
        <f>SUM(J39:L39)</f>
        <v>37728</v>
      </c>
      <c r="N39" s="16">
        <f>J39/M39</f>
        <v>0.43137722646310434</v>
      </c>
      <c r="O39" s="16">
        <f>K39/M39</f>
        <v>0.54906170483460559</v>
      </c>
      <c r="P39" s="16">
        <f>L39/M39</f>
        <v>1.9561068702290078E-2</v>
      </c>
    </row>
    <row r="40" spans="1:16" x14ac:dyDescent="0.25">
      <c r="A40" s="5" t="s">
        <v>19</v>
      </c>
      <c r="B40" s="7">
        <v>26983</v>
      </c>
      <c r="C40" s="7">
        <v>19262</v>
      </c>
      <c r="D40" s="7">
        <v>6018</v>
      </c>
      <c r="E40" s="7">
        <f>SUM(B40:D40)</f>
        <v>52263</v>
      </c>
      <c r="F40" s="7">
        <v>12200</v>
      </c>
      <c r="G40" s="7">
        <v>22161</v>
      </c>
      <c r="H40" s="7">
        <v>830</v>
      </c>
      <c r="I40" s="7">
        <f>SUM(F40:H40)</f>
        <v>35191</v>
      </c>
      <c r="J40" s="7">
        <f t="shared" si="12"/>
        <v>39183</v>
      </c>
      <c r="K40" s="7">
        <f t="shared" si="12"/>
        <v>41423</v>
      </c>
      <c r="L40" s="7">
        <f t="shared" si="12"/>
        <v>6848</v>
      </c>
      <c r="M40" s="7">
        <f>SUM(J40:L40)</f>
        <v>87454</v>
      </c>
      <c r="N40" s="16">
        <f>J40/M40</f>
        <v>0.44804125597456951</v>
      </c>
      <c r="O40" s="16">
        <f>K40/M40</f>
        <v>0.47365472133921832</v>
      </c>
      <c r="P40" s="16">
        <f>L40/M40</f>
        <v>7.8304022686212185E-2</v>
      </c>
    </row>
    <row r="41" spans="1:16" x14ac:dyDescent="0.25">
      <c r="A41" s="5" t="s">
        <v>20</v>
      </c>
      <c r="B41" s="7">
        <v>13759</v>
      </c>
      <c r="C41" s="7">
        <v>13397</v>
      </c>
      <c r="D41" s="7">
        <v>1319</v>
      </c>
      <c r="E41" s="7">
        <f>SUM(B41:D41)</f>
        <v>28475</v>
      </c>
      <c r="F41" s="7">
        <v>7944</v>
      </c>
      <c r="G41" s="7">
        <v>13197</v>
      </c>
      <c r="H41" s="7">
        <v>240</v>
      </c>
      <c r="I41" s="7">
        <f>SUM(F41:H41)</f>
        <v>21381</v>
      </c>
      <c r="J41" s="7">
        <f t="shared" si="12"/>
        <v>21703</v>
      </c>
      <c r="K41" s="7">
        <f t="shared" si="12"/>
        <v>26594</v>
      </c>
      <c r="L41" s="7">
        <f t="shared" si="12"/>
        <v>1559</v>
      </c>
      <c r="M41" s="7">
        <f>SUM(J41:L41)</f>
        <v>49856</v>
      </c>
      <c r="N41" s="16">
        <f>J41/M41</f>
        <v>0.43531370346598203</v>
      </c>
      <c r="O41" s="16">
        <f>K41/M41</f>
        <v>0.53341623876765087</v>
      </c>
      <c r="P41" s="16">
        <f>L41/M41</f>
        <v>3.127005776636714E-2</v>
      </c>
    </row>
    <row r="42" spans="1:16" x14ac:dyDescent="0.25">
      <c r="A42" s="4" t="s">
        <v>48</v>
      </c>
      <c r="B42" s="3">
        <f t="shared" ref="B42:M42" si="13">SUM(B38:B41)</f>
        <v>60640</v>
      </c>
      <c r="C42" s="3">
        <f t="shared" si="13"/>
        <v>49698</v>
      </c>
      <c r="D42" s="3">
        <f t="shared" si="13"/>
        <v>8423</v>
      </c>
      <c r="E42" s="3">
        <f t="shared" si="13"/>
        <v>118761</v>
      </c>
      <c r="F42" s="3">
        <f t="shared" si="13"/>
        <v>30549</v>
      </c>
      <c r="G42" s="3">
        <f t="shared" si="13"/>
        <v>57748</v>
      </c>
      <c r="H42" s="3">
        <f t="shared" si="13"/>
        <v>1391</v>
      </c>
      <c r="I42" s="3">
        <f t="shared" si="13"/>
        <v>89688</v>
      </c>
      <c r="J42" s="3">
        <f t="shared" si="13"/>
        <v>91189</v>
      </c>
      <c r="K42" s="3">
        <f t="shared" si="13"/>
        <v>107446</v>
      </c>
      <c r="L42" s="3">
        <f t="shared" si="13"/>
        <v>9814</v>
      </c>
      <c r="M42" s="3">
        <f t="shared" si="13"/>
        <v>208449</v>
      </c>
      <c r="N42" s="17">
        <f>J42/M42</f>
        <v>0.43746431980964168</v>
      </c>
      <c r="O42" s="17">
        <f>K42/M42</f>
        <v>0.51545461959520078</v>
      </c>
      <c r="P42" s="17">
        <f>L42/M42</f>
        <v>4.708106059515757E-2</v>
      </c>
    </row>
    <row r="43" spans="1:16" x14ac:dyDescent="0.25">
      <c r="A43" s="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15"/>
      <c r="O43" s="15"/>
      <c r="P43" s="15"/>
    </row>
    <row r="44" spans="1:16" x14ac:dyDescent="0.25">
      <c r="A44" s="5" t="s">
        <v>21</v>
      </c>
      <c r="B44" s="7">
        <v>31102</v>
      </c>
      <c r="C44" s="7">
        <v>17506</v>
      </c>
      <c r="D44" s="7">
        <v>2057</v>
      </c>
      <c r="E44" s="7">
        <f>SUM(B44:D44)</f>
        <v>50665</v>
      </c>
      <c r="F44" s="7">
        <v>7045</v>
      </c>
      <c r="G44" s="7">
        <v>14471</v>
      </c>
      <c r="H44" s="7">
        <v>384</v>
      </c>
      <c r="I44" s="7">
        <f>SUM(F44:H44)</f>
        <v>21900</v>
      </c>
      <c r="J44" s="7">
        <f>SUM(B44,F44)</f>
        <v>38147</v>
      </c>
      <c r="K44" s="7">
        <f>SUM(C44,G44)</f>
        <v>31977</v>
      </c>
      <c r="L44" s="7">
        <f>SUM(D44,H44)</f>
        <v>2441</v>
      </c>
      <c r="M44" s="7">
        <f>SUM(J44:L44)</f>
        <v>72565</v>
      </c>
      <c r="N44" s="16">
        <f>J44/M44</f>
        <v>0.52569420519534216</v>
      </c>
      <c r="O44" s="16">
        <f>K44/M44</f>
        <v>0.4406669882174602</v>
      </c>
      <c r="P44" s="16">
        <f>L44/M44</f>
        <v>3.3638806587197687E-2</v>
      </c>
    </row>
    <row r="45" spans="1:16" x14ac:dyDescent="0.25">
      <c r="A45" s="4" t="s">
        <v>48</v>
      </c>
      <c r="B45" s="3">
        <f t="shared" ref="B45:M45" si="14">SUM(B44)</f>
        <v>31102</v>
      </c>
      <c r="C45" s="3">
        <f t="shared" si="14"/>
        <v>17506</v>
      </c>
      <c r="D45" s="3">
        <f t="shared" si="14"/>
        <v>2057</v>
      </c>
      <c r="E45" s="3">
        <f t="shared" si="14"/>
        <v>50665</v>
      </c>
      <c r="F45" s="3">
        <f t="shared" si="14"/>
        <v>7045</v>
      </c>
      <c r="G45" s="3">
        <f t="shared" si="14"/>
        <v>14471</v>
      </c>
      <c r="H45" s="3">
        <f t="shared" si="14"/>
        <v>384</v>
      </c>
      <c r="I45" s="3">
        <f t="shared" si="14"/>
        <v>21900</v>
      </c>
      <c r="J45" s="3">
        <f t="shared" si="14"/>
        <v>38147</v>
      </c>
      <c r="K45" s="3">
        <f t="shared" si="14"/>
        <v>31977</v>
      </c>
      <c r="L45" s="3">
        <f t="shared" si="14"/>
        <v>2441</v>
      </c>
      <c r="M45" s="3">
        <f t="shared" si="14"/>
        <v>72565</v>
      </c>
      <c r="N45" s="17">
        <f>J45/M45</f>
        <v>0.52569420519534216</v>
      </c>
      <c r="O45" s="17">
        <f>K45/M45</f>
        <v>0.4406669882174602</v>
      </c>
      <c r="P45" s="17">
        <f>L45/M45</f>
        <v>3.3638806587197687E-2</v>
      </c>
    </row>
    <row r="46" spans="1:16" x14ac:dyDescent="0.25">
      <c r="A46" s="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15"/>
      <c r="O46" s="15"/>
      <c r="P46" s="15"/>
    </row>
    <row r="47" spans="1:16" x14ac:dyDescent="0.25">
      <c r="A47" s="5" t="s">
        <v>22</v>
      </c>
      <c r="B47" s="7">
        <v>19215</v>
      </c>
      <c r="C47" s="7">
        <v>17207</v>
      </c>
      <c r="D47" s="7">
        <v>902</v>
      </c>
      <c r="E47" s="7">
        <f>SUM(B47:D47)</f>
        <v>37324</v>
      </c>
      <c r="F47" s="7">
        <v>8207</v>
      </c>
      <c r="G47" s="7">
        <v>16932</v>
      </c>
      <c r="H47" s="7">
        <v>237</v>
      </c>
      <c r="I47" s="7">
        <f>SUM(F47:H47)</f>
        <v>25376</v>
      </c>
      <c r="J47" s="7">
        <f t="shared" ref="J47:L48" si="15">SUM(B47,F47)</f>
        <v>27422</v>
      </c>
      <c r="K47" s="7">
        <f t="shared" si="15"/>
        <v>34139</v>
      </c>
      <c r="L47" s="7">
        <f t="shared" si="15"/>
        <v>1139</v>
      </c>
      <c r="M47" s="7">
        <f>SUM(J47:L47)</f>
        <v>62700</v>
      </c>
      <c r="N47" s="16">
        <f>J47/M47</f>
        <v>0.43735247208931421</v>
      </c>
      <c r="O47" s="16">
        <f>K47/M47</f>
        <v>0.54448165869218501</v>
      </c>
      <c r="P47" s="16">
        <f>L47/M47</f>
        <v>1.8165869218500798E-2</v>
      </c>
    </row>
    <row r="48" spans="1:16" x14ac:dyDescent="0.25">
      <c r="A48" s="5" t="s">
        <v>23</v>
      </c>
      <c r="B48" s="7">
        <v>16105</v>
      </c>
      <c r="C48" s="7">
        <v>18377</v>
      </c>
      <c r="D48" s="7">
        <v>2415</v>
      </c>
      <c r="E48" s="7">
        <f>SUM(B48:D48)</f>
        <v>36897</v>
      </c>
      <c r="F48" s="7">
        <v>10373</v>
      </c>
      <c r="G48" s="7">
        <v>22382</v>
      </c>
      <c r="H48" s="7">
        <v>442</v>
      </c>
      <c r="I48" s="7">
        <f>SUM(F48:H48)</f>
        <v>33197</v>
      </c>
      <c r="J48" s="7">
        <f t="shared" si="15"/>
        <v>26478</v>
      </c>
      <c r="K48" s="7">
        <f t="shared" si="15"/>
        <v>40759</v>
      </c>
      <c r="L48" s="7">
        <f t="shared" si="15"/>
        <v>2857</v>
      </c>
      <c r="M48" s="7">
        <f>SUM(J48:L48)</f>
        <v>70094</v>
      </c>
      <c r="N48" s="16">
        <f>J48/M48</f>
        <v>0.37774987873427113</v>
      </c>
      <c r="O48" s="16">
        <f>K48/M48</f>
        <v>0.58149056980626013</v>
      </c>
      <c r="P48" s="16">
        <f>L48/M48</f>
        <v>4.0759551459468711E-2</v>
      </c>
    </row>
    <row r="49" spans="1:16" x14ac:dyDescent="0.25">
      <c r="A49" s="4" t="s">
        <v>48</v>
      </c>
      <c r="B49" s="3">
        <f t="shared" ref="B49:M49" si="16">SUM(B47:B48)</f>
        <v>35320</v>
      </c>
      <c r="C49" s="3">
        <f t="shared" si="16"/>
        <v>35584</v>
      </c>
      <c r="D49" s="3">
        <f t="shared" si="16"/>
        <v>3317</v>
      </c>
      <c r="E49" s="3">
        <f t="shared" si="16"/>
        <v>74221</v>
      </c>
      <c r="F49" s="3">
        <f t="shared" si="16"/>
        <v>18580</v>
      </c>
      <c r="G49" s="3">
        <f t="shared" si="16"/>
        <v>39314</v>
      </c>
      <c r="H49" s="3">
        <f t="shared" si="16"/>
        <v>679</v>
      </c>
      <c r="I49" s="3">
        <f t="shared" si="16"/>
        <v>58573</v>
      </c>
      <c r="J49" s="3">
        <f t="shared" si="16"/>
        <v>53900</v>
      </c>
      <c r="K49" s="3">
        <f t="shared" si="16"/>
        <v>74898</v>
      </c>
      <c r="L49" s="3">
        <f t="shared" si="16"/>
        <v>3996</v>
      </c>
      <c r="M49" s="3">
        <f t="shared" si="16"/>
        <v>132794</v>
      </c>
      <c r="N49" s="17">
        <f>J49/M49</f>
        <v>0.40589183246231003</v>
      </c>
      <c r="O49" s="17">
        <f>K49/M49</f>
        <v>0.56401644652619842</v>
      </c>
      <c r="P49" s="17">
        <f>L49/M49</f>
        <v>3.0091721011491483E-2</v>
      </c>
    </row>
    <row r="50" spans="1:16" x14ac:dyDescent="0.25">
      <c r="A50" s="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15"/>
      <c r="O50" s="15"/>
      <c r="P50" s="15"/>
    </row>
    <row r="51" spans="1:16" x14ac:dyDescent="0.25">
      <c r="A51" s="5" t="s">
        <v>24</v>
      </c>
      <c r="B51" s="7">
        <v>62378</v>
      </c>
      <c r="C51" s="7">
        <v>35561</v>
      </c>
      <c r="D51" s="7">
        <v>7146</v>
      </c>
      <c r="E51" s="7">
        <f>SUM(B51:D51)</f>
        <v>105085</v>
      </c>
      <c r="F51" s="7">
        <v>30554</v>
      </c>
      <c r="G51" s="7">
        <v>45720</v>
      </c>
      <c r="H51" s="7">
        <v>1613</v>
      </c>
      <c r="I51" s="7">
        <f>SUM(F51:H51)</f>
        <v>77887</v>
      </c>
      <c r="J51" s="7">
        <f t="shared" ref="J51:L52" si="17">SUM(B51,F51)</f>
        <v>92932</v>
      </c>
      <c r="K51" s="7">
        <f t="shared" si="17"/>
        <v>81281</v>
      </c>
      <c r="L51" s="7">
        <f t="shared" si="17"/>
        <v>8759</v>
      </c>
      <c r="M51" s="7">
        <f>SUM(J51:L51)</f>
        <v>182972</v>
      </c>
      <c r="N51" s="16">
        <f>J51/M51</f>
        <v>0.50790284852327128</v>
      </c>
      <c r="O51" s="16">
        <f>K51/M51</f>
        <v>0.4442264390179918</v>
      </c>
      <c r="P51" s="16">
        <f>L51/M51</f>
        <v>4.7870712458736857E-2</v>
      </c>
    </row>
    <row r="52" spans="1:16" x14ac:dyDescent="0.25">
      <c r="A52" s="5" t="s">
        <v>25</v>
      </c>
      <c r="B52" s="7">
        <v>18568</v>
      </c>
      <c r="C52" s="7">
        <v>12243</v>
      </c>
      <c r="D52" s="7">
        <v>2405</v>
      </c>
      <c r="E52" s="7">
        <f>SUM(B52:D52)</f>
        <v>33216</v>
      </c>
      <c r="F52" s="7">
        <v>8498</v>
      </c>
      <c r="G52" s="7">
        <v>11214</v>
      </c>
      <c r="H52" s="7">
        <v>423</v>
      </c>
      <c r="I52" s="7">
        <f>SUM(F52:H52)</f>
        <v>20135</v>
      </c>
      <c r="J52" s="7">
        <f t="shared" si="17"/>
        <v>27066</v>
      </c>
      <c r="K52" s="7">
        <f t="shared" si="17"/>
        <v>23457</v>
      </c>
      <c r="L52" s="7">
        <f t="shared" si="17"/>
        <v>2828</v>
      </c>
      <c r="M52" s="7">
        <f>SUM(J52:L52)</f>
        <v>53351</v>
      </c>
      <c r="N52" s="16">
        <f>J52/M52</f>
        <v>0.50731945043204441</v>
      </c>
      <c r="O52" s="16">
        <f>K52/M52</f>
        <v>0.43967310828288131</v>
      </c>
      <c r="P52" s="16">
        <f>L52/M52</f>
        <v>5.3007441285074321E-2</v>
      </c>
    </row>
    <row r="53" spans="1:16" x14ac:dyDescent="0.25">
      <c r="A53" s="4" t="s">
        <v>48</v>
      </c>
      <c r="B53" s="3">
        <f t="shared" ref="B53:M53" si="18">SUM(B51:B52)</f>
        <v>80946</v>
      </c>
      <c r="C53" s="3">
        <f t="shared" si="18"/>
        <v>47804</v>
      </c>
      <c r="D53" s="3">
        <f t="shared" si="18"/>
        <v>9551</v>
      </c>
      <c r="E53" s="3">
        <f t="shared" si="18"/>
        <v>138301</v>
      </c>
      <c r="F53" s="3">
        <f t="shared" si="18"/>
        <v>39052</v>
      </c>
      <c r="G53" s="3">
        <f t="shared" si="18"/>
        <v>56934</v>
      </c>
      <c r="H53" s="3">
        <f t="shared" si="18"/>
        <v>2036</v>
      </c>
      <c r="I53" s="3">
        <f t="shared" si="18"/>
        <v>98022</v>
      </c>
      <c r="J53" s="3">
        <f t="shared" si="18"/>
        <v>119998</v>
      </c>
      <c r="K53" s="3">
        <f t="shared" si="18"/>
        <v>104738</v>
      </c>
      <c r="L53" s="3">
        <f t="shared" si="18"/>
        <v>11587</v>
      </c>
      <c r="M53" s="3">
        <f t="shared" si="18"/>
        <v>236323</v>
      </c>
      <c r="N53" s="17">
        <f>J53/M53</f>
        <v>0.50777114373124921</v>
      </c>
      <c r="O53" s="17">
        <f>K53/M53</f>
        <v>0.44319850374275888</v>
      </c>
      <c r="P53" s="17">
        <f>L53/M53</f>
        <v>4.9030352525991971E-2</v>
      </c>
    </row>
    <row r="54" spans="1:16" x14ac:dyDescent="0.25">
      <c r="A54" s="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15"/>
      <c r="O54" s="15"/>
      <c r="P54" s="15"/>
    </row>
    <row r="55" spans="1:16" x14ac:dyDescent="0.25">
      <c r="A55" s="5" t="s">
        <v>26</v>
      </c>
      <c r="B55" s="7">
        <v>24307</v>
      </c>
      <c r="C55" s="7">
        <v>18994</v>
      </c>
      <c r="D55" s="7">
        <v>1499</v>
      </c>
      <c r="E55" s="7">
        <f>SUM(B55:D55)</f>
        <v>44800</v>
      </c>
      <c r="F55" s="7">
        <v>11209</v>
      </c>
      <c r="G55" s="7">
        <v>16970</v>
      </c>
      <c r="H55" s="7">
        <v>180</v>
      </c>
      <c r="I55" s="7">
        <f>SUM(F55:H55)</f>
        <v>28359</v>
      </c>
      <c r="J55" s="7">
        <f t="shared" ref="J55:L56" si="19">SUM(B55,F55)</f>
        <v>35516</v>
      </c>
      <c r="K55" s="7">
        <f t="shared" si="19"/>
        <v>35964</v>
      </c>
      <c r="L55" s="7">
        <f t="shared" si="19"/>
        <v>1679</v>
      </c>
      <c r="M55" s="7">
        <f>SUM(J55:L55)</f>
        <v>73159</v>
      </c>
      <c r="N55" s="16">
        <f>J55/M55</f>
        <v>0.48546316926147159</v>
      </c>
      <c r="O55" s="16">
        <f>K55/M55</f>
        <v>0.49158681775311308</v>
      </c>
      <c r="P55" s="16">
        <f>L55/M55</f>
        <v>2.2950012985415328E-2</v>
      </c>
    </row>
    <row r="56" spans="1:16" x14ac:dyDescent="0.25">
      <c r="A56" s="5" t="s">
        <v>27</v>
      </c>
      <c r="B56" s="7">
        <v>23265</v>
      </c>
      <c r="C56" s="7">
        <v>19638</v>
      </c>
      <c r="D56" s="7">
        <v>1366</v>
      </c>
      <c r="E56" s="7">
        <f>SUM(B56:D56)</f>
        <v>44269</v>
      </c>
      <c r="F56" s="7">
        <v>12785</v>
      </c>
      <c r="G56" s="7">
        <v>23009</v>
      </c>
      <c r="H56" s="7">
        <v>213</v>
      </c>
      <c r="I56" s="7">
        <f>SUM(F56:H56)</f>
        <v>36007</v>
      </c>
      <c r="J56" s="7">
        <f t="shared" si="19"/>
        <v>36050</v>
      </c>
      <c r="K56" s="7">
        <f t="shared" si="19"/>
        <v>42647</v>
      </c>
      <c r="L56" s="7">
        <f t="shared" si="19"/>
        <v>1579</v>
      </c>
      <c r="M56" s="7">
        <f>SUM(J56:L56)</f>
        <v>80276</v>
      </c>
      <c r="N56" s="16">
        <f>J56/M56</f>
        <v>0.44907568887338684</v>
      </c>
      <c r="O56" s="16">
        <f>K56/M56</f>
        <v>0.53125467138372617</v>
      </c>
      <c r="P56" s="16">
        <f>L56/M56</f>
        <v>1.9669639742887039E-2</v>
      </c>
    </row>
    <row r="57" spans="1:16" x14ac:dyDescent="0.25">
      <c r="A57" s="4" t="s">
        <v>48</v>
      </c>
      <c r="B57" s="3">
        <f t="shared" ref="B57:M57" si="20">SUM(B55:B56)</f>
        <v>47572</v>
      </c>
      <c r="C57" s="3">
        <f t="shared" si="20"/>
        <v>38632</v>
      </c>
      <c r="D57" s="3">
        <f t="shared" si="20"/>
        <v>2865</v>
      </c>
      <c r="E57" s="3">
        <f t="shared" si="20"/>
        <v>89069</v>
      </c>
      <c r="F57" s="3">
        <f t="shared" si="20"/>
        <v>23994</v>
      </c>
      <c r="G57" s="3">
        <f t="shared" si="20"/>
        <v>39979</v>
      </c>
      <c r="H57" s="3">
        <f t="shared" si="20"/>
        <v>393</v>
      </c>
      <c r="I57" s="3">
        <f t="shared" si="20"/>
        <v>64366</v>
      </c>
      <c r="J57" s="3">
        <f t="shared" si="20"/>
        <v>71566</v>
      </c>
      <c r="K57" s="3">
        <f t="shared" si="20"/>
        <v>78611</v>
      </c>
      <c r="L57" s="3">
        <f t="shared" si="20"/>
        <v>3258</v>
      </c>
      <c r="M57" s="3">
        <f t="shared" si="20"/>
        <v>153435</v>
      </c>
      <c r="N57" s="17">
        <f>J57/M57</f>
        <v>0.46642552220810113</v>
      </c>
      <c r="O57" s="17">
        <f>K57/M57</f>
        <v>0.51234073060253527</v>
      </c>
      <c r="P57" s="17">
        <f>L57/M57</f>
        <v>2.1233747189363574E-2</v>
      </c>
    </row>
    <row r="58" spans="1:16" x14ac:dyDescent="0.25">
      <c r="A58" s="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15"/>
      <c r="O58" s="15"/>
      <c r="P58" s="15"/>
    </row>
    <row r="59" spans="1:16" x14ac:dyDescent="0.25">
      <c r="A59" s="5" t="s">
        <v>28</v>
      </c>
      <c r="B59" s="7">
        <v>18613</v>
      </c>
      <c r="C59" s="7">
        <v>18056</v>
      </c>
      <c r="D59" s="7">
        <v>2019</v>
      </c>
      <c r="E59" s="7">
        <f>SUM(B59:D59)</f>
        <v>38688</v>
      </c>
      <c r="F59" s="7">
        <v>8260</v>
      </c>
      <c r="G59" s="7">
        <v>20397</v>
      </c>
      <c r="H59" s="7">
        <v>276</v>
      </c>
      <c r="I59" s="7">
        <f>SUM(F59:H59)</f>
        <v>28933</v>
      </c>
      <c r="J59" s="7">
        <f t="shared" ref="J59:L60" si="21">SUM(B59,F59)</f>
        <v>26873</v>
      </c>
      <c r="K59" s="7">
        <f t="shared" si="21"/>
        <v>38453</v>
      </c>
      <c r="L59" s="7">
        <f t="shared" si="21"/>
        <v>2295</v>
      </c>
      <c r="M59" s="7">
        <f>SUM(J59:L59)</f>
        <v>67621</v>
      </c>
      <c r="N59" s="16">
        <f>J59/M59</f>
        <v>0.39740613123142221</v>
      </c>
      <c r="O59" s="16">
        <f>K59/M59</f>
        <v>0.56865470785702665</v>
      </c>
      <c r="P59" s="16">
        <f>L59/M59</f>
        <v>3.3939160911551143E-2</v>
      </c>
    </row>
    <row r="60" spans="1:16" x14ac:dyDescent="0.25">
      <c r="A60" s="5" t="s">
        <v>29</v>
      </c>
      <c r="B60" s="7">
        <v>36479</v>
      </c>
      <c r="C60" s="7">
        <v>26735</v>
      </c>
      <c r="D60" s="7">
        <v>2300</v>
      </c>
      <c r="E60" s="7">
        <f>SUM(B60:D60)</f>
        <v>65514</v>
      </c>
      <c r="F60" s="7">
        <v>18216</v>
      </c>
      <c r="G60" s="7">
        <v>29479</v>
      </c>
      <c r="H60" s="7">
        <v>332</v>
      </c>
      <c r="I60" s="7">
        <f>SUM(F60:H60)</f>
        <v>48027</v>
      </c>
      <c r="J60" s="7">
        <f t="shared" si="21"/>
        <v>54695</v>
      </c>
      <c r="K60" s="7">
        <f t="shared" si="21"/>
        <v>56214</v>
      </c>
      <c r="L60" s="7">
        <f t="shared" si="21"/>
        <v>2632</v>
      </c>
      <c r="M60" s="7">
        <f>SUM(J60:L60)</f>
        <v>113541</v>
      </c>
      <c r="N60" s="16">
        <f>J60/M60</f>
        <v>0.48172025964189147</v>
      </c>
      <c r="O60" s="16">
        <f>K60/M60</f>
        <v>0.49509868681797764</v>
      </c>
      <c r="P60" s="16">
        <f>L60/M60</f>
        <v>2.3181053540130878E-2</v>
      </c>
    </row>
    <row r="61" spans="1:16" x14ac:dyDescent="0.25">
      <c r="A61" s="4" t="s">
        <v>48</v>
      </c>
      <c r="B61" s="3">
        <f t="shared" ref="B61:M61" si="22">SUM(B59:B60)</f>
        <v>55092</v>
      </c>
      <c r="C61" s="3">
        <f t="shared" si="22"/>
        <v>44791</v>
      </c>
      <c r="D61" s="3">
        <f t="shared" si="22"/>
        <v>4319</v>
      </c>
      <c r="E61" s="3">
        <f t="shared" si="22"/>
        <v>104202</v>
      </c>
      <c r="F61" s="3">
        <f t="shared" si="22"/>
        <v>26476</v>
      </c>
      <c r="G61" s="3">
        <f t="shared" si="22"/>
        <v>49876</v>
      </c>
      <c r="H61" s="3">
        <f t="shared" si="22"/>
        <v>608</v>
      </c>
      <c r="I61" s="3">
        <f t="shared" si="22"/>
        <v>76960</v>
      </c>
      <c r="J61" s="3">
        <f t="shared" si="22"/>
        <v>81568</v>
      </c>
      <c r="K61" s="3">
        <f t="shared" si="22"/>
        <v>94667</v>
      </c>
      <c r="L61" s="3">
        <f t="shared" si="22"/>
        <v>4927</v>
      </c>
      <c r="M61" s="3">
        <f t="shared" si="22"/>
        <v>181162</v>
      </c>
      <c r="N61" s="17">
        <f>J61/M61</f>
        <v>0.45024894845497399</v>
      </c>
      <c r="O61" s="17">
        <f>K61/M61</f>
        <v>0.5225543988253607</v>
      </c>
      <c r="P61" s="17">
        <f>L61/M61</f>
        <v>2.7196652719665274E-2</v>
      </c>
    </row>
    <row r="62" spans="1:16" x14ac:dyDescent="0.25">
      <c r="A62" s="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16"/>
      <c r="O62" s="16"/>
      <c r="P62" s="16"/>
    </row>
    <row r="63" spans="1:16" ht="11.25" customHeight="1" x14ac:dyDescent="0.25">
      <c r="A63" s="5" t="s">
        <v>30</v>
      </c>
      <c r="B63" s="7">
        <v>54835</v>
      </c>
      <c r="C63" s="7">
        <v>34796</v>
      </c>
      <c r="D63" s="7">
        <v>8189</v>
      </c>
      <c r="E63" s="7">
        <f>SUM(B63:D63)</f>
        <v>97820</v>
      </c>
      <c r="F63" s="7">
        <v>21529</v>
      </c>
      <c r="G63" s="7">
        <v>31838</v>
      </c>
      <c r="H63" s="7">
        <v>864</v>
      </c>
      <c r="I63" s="7">
        <f>SUM(F63:H63)</f>
        <v>54231</v>
      </c>
      <c r="J63" s="7">
        <f>SUM(B63,F63)</f>
        <v>76364</v>
      </c>
      <c r="K63" s="7">
        <f>SUM(C63,G63)</f>
        <v>66634</v>
      </c>
      <c r="L63" s="7">
        <f>SUM(D63,H63)</f>
        <v>9053</v>
      </c>
      <c r="M63" s="7">
        <f>SUM(J63:L63)</f>
        <v>152051</v>
      </c>
      <c r="N63" s="16">
        <f>J63/M63</f>
        <v>0.50222622672655881</v>
      </c>
      <c r="O63" s="16">
        <f>K63/M63</f>
        <v>0.43823453972680221</v>
      </c>
      <c r="P63" s="16">
        <f>L63/M63</f>
        <v>5.9539233546638953E-2</v>
      </c>
    </row>
    <row r="64" spans="1:16" x14ac:dyDescent="0.25">
      <c r="A64" s="4" t="s">
        <v>48</v>
      </c>
      <c r="B64" s="9">
        <f t="shared" ref="B64:M64" si="23">SUM(B63)</f>
        <v>54835</v>
      </c>
      <c r="C64" s="9">
        <f t="shared" si="23"/>
        <v>34796</v>
      </c>
      <c r="D64" s="9">
        <f t="shared" si="23"/>
        <v>8189</v>
      </c>
      <c r="E64" s="9">
        <f t="shared" si="23"/>
        <v>97820</v>
      </c>
      <c r="F64" s="9">
        <f t="shared" si="23"/>
        <v>21529</v>
      </c>
      <c r="G64" s="9">
        <f t="shared" si="23"/>
        <v>31838</v>
      </c>
      <c r="H64" s="9">
        <f t="shared" si="23"/>
        <v>864</v>
      </c>
      <c r="I64" s="9">
        <f t="shared" si="23"/>
        <v>54231</v>
      </c>
      <c r="J64" s="9">
        <f t="shared" si="23"/>
        <v>76364</v>
      </c>
      <c r="K64" s="9">
        <f t="shared" si="23"/>
        <v>66634</v>
      </c>
      <c r="L64" s="9">
        <f t="shared" si="23"/>
        <v>9053</v>
      </c>
      <c r="M64" s="9">
        <f t="shared" si="23"/>
        <v>152051</v>
      </c>
      <c r="N64" s="17">
        <f>J64/M64</f>
        <v>0.50222622672655881</v>
      </c>
      <c r="O64" s="17">
        <f>K64/M64</f>
        <v>0.43823453972680221</v>
      </c>
      <c r="P64" s="17">
        <f>L64/M64</f>
        <v>5.9539233546638953E-2</v>
      </c>
    </row>
    <row r="65" spans="1:16" x14ac:dyDescent="0.25">
      <c r="A65" s="5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15"/>
      <c r="O65" s="15"/>
      <c r="P65" s="15"/>
    </row>
    <row r="66" spans="1:16" x14ac:dyDescent="0.25">
      <c r="A66" s="5" t="s">
        <v>31</v>
      </c>
      <c r="B66" s="7">
        <v>82361</v>
      </c>
      <c r="C66" s="7">
        <v>46130</v>
      </c>
      <c r="D66" s="7">
        <v>6909</v>
      </c>
      <c r="E66" s="7">
        <f>SUM(B66:D66)</f>
        <v>135400</v>
      </c>
      <c r="F66" s="7">
        <v>23941</v>
      </c>
      <c r="G66" s="7">
        <v>39267</v>
      </c>
      <c r="H66" s="7">
        <v>619</v>
      </c>
      <c r="I66" s="7">
        <f>SUM(F66:H66)</f>
        <v>63827</v>
      </c>
      <c r="J66" s="7">
        <f>SUM(B66,F66)</f>
        <v>106302</v>
      </c>
      <c r="K66" s="7">
        <f>SUM(C66,G66)</f>
        <v>85397</v>
      </c>
      <c r="L66" s="7">
        <f>SUM(D66,H66)</f>
        <v>7528</v>
      </c>
      <c r="M66" s="7">
        <f>SUM(J66:L66)</f>
        <v>199227</v>
      </c>
      <c r="N66" s="16">
        <f>J66/M66</f>
        <v>0.53357225677242548</v>
      </c>
      <c r="O66" s="16">
        <f>K66/M66</f>
        <v>0.42864170017116154</v>
      </c>
      <c r="P66" s="16">
        <f>L66/M66</f>
        <v>3.7786043056413039E-2</v>
      </c>
    </row>
    <row r="67" spans="1:16" x14ac:dyDescent="0.25">
      <c r="A67" s="4" t="s">
        <v>48</v>
      </c>
      <c r="B67" s="9">
        <f t="shared" ref="B67:M67" si="24">SUM(B66)</f>
        <v>82361</v>
      </c>
      <c r="C67" s="9">
        <f t="shared" si="24"/>
        <v>46130</v>
      </c>
      <c r="D67" s="9">
        <f t="shared" si="24"/>
        <v>6909</v>
      </c>
      <c r="E67" s="9">
        <f t="shared" si="24"/>
        <v>135400</v>
      </c>
      <c r="F67" s="9">
        <f t="shared" si="24"/>
        <v>23941</v>
      </c>
      <c r="G67" s="9">
        <f t="shared" si="24"/>
        <v>39267</v>
      </c>
      <c r="H67" s="9">
        <f t="shared" si="24"/>
        <v>619</v>
      </c>
      <c r="I67" s="9">
        <f t="shared" si="24"/>
        <v>63827</v>
      </c>
      <c r="J67" s="9">
        <f t="shared" si="24"/>
        <v>106302</v>
      </c>
      <c r="K67" s="9">
        <f t="shared" si="24"/>
        <v>85397</v>
      </c>
      <c r="L67" s="9">
        <f t="shared" si="24"/>
        <v>7528</v>
      </c>
      <c r="M67" s="9">
        <f t="shared" si="24"/>
        <v>199227</v>
      </c>
      <c r="N67" s="17">
        <f>J67/M67</f>
        <v>0.53357225677242548</v>
      </c>
      <c r="O67" s="17">
        <f>K67/M67</f>
        <v>0.42864170017116154</v>
      </c>
      <c r="P67" s="17">
        <f>L67/M67</f>
        <v>3.7786043056413039E-2</v>
      </c>
    </row>
    <row r="68" spans="1:16" x14ac:dyDescent="0.25">
      <c r="A68" s="5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15"/>
      <c r="O68" s="15"/>
      <c r="P68" s="15"/>
    </row>
    <row r="69" spans="1:16" x14ac:dyDescent="0.25">
      <c r="A69" s="5" t="s">
        <v>32</v>
      </c>
      <c r="B69" s="7">
        <v>11045</v>
      </c>
      <c r="C69" s="7">
        <v>7657</v>
      </c>
      <c r="D69" s="7">
        <v>599</v>
      </c>
      <c r="E69" s="7">
        <f>SUM(B69:D69)</f>
        <v>19301</v>
      </c>
      <c r="F69" s="7">
        <v>6074</v>
      </c>
      <c r="G69" s="7">
        <v>10814</v>
      </c>
      <c r="H69" s="7">
        <v>76</v>
      </c>
      <c r="I69" s="7">
        <f>SUM(F69:H69)</f>
        <v>16964</v>
      </c>
      <c r="J69" s="7">
        <f t="shared" ref="J69:L72" si="25">SUM(B69,F69)</f>
        <v>17119</v>
      </c>
      <c r="K69" s="7">
        <f t="shared" si="25"/>
        <v>18471</v>
      </c>
      <c r="L69" s="7">
        <f t="shared" si="25"/>
        <v>675</v>
      </c>
      <c r="M69" s="7">
        <f>SUM(J69:L69)</f>
        <v>36265</v>
      </c>
      <c r="N69" s="16">
        <f>J69/M69</f>
        <v>0.47205294360954086</v>
      </c>
      <c r="O69" s="16">
        <f>K69/M69</f>
        <v>0.50933406866124364</v>
      </c>
      <c r="P69" s="16">
        <f>L69/M69</f>
        <v>1.8612987729215498E-2</v>
      </c>
    </row>
    <row r="70" spans="1:16" x14ac:dyDescent="0.25">
      <c r="A70" s="5" t="s">
        <v>33</v>
      </c>
      <c r="B70" s="7">
        <v>14047</v>
      </c>
      <c r="C70" s="7">
        <v>15597</v>
      </c>
      <c r="D70" s="7">
        <v>550</v>
      </c>
      <c r="E70" s="7">
        <f>SUM(B70:D70)</f>
        <v>30194</v>
      </c>
      <c r="F70" s="7">
        <v>6950</v>
      </c>
      <c r="G70" s="7">
        <v>15674</v>
      </c>
      <c r="H70" s="7">
        <v>161</v>
      </c>
      <c r="I70" s="7">
        <f>SUM(F70:H70)</f>
        <v>22785</v>
      </c>
      <c r="J70" s="7">
        <f t="shared" si="25"/>
        <v>20997</v>
      </c>
      <c r="K70" s="7">
        <f t="shared" si="25"/>
        <v>31271</v>
      </c>
      <c r="L70" s="7">
        <f t="shared" si="25"/>
        <v>711</v>
      </c>
      <c r="M70" s="7">
        <f>SUM(J70:L70)</f>
        <v>52979</v>
      </c>
      <c r="N70" s="16">
        <f>J70/M70</f>
        <v>0.39632684648634364</v>
      </c>
      <c r="O70" s="16">
        <f>K70/M70</f>
        <v>0.59025274165235286</v>
      </c>
      <c r="P70" s="16">
        <f>L70/M70</f>
        <v>1.3420411861303536E-2</v>
      </c>
    </row>
    <row r="71" spans="1:16" x14ac:dyDescent="0.25">
      <c r="A71" s="5" t="s">
        <v>34</v>
      </c>
      <c r="B71" s="7">
        <v>9016</v>
      </c>
      <c r="C71" s="7">
        <v>9473</v>
      </c>
      <c r="D71" s="7">
        <v>440</v>
      </c>
      <c r="E71" s="7">
        <f>SUM(B71:D71)</f>
        <v>18929</v>
      </c>
      <c r="F71" s="7">
        <v>7126</v>
      </c>
      <c r="G71" s="7">
        <v>14028</v>
      </c>
      <c r="H71" s="7">
        <v>117</v>
      </c>
      <c r="I71" s="7">
        <f>SUM(F71:H71)</f>
        <v>21271</v>
      </c>
      <c r="J71" s="7">
        <f t="shared" si="25"/>
        <v>16142</v>
      </c>
      <c r="K71" s="7">
        <f t="shared" si="25"/>
        <v>23501</v>
      </c>
      <c r="L71" s="7">
        <f t="shared" si="25"/>
        <v>557</v>
      </c>
      <c r="M71" s="7">
        <f>SUM(J71:L71)</f>
        <v>40200</v>
      </c>
      <c r="N71" s="16">
        <f>J71/M71</f>
        <v>0.40154228855721391</v>
      </c>
      <c r="O71" s="16">
        <f>K71/M71</f>
        <v>0.58460199004975122</v>
      </c>
      <c r="P71" s="16">
        <f>L71/M71</f>
        <v>1.3855721393034827E-2</v>
      </c>
    </row>
    <row r="72" spans="1:16" x14ac:dyDescent="0.25">
      <c r="A72" s="5" t="s">
        <v>35</v>
      </c>
      <c r="B72" s="7">
        <v>8407</v>
      </c>
      <c r="C72" s="7">
        <v>9681</v>
      </c>
      <c r="D72" s="7">
        <v>778</v>
      </c>
      <c r="E72" s="7">
        <f>SUM(B72:D72)</f>
        <v>18866</v>
      </c>
      <c r="F72" s="7">
        <v>4834</v>
      </c>
      <c r="G72" s="7">
        <v>11498</v>
      </c>
      <c r="H72" s="7">
        <v>83</v>
      </c>
      <c r="I72" s="7">
        <f>SUM(F72:H72)</f>
        <v>16415</v>
      </c>
      <c r="J72" s="7">
        <f t="shared" si="25"/>
        <v>13241</v>
      </c>
      <c r="K72" s="7">
        <f t="shared" si="25"/>
        <v>21179</v>
      </c>
      <c r="L72" s="7">
        <f t="shared" si="25"/>
        <v>861</v>
      </c>
      <c r="M72" s="7">
        <f>SUM(J72:L72)</f>
        <v>35281</v>
      </c>
      <c r="N72" s="16">
        <f>J72/M72</f>
        <v>0.37530115359541966</v>
      </c>
      <c r="O72" s="16">
        <f>K72/M72</f>
        <v>0.6002947762251637</v>
      </c>
      <c r="P72" s="16">
        <f>L72/M72</f>
        <v>2.4404070179416683E-2</v>
      </c>
    </row>
    <row r="73" spans="1:16" x14ac:dyDescent="0.25">
      <c r="A73" s="4" t="s">
        <v>48</v>
      </c>
      <c r="B73" s="9">
        <f t="shared" ref="B73:M73" si="26">SUM(B69:B72)</f>
        <v>42515</v>
      </c>
      <c r="C73" s="9">
        <f t="shared" si="26"/>
        <v>42408</v>
      </c>
      <c r="D73" s="9">
        <f t="shared" si="26"/>
        <v>2367</v>
      </c>
      <c r="E73" s="9">
        <f t="shared" si="26"/>
        <v>87290</v>
      </c>
      <c r="F73" s="9">
        <f t="shared" si="26"/>
        <v>24984</v>
      </c>
      <c r="G73" s="9">
        <f t="shared" si="26"/>
        <v>52014</v>
      </c>
      <c r="H73" s="9">
        <f t="shared" si="26"/>
        <v>437</v>
      </c>
      <c r="I73" s="9">
        <f t="shared" si="26"/>
        <v>77435</v>
      </c>
      <c r="J73" s="9">
        <f t="shared" si="26"/>
        <v>67499</v>
      </c>
      <c r="K73" s="9">
        <f t="shared" si="26"/>
        <v>94422</v>
      </c>
      <c r="L73" s="9">
        <f t="shared" si="26"/>
        <v>2804</v>
      </c>
      <c r="M73" s="9">
        <f t="shared" si="26"/>
        <v>164725</v>
      </c>
      <c r="N73" s="17">
        <f>J73/M73</f>
        <v>0.40976779480953102</v>
      </c>
      <c r="O73" s="17">
        <f>K73/M73</f>
        <v>0.57320989528001209</v>
      </c>
      <c r="P73" s="17">
        <f>L73/M73</f>
        <v>1.702230991045682E-2</v>
      </c>
    </row>
    <row r="74" spans="1:16" x14ac:dyDescent="0.25">
      <c r="A74" s="5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15"/>
      <c r="O74" s="15"/>
      <c r="P74" s="15"/>
    </row>
    <row r="75" spans="1:16" x14ac:dyDescent="0.25">
      <c r="A75" s="5" t="s">
        <v>36</v>
      </c>
      <c r="B75" s="7">
        <v>16943</v>
      </c>
      <c r="C75" s="7">
        <v>14652</v>
      </c>
      <c r="D75" s="7">
        <v>1009</v>
      </c>
      <c r="E75" s="7">
        <f>SUM(B75:D75)</f>
        <v>32604</v>
      </c>
      <c r="F75" s="7">
        <v>7255</v>
      </c>
      <c r="G75" s="7">
        <v>14002</v>
      </c>
      <c r="H75" s="7">
        <v>216</v>
      </c>
      <c r="I75" s="7">
        <f>SUM(F75:H75)</f>
        <v>21473</v>
      </c>
      <c r="J75" s="7">
        <f t="shared" ref="J75:L76" si="27">SUM(B75,F75)</f>
        <v>24198</v>
      </c>
      <c r="K75" s="7">
        <f t="shared" si="27"/>
        <v>28654</v>
      </c>
      <c r="L75" s="7">
        <f t="shared" si="27"/>
        <v>1225</v>
      </c>
      <c r="M75" s="7">
        <f>SUM(J75:L75)</f>
        <v>54077</v>
      </c>
      <c r="N75" s="16">
        <f>J75/M75</f>
        <v>0.44747304769125507</v>
      </c>
      <c r="O75" s="16">
        <f>K75/M75</f>
        <v>0.52987406845793961</v>
      </c>
      <c r="P75" s="16">
        <f>L75/M75</f>
        <v>2.2652883850805335E-2</v>
      </c>
    </row>
    <row r="76" spans="1:16" x14ac:dyDescent="0.25">
      <c r="A76" s="5" t="s">
        <v>37</v>
      </c>
      <c r="B76" s="7">
        <v>75457</v>
      </c>
      <c r="C76" s="7">
        <v>31664</v>
      </c>
      <c r="D76" s="7">
        <v>4109</v>
      </c>
      <c r="E76" s="7">
        <f>SUM(B76:D76)</f>
        <v>111230</v>
      </c>
      <c r="F76" s="7">
        <v>11697</v>
      </c>
      <c r="G76" s="7">
        <v>21259</v>
      </c>
      <c r="H76" s="7">
        <v>323</v>
      </c>
      <c r="I76" s="7">
        <f>SUM(F76:H76)</f>
        <v>33279</v>
      </c>
      <c r="J76" s="7">
        <f t="shared" si="27"/>
        <v>87154</v>
      </c>
      <c r="K76" s="7">
        <f t="shared" si="27"/>
        <v>52923</v>
      </c>
      <c r="L76" s="7">
        <f t="shared" si="27"/>
        <v>4432</v>
      </c>
      <c r="M76" s="7">
        <f>SUM(J76:L76)</f>
        <v>144509</v>
      </c>
      <c r="N76" s="16">
        <f>J76/M76</f>
        <v>0.60310430492218481</v>
      </c>
      <c r="O76" s="16">
        <f>K76/M76</f>
        <v>0.366226325003979</v>
      </c>
      <c r="P76" s="16">
        <f>L76/M76</f>
        <v>3.066937007383623E-2</v>
      </c>
    </row>
    <row r="77" spans="1:16" x14ac:dyDescent="0.25">
      <c r="A77" s="4" t="s">
        <v>48</v>
      </c>
      <c r="B77" s="9">
        <f t="shared" ref="B77:M77" si="28">SUM(B75:B76)</f>
        <v>92400</v>
      </c>
      <c r="C77" s="9">
        <f t="shared" si="28"/>
        <v>46316</v>
      </c>
      <c r="D77" s="9">
        <f t="shared" si="28"/>
        <v>5118</v>
      </c>
      <c r="E77" s="9">
        <f t="shared" si="28"/>
        <v>143834</v>
      </c>
      <c r="F77" s="9">
        <f t="shared" si="28"/>
        <v>18952</v>
      </c>
      <c r="G77" s="9">
        <f t="shared" si="28"/>
        <v>35261</v>
      </c>
      <c r="H77" s="9">
        <f t="shared" si="28"/>
        <v>539</v>
      </c>
      <c r="I77" s="9">
        <f t="shared" si="28"/>
        <v>54752</v>
      </c>
      <c r="J77" s="9">
        <f t="shared" si="28"/>
        <v>111352</v>
      </c>
      <c r="K77" s="9">
        <f t="shared" si="28"/>
        <v>81577</v>
      </c>
      <c r="L77" s="9">
        <f t="shared" si="28"/>
        <v>5657</v>
      </c>
      <c r="M77" s="9">
        <f t="shared" si="28"/>
        <v>198586</v>
      </c>
      <c r="N77" s="17">
        <f>J77/M77</f>
        <v>0.56072432094911018</v>
      </c>
      <c r="O77" s="17">
        <f>K77/M77</f>
        <v>0.4107892802110924</v>
      </c>
      <c r="P77" s="17">
        <f>L77/M77</f>
        <v>2.8486398839797367E-2</v>
      </c>
    </row>
    <row r="78" spans="1:16" x14ac:dyDescent="0.25">
      <c r="A78" s="5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15"/>
      <c r="O78" s="15"/>
      <c r="P78" s="15"/>
    </row>
    <row r="79" spans="1:16" x14ac:dyDescent="0.25">
      <c r="A79" s="5" t="s">
        <v>38</v>
      </c>
      <c r="B79" s="7">
        <v>21646</v>
      </c>
      <c r="C79" s="7">
        <v>23500</v>
      </c>
      <c r="D79" s="7">
        <v>1163</v>
      </c>
      <c r="E79" s="7">
        <f>SUM(B79:D79)</f>
        <v>46309</v>
      </c>
      <c r="F79" s="7">
        <v>9122</v>
      </c>
      <c r="G79" s="7">
        <v>21514</v>
      </c>
      <c r="H79" s="7">
        <v>158</v>
      </c>
      <c r="I79" s="7">
        <f>SUM(F79:H79)</f>
        <v>30794</v>
      </c>
      <c r="J79" s="7">
        <f t="shared" ref="J79:L80" si="29">SUM(B79,F79)</f>
        <v>30768</v>
      </c>
      <c r="K79" s="7">
        <f t="shared" si="29"/>
        <v>45014</v>
      </c>
      <c r="L79" s="7">
        <f t="shared" si="29"/>
        <v>1321</v>
      </c>
      <c r="M79" s="7">
        <f>SUM(J79:L79)</f>
        <v>77103</v>
      </c>
      <c r="N79" s="16">
        <f>J79/M79</f>
        <v>0.39905062059842028</v>
      </c>
      <c r="O79" s="16">
        <f>K79/M79</f>
        <v>0.58381645331569454</v>
      </c>
      <c r="P79" s="16">
        <f>L79/M79</f>
        <v>1.7132926085885115E-2</v>
      </c>
    </row>
    <row r="80" spans="1:16" x14ac:dyDescent="0.25">
      <c r="A80" s="5" t="s">
        <v>39</v>
      </c>
      <c r="B80" s="7">
        <v>9485</v>
      </c>
      <c r="C80" s="7">
        <v>9196</v>
      </c>
      <c r="D80" s="7">
        <v>476</v>
      </c>
      <c r="E80" s="7">
        <f>SUM(B80:D80)</f>
        <v>19157</v>
      </c>
      <c r="F80" s="7">
        <v>11998</v>
      </c>
      <c r="G80" s="7">
        <v>24196</v>
      </c>
      <c r="H80" s="7">
        <v>220</v>
      </c>
      <c r="I80" s="7">
        <f>SUM(F80:H80)</f>
        <v>36414</v>
      </c>
      <c r="J80" s="7">
        <f t="shared" si="29"/>
        <v>21483</v>
      </c>
      <c r="K80" s="7">
        <f t="shared" si="29"/>
        <v>33392</v>
      </c>
      <c r="L80" s="7">
        <f t="shared" si="29"/>
        <v>696</v>
      </c>
      <c r="M80" s="7">
        <f>SUM(J80:L80)</f>
        <v>55571</v>
      </c>
      <c r="N80" s="16">
        <f>J80/M80</f>
        <v>0.38658652894495332</v>
      </c>
      <c r="O80" s="16">
        <f>K80/M80</f>
        <v>0.60088895287110189</v>
      </c>
      <c r="P80" s="16">
        <f>L80/M80</f>
        <v>1.2524518183944863E-2</v>
      </c>
    </row>
    <row r="81" spans="1:16" x14ac:dyDescent="0.25">
      <c r="A81" s="4" t="s">
        <v>48</v>
      </c>
      <c r="B81" s="9">
        <f t="shared" ref="B81:M81" si="30">SUM(B79:B80)</f>
        <v>31131</v>
      </c>
      <c r="C81" s="9">
        <f t="shared" si="30"/>
        <v>32696</v>
      </c>
      <c r="D81" s="9">
        <f t="shared" si="30"/>
        <v>1639</v>
      </c>
      <c r="E81" s="9">
        <f t="shared" si="30"/>
        <v>65466</v>
      </c>
      <c r="F81" s="9">
        <f t="shared" si="30"/>
        <v>21120</v>
      </c>
      <c r="G81" s="9">
        <f t="shared" si="30"/>
        <v>45710</v>
      </c>
      <c r="H81" s="9">
        <f t="shared" si="30"/>
        <v>378</v>
      </c>
      <c r="I81" s="9">
        <f t="shared" si="30"/>
        <v>67208</v>
      </c>
      <c r="J81" s="9">
        <f t="shared" si="30"/>
        <v>52251</v>
      </c>
      <c r="K81" s="9">
        <f t="shared" si="30"/>
        <v>78406</v>
      </c>
      <c r="L81" s="9">
        <f t="shared" si="30"/>
        <v>2017</v>
      </c>
      <c r="M81" s="9">
        <f t="shared" si="30"/>
        <v>132674</v>
      </c>
      <c r="N81" s="17">
        <f>J81/M81</f>
        <v>0.39382998929707402</v>
      </c>
      <c r="O81" s="17">
        <f>K81/M81</f>
        <v>0.59096733346397934</v>
      </c>
      <c r="P81" s="17">
        <f>L81/M81</f>
        <v>1.5202677238946591E-2</v>
      </c>
    </row>
    <row r="82" spans="1:16" x14ac:dyDescent="0.25">
      <c r="A82" s="5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15"/>
      <c r="O82" s="15"/>
      <c r="P82" s="15"/>
    </row>
    <row r="83" spans="1:16" x14ac:dyDescent="0.25">
      <c r="A83" s="5" t="s">
        <v>40</v>
      </c>
      <c r="B83" s="7">
        <v>19727</v>
      </c>
      <c r="C83" s="7">
        <v>19032</v>
      </c>
      <c r="D83" s="7">
        <v>1139</v>
      </c>
      <c r="E83" s="7">
        <f>SUM(B83:D83)</f>
        <v>39898</v>
      </c>
      <c r="F83" s="7">
        <v>13509</v>
      </c>
      <c r="G83" s="7">
        <v>23738</v>
      </c>
      <c r="H83" s="7">
        <v>343</v>
      </c>
      <c r="I83" s="7">
        <f>SUM(F83:H83)</f>
        <v>37590</v>
      </c>
      <c r="J83" s="7">
        <f t="shared" ref="J83:L85" si="31">SUM(B83,F83)</f>
        <v>33236</v>
      </c>
      <c r="K83" s="7">
        <f t="shared" si="31"/>
        <v>42770</v>
      </c>
      <c r="L83" s="7">
        <f t="shared" si="31"/>
        <v>1482</v>
      </c>
      <c r="M83" s="7">
        <f>SUM(J83:L83)</f>
        <v>77488</v>
      </c>
      <c r="N83" s="16">
        <f>J83/M83</f>
        <v>0.42891802601693163</v>
      </c>
      <c r="O83" s="16">
        <f>K83/M83</f>
        <v>0.55195643196365884</v>
      </c>
      <c r="P83" s="16">
        <f>L83/M83</f>
        <v>1.9125542019409456E-2</v>
      </c>
    </row>
    <row r="84" spans="1:16" x14ac:dyDescent="0.25">
      <c r="A84" s="5" t="s">
        <v>41</v>
      </c>
      <c r="B84" s="7">
        <v>25817</v>
      </c>
      <c r="C84" s="7">
        <v>20334</v>
      </c>
      <c r="D84" s="7">
        <v>2170</v>
      </c>
      <c r="E84" s="7">
        <f>SUM(B84:D84)</f>
        <v>48321</v>
      </c>
      <c r="F84" s="7">
        <v>22033</v>
      </c>
      <c r="G84" s="7">
        <v>27928</v>
      </c>
      <c r="H84" s="7">
        <v>594</v>
      </c>
      <c r="I84" s="7">
        <f>SUM(F84:H84)</f>
        <v>50555</v>
      </c>
      <c r="J84" s="7">
        <f t="shared" si="31"/>
        <v>47850</v>
      </c>
      <c r="K84" s="7">
        <f t="shared" si="31"/>
        <v>48262</v>
      </c>
      <c r="L84" s="7">
        <f t="shared" si="31"/>
        <v>2764</v>
      </c>
      <c r="M84" s="7">
        <f>SUM(J84:L84)</f>
        <v>98876</v>
      </c>
      <c r="N84" s="16">
        <f>J84/M84</f>
        <v>0.48393947975241719</v>
      </c>
      <c r="O84" s="16">
        <f>K84/M84</f>
        <v>0.48810631498037949</v>
      </c>
      <c r="P84" s="16">
        <f>L84/M84</f>
        <v>2.7954205267203366E-2</v>
      </c>
    </row>
    <row r="85" spans="1:16" x14ac:dyDescent="0.25">
      <c r="A85" s="5" t="s">
        <v>42</v>
      </c>
      <c r="B85" s="7">
        <v>20199</v>
      </c>
      <c r="C85" s="7">
        <v>21272</v>
      </c>
      <c r="D85" s="7">
        <v>1358</v>
      </c>
      <c r="E85" s="7">
        <f>SUM(B85:D85)</f>
        <v>42829</v>
      </c>
      <c r="F85" s="7">
        <v>14927</v>
      </c>
      <c r="G85" s="7">
        <v>24795</v>
      </c>
      <c r="H85" s="7">
        <v>442</v>
      </c>
      <c r="I85" s="7">
        <f>SUM(F85:H85)</f>
        <v>40164</v>
      </c>
      <c r="J85" s="7">
        <f t="shared" si="31"/>
        <v>35126</v>
      </c>
      <c r="K85" s="7">
        <f t="shared" si="31"/>
        <v>46067</v>
      </c>
      <c r="L85" s="7">
        <f t="shared" si="31"/>
        <v>1800</v>
      </c>
      <c r="M85" s="7">
        <f>SUM(J85:L85)</f>
        <v>82993</v>
      </c>
      <c r="N85" s="16">
        <f>J85/M85</f>
        <v>0.42324051426023884</v>
      </c>
      <c r="O85" s="16">
        <f>K85/M85</f>
        <v>0.55507090959478511</v>
      </c>
      <c r="P85" s="16">
        <f>L85/M85</f>
        <v>2.1688576144976081E-2</v>
      </c>
    </row>
    <row r="86" spans="1:16" x14ac:dyDescent="0.25">
      <c r="A86" s="4" t="s">
        <v>48</v>
      </c>
      <c r="B86" s="9">
        <f t="shared" ref="B86:M86" si="32">SUM(B83:B85)</f>
        <v>65743</v>
      </c>
      <c r="C86" s="9">
        <f t="shared" si="32"/>
        <v>60638</v>
      </c>
      <c r="D86" s="9">
        <f t="shared" si="32"/>
        <v>4667</v>
      </c>
      <c r="E86" s="9">
        <f t="shared" si="32"/>
        <v>131048</v>
      </c>
      <c r="F86" s="9">
        <f t="shared" si="32"/>
        <v>50469</v>
      </c>
      <c r="G86" s="9">
        <f t="shared" si="32"/>
        <v>76461</v>
      </c>
      <c r="H86" s="9">
        <f t="shared" si="32"/>
        <v>1379</v>
      </c>
      <c r="I86" s="9">
        <f t="shared" si="32"/>
        <v>128309</v>
      </c>
      <c r="J86" s="9">
        <f t="shared" si="32"/>
        <v>116212</v>
      </c>
      <c r="K86" s="9">
        <f t="shared" si="32"/>
        <v>137099</v>
      </c>
      <c r="L86" s="9">
        <f t="shared" si="32"/>
        <v>6046</v>
      </c>
      <c r="M86" s="9">
        <f t="shared" si="32"/>
        <v>259357</v>
      </c>
      <c r="N86" s="17">
        <f>J86/M86</f>
        <v>0.44807736054935859</v>
      </c>
      <c r="O86" s="17">
        <f>K86/M86</f>
        <v>0.52861114217083016</v>
      </c>
      <c r="P86" s="17">
        <f>L86/M86</f>
        <v>2.3311497279811227E-2</v>
      </c>
    </row>
    <row r="87" spans="1:16" x14ac:dyDescent="0.25">
      <c r="A87" s="5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15"/>
      <c r="O87" s="15"/>
      <c r="P87" s="15"/>
    </row>
    <row r="88" spans="1:16" x14ac:dyDescent="0.25">
      <c r="A88" s="5" t="s">
        <v>46</v>
      </c>
      <c r="B88" s="7">
        <v>6</v>
      </c>
      <c r="C88" s="7">
        <v>5</v>
      </c>
      <c r="D88" s="7">
        <v>16</v>
      </c>
      <c r="E88" s="7">
        <f>SUM(B88:D88)</f>
        <v>27</v>
      </c>
      <c r="F88" s="7">
        <v>8160</v>
      </c>
      <c r="G88" s="7">
        <v>16910</v>
      </c>
      <c r="H88" s="7">
        <v>8</v>
      </c>
      <c r="I88" s="7">
        <f>SUM(F88:H88)</f>
        <v>25078</v>
      </c>
      <c r="J88" s="7">
        <f t="shared" ref="J88:L90" si="33">SUM(B88,F88)</f>
        <v>8166</v>
      </c>
      <c r="K88" s="7">
        <f t="shared" si="33"/>
        <v>16915</v>
      </c>
      <c r="L88" s="7">
        <f t="shared" si="33"/>
        <v>24</v>
      </c>
      <c r="M88" s="7">
        <f>SUM(J88:L88)</f>
        <v>25105</v>
      </c>
      <c r="N88" s="16">
        <f>J88/M88</f>
        <v>0.325273849830711</v>
      </c>
      <c r="O88" s="16">
        <f>K88/M88</f>
        <v>0.67377016530571598</v>
      </c>
      <c r="P88" s="16">
        <f>L88/M88</f>
        <v>9.5598486357299339E-4</v>
      </c>
    </row>
    <row r="89" spans="1:16" x14ac:dyDescent="0.25">
      <c r="A89" s="5" t="s">
        <v>45</v>
      </c>
      <c r="B89" s="7">
        <v>15694</v>
      </c>
      <c r="C89" s="7">
        <v>22953</v>
      </c>
      <c r="D89" s="7">
        <v>4764</v>
      </c>
      <c r="E89" s="7">
        <f>SUM(B89:D89)</f>
        <v>43411</v>
      </c>
      <c r="F89" s="7">
        <v>14</v>
      </c>
      <c r="G89" s="7">
        <v>6</v>
      </c>
      <c r="H89" s="7">
        <v>14</v>
      </c>
      <c r="I89" s="7">
        <f>SUM(F89:H89)</f>
        <v>34</v>
      </c>
      <c r="J89" s="7">
        <f t="shared" si="33"/>
        <v>15708</v>
      </c>
      <c r="K89" s="7">
        <f t="shared" si="33"/>
        <v>22959</v>
      </c>
      <c r="L89" s="7">
        <f t="shared" si="33"/>
        <v>4778</v>
      </c>
      <c r="M89" s="7">
        <f>SUM(J89:L89)</f>
        <v>43445</v>
      </c>
      <c r="N89" s="16">
        <f>J89/M89</f>
        <v>0.36156059385429856</v>
      </c>
      <c r="O89" s="16">
        <f>K89/M89</f>
        <v>0.52846127287374844</v>
      </c>
      <c r="P89" s="16">
        <f>L89/M89</f>
        <v>0.10997813327195305</v>
      </c>
    </row>
    <row r="90" spans="1:16" ht="11.25" customHeight="1" x14ac:dyDescent="0.25">
      <c r="A90" s="5" t="s">
        <v>43</v>
      </c>
      <c r="B90" s="7">
        <v>9295</v>
      </c>
      <c r="C90" s="7">
        <v>4290</v>
      </c>
      <c r="D90" s="7">
        <v>704</v>
      </c>
      <c r="E90" s="7">
        <f>SUM(B90:D90)</f>
        <v>14289</v>
      </c>
      <c r="F90" s="7">
        <v>6569</v>
      </c>
      <c r="G90" s="7">
        <v>7035</v>
      </c>
      <c r="H90" s="7">
        <v>2</v>
      </c>
      <c r="I90" s="7">
        <f>SUM(F90:H90)</f>
        <v>13606</v>
      </c>
      <c r="J90" s="7">
        <f t="shared" si="33"/>
        <v>15864</v>
      </c>
      <c r="K90" s="7">
        <f t="shared" si="33"/>
        <v>11325</v>
      </c>
      <c r="L90" s="7">
        <f t="shared" si="33"/>
        <v>706</v>
      </c>
      <c r="M90" s="7">
        <f>SUM(J90:L90)</f>
        <v>27895</v>
      </c>
      <c r="N90" s="16">
        <f>J90/M90</f>
        <v>0.56870406882953939</v>
      </c>
      <c r="O90" s="16">
        <f>K90/M90</f>
        <v>0.40598673597418894</v>
      </c>
      <c r="P90" s="16">
        <f>L90/M90</f>
        <v>2.5309195196271735E-2</v>
      </c>
    </row>
    <row r="91" spans="1:16" x14ac:dyDescent="0.25">
      <c r="A91" s="5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15"/>
      <c r="O91" s="15"/>
      <c r="P91" s="15"/>
    </row>
    <row r="92" spans="1:16" ht="15" customHeight="1" x14ac:dyDescent="0.25">
      <c r="A92" s="11" t="s">
        <v>44</v>
      </c>
      <c r="B92" s="12">
        <f t="shared" ref="B92:M92" si="34">SUM(B10,B14,B20,B23,B27,B30,B36,B42,B45,B49,B53,B57,B61,B64,B67,B73,B77,B81,B86,B88:B90)</f>
        <v>1084980</v>
      </c>
      <c r="C92" s="12">
        <f t="shared" si="34"/>
        <v>866787</v>
      </c>
      <c r="D92" s="12">
        <f t="shared" si="34"/>
        <v>100059</v>
      </c>
      <c r="E92" s="12">
        <f t="shared" si="34"/>
        <v>2051826</v>
      </c>
      <c r="F92" s="12">
        <f t="shared" si="34"/>
        <v>502626</v>
      </c>
      <c r="G92" s="12">
        <f t="shared" si="34"/>
        <v>882638</v>
      </c>
      <c r="H92" s="12">
        <f t="shared" si="34"/>
        <v>16183</v>
      </c>
      <c r="I92" s="12">
        <f t="shared" si="34"/>
        <v>1401447</v>
      </c>
      <c r="J92" s="12">
        <f t="shared" si="34"/>
        <v>1587606</v>
      </c>
      <c r="K92" s="12">
        <f t="shared" si="34"/>
        <v>1749425</v>
      </c>
      <c r="L92" s="12">
        <f t="shared" si="34"/>
        <v>116242</v>
      </c>
      <c r="M92" s="12">
        <f t="shared" si="34"/>
        <v>3453273</v>
      </c>
      <c r="N92" s="19">
        <f>J92/M92</f>
        <v>0.45973949930978525</v>
      </c>
      <c r="O92" s="19">
        <f>K92/M92</f>
        <v>0.50659910177967393</v>
      </c>
      <c r="P92" s="19">
        <f>L92/M92</f>
        <v>3.3661398910540812E-2</v>
      </c>
    </row>
  </sheetData>
  <mergeCells count="8">
    <mergeCell ref="A1:P1"/>
    <mergeCell ref="A2:P2"/>
    <mergeCell ref="A3:P3"/>
    <mergeCell ref="N4:P4"/>
    <mergeCell ref="A4:A5"/>
    <mergeCell ref="B4:E4"/>
    <mergeCell ref="F4:I4"/>
    <mergeCell ref="J4:M4"/>
  </mergeCells>
  <phoneticPr fontId="1" type="noConversion"/>
  <printOptions horizontalCentered="1"/>
  <pageMargins left="0.15748031496062992" right="0.15748031496062992" top="0.78740157480314965" bottom="0.51181102362204722" header="0.27559055118110237" footer="0.23622047244094491"/>
  <pageSetup scale="90" orientation="portrait" r:id="rId1"/>
  <headerFooter alignWithMargins="0">
    <oddHeader>&amp;L&amp;"Bookman Old Style,Normal"&amp;9Réseau des bibliothèques de Montréal / Statistiques relatives aux collections</oddHeader>
    <oddFooter>&amp;L&amp;"Bookman Old Style,Normal"&amp;8Division Planification et Développement du réseau&amp;C&amp;"Bookman Old Style,Normal"&amp;8Page &amp;P&amp;R&amp;"Bookman Old Style,Normal"&amp;8&amp;D</oddFooter>
  </headerFooter>
  <rowBreaks count="1" manualBreakCount="1">
    <brk id="61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BC9E3-382E-40A3-A878-A719FA5CBFD1}">
  <sheetPr codeName="Feuil13">
    <tabColor indexed="35"/>
  </sheetPr>
  <dimension ref="A1:P94"/>
  <sheetViews>
    <sheetView workbookViewId="0">
      <pane ySplit="5" topLeftCell="A46" activePane="bottomLeft" state="frozen"/>
      <selection activeCell="B7" sqref="B7"/>
      <selection pane="bottomLeft" activeCell="B7" sqref="B7"/>
    </sheetView>
  </sheetViews>
  <sheetFormatPr baseColWidth="10" defaultColWidth="14.6640625" defaultRowHeight="10.199999999999999" x14ac:dyDescent="0.25"/>
  <cols>
    <col min="1" max="1" width="24.6640625" style="2" customWidth="1"/>
    <col min="2" max="13" width="8.6640625" style="2" customWidth="1"/>
    <col min="14" max="16" width="8.6640625" style="18" customWidth="1"/>
    <col min="17" max="16384" width="14.6640625" style="2"/>
  </cols>
  <sheetData>
    <row r="1" spans="1:16" s="1" customFormat="1" ht="18" customHeight="1" x14ac:dyDescent="0.25">
      <c r="A1" s="21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/>
    </row>
    <row r="2" spans="1:16" s="1" customFormat="1" ht="18" customHeight="1" x14ac:dyDescent="0.25">
      <c r="A2" s="24" t="s">
        <v>58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6"/>
    </row>
    <row r="3" spans="1:16" s="1" customFormat="1" ht="18" customHeight="1" x14ac:dyDescent="0.25">
      <c r="A3" s="27" t="s">
        <v>53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9"/>
    </row>
    <row r="4" spans="1:16" ht="15" customHeight="1" x14ac:dyDescent="0.25">
      <c r="A4" s="33" t="s">
        <v>47</v>
      </c>
      <c r="B4" s="35" t="s">
        <v>59</v>
      </c>
      <c r="C4" s="36"/>
      <c r="D4" s="36"/>
      <c r="E4" s="37"/>
      <c r="F4" s="35" t="s">
        <v>60</v>
      </c>
      <c r="G4" s="36"/>
      <c r="H4" s="36"/>
      <c r="I4" s="37"/>
      <c r="J4" s="35" t="s">
        <v>44</v>
      </c>
      <c r="K4" s="36"/>
      <c r="L4" s="36"/>
      <c r="M4" s="37"/>
      <c r="N4" s="30" t="s">
        <v>56</v>
      </c>
      <c r="O4" s="31"/>
      <c r="P4" s="32"/>
    </row>
    <row r="5" spans="1:16" s="14" customFormat="1" ht="15" customHeight="1" x14ac:dyDescent="0.25">
      <c r="A5" s="34"/>
      <c r="B5" s="13" t="s">
        <v>55</v>
      </c>
      <c r="C5" s="10" t="s">
        <v>61</v>
      </c>
      <c r="D5" s="13" t="s">
        <v>54</v>
      </c>
      <c r="E5" s="10" t="s">
        <v>48</v>
      </c>
      <c r="F5" s="13" t="s">
        <v>55</v>
      </c>
      <c r="G5" s="10" t="s">
        <v>61</v>
      </c>
      <c r="H5" s="13" t="s">
        <v>54</v>
      </c>
      <c r="I5" s="10" t="s">
        <v>48</v>
      </c>
      <c r="J5" s="13" t="s">
        <v>55</v>
      </c>
      <c r="K5" s="10" t="s">
        <v>61</v>
      </c>
      <c r="L5" s="13" t="s">
        <v>54</v>
      </c>
      <c r="M5" s="10" t="s">
        <v>48</v>
      </c>
      <c r="N5" s="13" t="s">
        <v>55</v>
      </c>
      <c r="O5" s="10" t="s">
        <v>61</v>
      </c>
      <c r="P5" s="13" t="s">
        <v>54</v>
      </c>
    </row>
    <row r="6" spans="1:16" x14ac:dyDescent="0.2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15"/>
      <c r="O6" s="15"/>
      <c r="P6" s="15"/>
    </row>
    <row r="7" spans="1:16" x14ac:dyDescent="0.25">
      <c r="A7" s="5" t="s">
        <v>0</v>
      </c>
      <c r="B7" s="7">
        <v>41253</v>
      </c>
      <c r="C7" s="7">
        <v>28052</v>
      </c>
      <c r="D7" s="7">
        <v>3433</v>
      </c>
      <c r="E7" s="7">
        <f>SUM(B7:D7)</f>
        <v>72738</v>
      </c>
      <c r="F7" s="7">
        <v>15925</v>
      </c>
      <c r="G7" s="7">
        <v>34254</v>
      </c>
      <c r="H7" s="7">
        <v>580</v>
      </c>
      <c r="I7" s="7">
        <f>SUM(F7:H7)</f>
        <v>50759</v>
      </c>
      <c r="J7" s="7">
        <f t="shared" ref="J7:L9" si="0">SUM(B7,F7)</f>
        <v>57178</v>
      </c>
      <c r="K7" s="7">
        <f t="shared" si="0"/>
        <v>62306</v>
      </c>
      <c r="L7" s="7">
        <f t="shared" si="0"/>
        <v>4013</v>
      </c>
      <c r="M7" s="7">
        <f>SUM(J7:L7)</f>
        <v>123497</v>
      </c>
      <c r="N7" s="16">
        <f>J7/M7</f>
        <v>0.46299100383005254</v>
      </c>
      <c r="O7" s="16">
        <f>K7/M7</f>
        <v>0.50451427969910201</v>
      </c>
      <c r="P7" s="16">
        <f>L7/M7</f>
        <v>3.2494716470845446E-2</v>
      </c>
    </row>
    <row r="8" spans="1:16" x14ac:dyDescent="0.25">
      <c r="A8" s="5" t="s">
        <v>1</v>
      </c>
      <c r="B8" s="7">
        <v>21524</v>
      </c>
      <c r="C8" s="7">
        <v>18536</v>
      </c>
      <c r="D8" s="7">
        <v>1461</v>
      </c>
      <c r="E8" s="7">
        <f>SUM(B8:D8)</f>
        <v>41521</v>
      </c>
      <c r="F8" s="7">
        <v>11519</v>
      </c>
      <c r="G8" s="7">
        <v>21135</v>
      </c>
      <c r="H8" s="7">
        <v>266</v>
      </c>
      <c r="I8" s="7">
        <f>SUM(F8:H8)</f>
        <v>32920</v>
      </c>
      <c r="J8" s="7">
        <f t="shared" si="0"/>
        <v>33043</v>
      </c>
      <c r="K8" s="7">
        <f t="shared" si="0"/>
        <v>39671</v>
      </c>
      <c r="L8" s="7">
        <f t="shared" si="0"/>
        <v>1727</v>
      </c>
      <c r="M8" s="7">
        <f>SUM(J8:L8)</f>
        <v>74441</v>
      </c>
      <c r="N8" s="16">
        <f>J8/M8</f>
        <v>0.44388173184132401</v>
      </c>
      <c r="O8" s="16">
        <f>K8/M8</f>
        <v>0.53291868728254588</v>
      </c>
      <c r="P8" s="16">
        <f>L8/M8</f>
        <v>2.319958087613009E-2</v>
      </c>
    </row>
    <row r="9" spans="1:16" x14ac:dyDescent="0.25">
      <c r="A9" s="5" t="s">
        <v>2</v>
      </c>
      <c r="B9" s="7">
        <v>170</v>
      </c>
      <c r="C9" s="7">
        <v>199</v>
      </c>
      <c r="D9" s="7">
        <v>37</v>
      </c>
      <c r="E9" s="7">
        <f>SUM(B9:D9)</f>
        <v>406</v>
      </c>
      <c r="F9" s="7">
        <v>8785</v>
      </c>
      <c r="G9" s="7">
        <v>19732</v>
      </c>
      <c r="H9" s="7">
        <v>222</v>
      </c>
      <c r="I9" s="7">
        <f>SUM(F9:H9)</f>
        <v>28739</v>
      </c>
      <c r="J9" s="7">
        <f t="shared" si="0"/>
        <v>8955</v>
      </c>
      <c r="K9" s="7">
        <f t="shared" si="0"/>
        <v>19931</v>
      </c>
      <c r="L9" s="7">
        <f t="shared" si="0"/>
        <v>259</v>
      </c>
      <c r="M9" s="7">
        <f>SUM(J9:L9)</f>
        <v>29145</v>
      </c>
      <c r="N9" s="16">
        <f>J9/M9</f>
        <v>0.30725681935151827</v>
      </c>
      <c r="O9" s="16">
        <f>K9/M9</f>
        <v>0.68385657917310005</v>
      </c>
      <c r="P9" s="16">
        <f>L9/M9</f>
        <v>8.8866014753817123E-3</v>
      </c>
    </row>
    <row r="10" spans="1:16" x14ac:dyDescent="0.25">
      <c r="A10" s="4" t="s">
        <v>48</v>
      </c>
      <c r="B10" s="3">
        <f t="shared" ref="B10:M10" si="1">SUM(B7:B9)</f>
        <v>62947</v>
      </c>
      <c r="C10" s="3">
        <f t="shared" si="1"/>
        <v>46787</v>
      </c>
      <c r="D10" s="3">
        <f t="shared" si="1"/>
        <v>4931</v>
      </c>
      <c r="E10" s="3">
        <f t="shared" si="1"/>
        <v>114665</v>
      </c>
      <c r="F10" s="3">
        <f t="shared" si="1"/>
        <v>36229</v>
      </c>
      <c r="G10" s="3">
        <f t="shared" si="1"/>
        <v>75121</v>
      </c>
      <c r="H10" s="3">
        <f t="shared" si="1"/>
        <v>1068</v>
      </c>
      <c r="I10" s="3">
        <f t="shared" si="1"/>
        <v>112418</v>
      </c>
      <c r="J10" s="3">
        <f t="shared" si="1"/>
        <v>99176</v>
      </c>
      <c r="K10" s="3">
        <f t="shared" si="1"/>
        <v>121908</v>
      </c>
      <c r="L10" s="3">
        <f t="shared" si="1"/>
        <v>5999</v>
      </c>
      <c r="M10" s="3">
        <f t="shared" si="1"/>
        <v>227083</v>
      </c>
      <c r="N10" s="17">
        <f>J10/M10</f>
        <v>0.43673898970860875</v>
      </c>
      <c r="O10" s="17">
        <f>K10/M10</f>
        <v>0.5368433568342853</v>
      </c>
      <c r="P10" s="17">
        <f>L10/M10</f>
        <v>2.6417653457105991E-2</v>
      </c>
    </row>
    <row r="11" spans="1:16" x14ac:dyDescent="0.25">
      <c r="A11" s="5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15"/>
      <c r="O11" s="15"/>
      <c r="P11" s="15"/>
    </row>
    <row r="12" spans="1:16" x14ac:dyDescent="0.25">
      <c r="A12" s="5" t="s">
        <v>3</v>
      </c>
      <c r="B12" s="7">
        <v>3735</v>
      </c>
      <c r="C12" s="7">
        <v>5040</v>
      </c>
      <c r="D12" s="7">
        <v>192</v>
      </c>
      <c r="E12" s="7">
        <f>SUM(B12:D12)</f>
        <v>8967</v>
      </c>
      <c r="F12" s="7">
        <v>2780</v>
      </c>
      <c r="G12" s="7">
        <v>4111</v>
      </c>
      <c r="H12" s="7">
        <v>47</v>
      </c>
      <c r="I12" s="7">
        <f>SUM(F12:H12)</f>
        <v>6938</v>
      </c>
      <c r="J12" s="7">
        <f t="shared" ref="J12:L13" si="2">SUM(B12,F12)</f>
        <v>6515</v>
      </c>
      <c r="K12" s="7">
        <f t="shared" si="2"/>
        <v>9151</v>
      </c>
      <c r="L12" s="7">
        <f t="shared" si="2"/>
        <v>239</v>
      </c>
      <c r="M12" s="7">
        <f>SUM(J12:L12)</f>
        <v>15905</v>
      </c>
      <c r="N12" s="16">
        <f>J12/M12</f>
        <v>0.40961961647280731</v>
      </c>
      <c r="O12" s="16">
        <f>K12/M12</f>
        <v>0.57535366237032382</v>
      </c>
      <c r="P12" s="16">
        <f>L12/M12</f>
        <v>1.5026721156868908E-2</v>
      </c>
    </row>
    <row r="13" spans="1:16" x14ac:dyDescent="0.25">
      <c r="A13" s="5" t="s">
        <v>4</v>
      </c>
      <c r="B13" s="7">
        <v>35782</v>
      </c>
      <c r="C13" s="7">
        <v>33563</v>
      </c>
      <c r="D13" s="7">
        <v>3573</v>
      </c>
      <c r="E13" s="7">
        <f>SUM(B13:D13)</f>
        <v>72918</v>
      </c>
      <c r="F13" s="7">
        <v>11891</v>
      </c>
      <c r="G13" s="7">
        <v>19680</v>
      </c>
      <c r="H13" s="7">
        <v>867</v>
      </c>
      <c r="I13" s="7">
        <f>SUM(F13:H13)</f>
        <v>32438</v>
      </c>
      <c r="J13" s="7">
        <f t="shared" si="2"/>
        <v>47673</v>
      </c>
      <c r="K13" s="7">
        <f t="shared" si="2"/>
        <v>53243</v>
      </c>
      <c r="L13" s="7">
        <f t="shared" si="2"/>
        <v>4440</v>
      </c>
      <c r="M13" s="7">
        <f>SUM(J13:L13)</f>
        <v>105356</v>
      </c>
      <c r="N13" s="16">
        <f>J13/M13</f>
        <v>0.45249439993925356</v>
      </c>
      <c r="O13" s="16">
        <f>K13/M13</f>
        <v>0.5053627700368275</v>
      </c>
      <c r="P13" s="16">
        <f>L13/M13</f>
        <v>4.2142830023918901E-2</v>
      </c>
    </row>
    <row r="14" spans="1:16" x14ac:dyDescent="0.25">
      <c r="A14" s="4" t="s">
        <v>48</v>
      </c>
      <c r="B14" s="3">
        <f t="shared" ref="B14:M14" si="3">SUM(B12:B13)</f>
        <v>39517</v>
      </c>
      <c r="C14" s="3">
        <f t="shared" si="3"/>
        <v>38603</v>
      </c>
      <c r="D14" s="3">
        <f t="shared" si="3"/>
        <v>3765</v>
      </c>
      <c r="E14" s="3">
        <f t="shared" si="3"/>
        <v>81885</v>
      </c>
      <c r="F14" s="3">
        <f t="shared" si="3"/>
        <v>14671</v>
      </c>
      <c r="G14" s="3">
        <f t="shared" si="3"/>
        <v>23791</v>
      </c>
      <c r="H14" s="3">
        <f t="shared" si="3"/>
        <v>914</v>
      </c>
      <c r="I14" s="3">
        <f t="shared" si="3"/>
        <v>39376</v>
      </c>
      <c r="J14" s="3">
        <f t="shared" si="3"/>
        <v>54188</v>
      </c>
      <c r="K14" s="3">
        <f t="shared" si="3"/>
        <v>62394</v>
      </c>
      <c r="L14" s="3">
        <f t="shared" si="3"/>
        <v>4679</v>
      </c>
      <c r="M14" s="3">
        <f t="shared" si="3"/>
        <v>121261</v>
      </c>
      <c r="N14" s="17">
        <f>J14/M14</f>
        <v>0.44687079935016205</v>
      </c>
      <c r="O14" s="17">
        <f>K14/M14</f>
        <v>0.51454301053100338</v>
      </c>
      <c r="P14" s="17">
        <f>L14/M14</f>
        <v>3.858619011883458E-2</v>
      </c>
    </row>
    <row r="15" spans="1:16" x14ac:dyDescent="0.25">
      <c r="A15" s="5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15"/>
      <c r="O15" s="15"/>
      <c r="P15" s="15"/>
    </row>
    <row r="16" spans="1:16" x14ac:dyDescent="0.25">
      <c r="A16" s="5" t="s">
        <v>5</v>
      </c>
      <c r="B16" s="7">
        <v>11430</v>
      </c>
      <c r="C16" s="7">
        <v>14063</v>
      </c>
      <c r="D16" s="7">
        <v>1278</v>
      </c>
      <c r="E16" s="7">
        <f>SUM(B16:D16)</f>
        <v>26771</v>
      </c>
      <c r="F16" s="7">
        <v>8028</v>
      </c>
      <c r="G16" s="7">
        <v>15352</v>
      </c>
      <c r="H16" s="7">
        <v>313</v>
      </c>
      <c r="I16" s="7">
        <f>SUM(F16:H16)</f>
        <v>23693</v>
      </c>
      <c r="J16" s="7">
        <f t="shared" ref="J16:L19" si="4">SUM(B16,F16)</f>
        <v>19458</v>
      </c>
      <c r="K16" s="7">
        <f t="shared" si="4"/>
        <v>29415</v>
      </c>
      <c r="L16" s="7">
        <f t="shared" si="4"/>
        <v>1591</v>
      </c>
      <c r="M16" s="7">
        <f>SUM(J16:L16)</f>
        <v>50464</v>
      </c>
      <c r="N16" s="16">
        <f>J16/M16</f>
        <v>0.38558180088776156</v>
      </c>
      <c r="O16" s="16">
        <f>K16/M16</f>
        <v>0.582890773620799</v>
      </c>
      <c r="P16" s="16">
        <f>L16/M16</f>
        <v>3.1527425491439443E-2</v>
      </c>
    </row>
    <row r="17" spans="1:16" x14ac:dyDescent="0.25">
      <c r="A17" s="5" t="s">
        <v>6</v>
      </c>
      <c r="B17" s="7">
        <v>33189</v>
      </c>
      <c r="C17" s="7">
        <v>31959</v>
      </c>
      <c r="D17" s="7">
        <v>2707</v>
      </c>
      <c r="E17" s="7">
        <f>SUM(B17:D17)</f>
        <v>67855</v>
      </c>
      <c r="F17" s="7">
        <v>15032</v>
      </c>
      <c r="G17" s="7">
        <v>26707</v>
      </c>
      <c r="H17" s="7">
        <v>384</v>
      </c>
      <c r="I17" s="7">
        <f>SUM(F17:H17)</f>
        <v>42123</v>
      </c>
      <c r="J17" s="7">
        <f t="shared" si="4"/>
        <v>48221</v>
      </c>
      <c r="K17" s="7">
        <f t="shared" si="4"/>
        <v>58666</v>
      </c>
      <c r="L17" s="7">
        <f t="shared" si="4"/>
        <v>3091</v>
      </c>
      <c r="M17" s="7">
        <f>SUM(J17:L17)</f>
        <v>109978</v>
      </c>
      <c r="N17" s="16">
        <f>J17/M17</f>
        <v>0.43846041935659857</v>
      </c>
      <c r="O17" s="16">
        <f>K17/M17</f>
        <v>0.5334339595191766</v>
      </c>
      <c r="P17" s="16">
        <f>L17/M17</f>
        <v>2.8105621124224846E-2</v>
      </c>
    </row>
    <row r="18" spans="1:16" x14ac:dyDescent="0.25">
      <c r="A18" s="5" t="s">
        <v>7</v>
      </c>
      <c r="B18" s="7">
        <v>36760</v>
      </c>
      <c r="C18" s="7">
        <v>37634</v>
      </c>
      <c r="D18" s="7">
        <v>3469</v>
      </c>
      <c r="E18" s="7">
        <f>SUM(B18:D18)</f>
        <v>77863</v>
      </c>
      <c r="F18" s="7">
        <v>16631</v>
      </c>
      <c r="G18" s="7">
        <v>33892</v>
      </c>
      <c r="H18" s="7">
        <v>434</v>
      </c>
      <c r="I18" s="7">
        <f>SUM(F18:H18)</f>
        <v>50957</v>
      </c>
      <c r="J18" s="7">
        <f t="shared" si="4"/>
        <v>53391</v>
      </c>
      <c r="K18" s="7">
        <f t="shared" si="4"/>
        <v>71526</v>
      </c>
      <c r="L18" s="7">
        <f t="shared" si="4"/>
        <v>3903</v>
      </c>
      <c r="M18" s="7">
        <f>SUM(J18:L18)</f>
        <v>128820</v>
      </c>
      <c r="N18" s="16">
        <f>J18/M18</f>
        <v>0.41446204005589193</v>
      </c>
      <c r="O18" s="16">
        <f>K18/M18</f>
        <v>0.55523986958546812</v>
      </c>
      <c r="P18" s="16">
        <f>L18/M18</f>
        <v>3.0298090358639961E-2</v>
      </c>
    </row>
    <row r="19" spans="1:16" x14ac:dyDescent="0.25">
      <c r="A19" s="5" t="s">
        <v>8</v>
      </c>
      <c r="B19" s="7">
        <v>9894</v>
      </c>
      <c r="C19" s="7">
        <v>12564</v>
      </c>
      <c r="D19" s="7">
        <v>1059</v>
      </c>
      <c r="E19" s="7">
        <f>SUM(B19:D19)</f>
        <v>23517</v>
      </c>
      <c r="F19" s="7">
        <v>9231</v>
      </c>
      <c r="G19" s="7">
        <v>17611</v>
      </c>
      <c r="H19" s="7">
        <v>403</v>
      </c>
      <c r="I19" s="7">
        <f>SUM(F19:H19)</f>
        <v>27245</v>
      </c>
      <c r="J19" s="7">
        <f t="shared" si="4"/>
        <v>19125</v>
      </c>
      <c r="K19" s="7">
        <f t="shared" si="4"/>
        <v>30175</v>
      </c>
      <c r="L19" s="7">
        <f t="shared" si="4"/>
        <v>1462</v>
      </c>
      <c r="M19" s="7">
        <f>SUM(J19:L19)</f>
        <v>50762</v>
      </c>
      <c r="N19" s="16">
        <f>J19/M19</f>
        <v>0.3767582049564635</v>
      </c>
      <c r="O19" s="16">
        <f>K19/M19</f>
        <v>0.59444072337575349</v>
      </c>
      <c r="P19" s="16">
        <f>L19/M19</f>
        <v>2.8801071667782986E-2</v>
      </c>
    </row>
    <row r="20" spans="1:16" x14ac:dyDescent="0.25">
      <c r="A20" s="4" t="s">
        <v>48</v>
      </c>
      <c r="B20" s="3">
        <f t="shared" ref="B20:M20" si="5">SUM(B16:B19)</f>
        <v>91273</v>
      </c>
      <c r="C20" s="3">
        <f t="shared" si="5"/>
        <v>96220</v>
      </c>
      <c r="D20" s="3">
        <f t="shared" si="5"/>
        <v>8513</v>
      </c>
      <c r="E20" s="3">
        <f t="shared" si="5"/>
        <v>196006</v>
      </c>
      <c r="F20" s="3">
        <f t="shared" si="5"/>
        <v>48922</v>
      </c>
      <c r="G20" s="3">
        <f t="shared" si="5"/>
        <v>93562</v>
      </c>
      <c r="H20" s="3">
        <f t="shared" si="5"/>
        <v>1534</v>
      </c>
      <c r="I20" s="3">
        <f t="shared" si="5"/>
        <v>144018</v>
      </c>
      <c r="J20" s="3">
        <f t="shared" si="5"/>
        <v>140195</v>
      </c>
      <c r="K20" s="3">
        <f t="shared" si="5"/>
        <v>189782</v>
      </c>
      <c r="L20" s="3">
        <f t="shared" si="5"/>
        <v>10047</v>
      </c>
      <c r="M20" s="3">
        <f t="shared" si="5"/>
        <v>340024</v>
      </c>
      <c r="N20" s="17">
        <f>J20/M20</f>
        <v>0.41230913112015621</v>
      </c>
      <c r="O20" s="17">
        <f>K20/M20</f>
        <v>0.55814295461496832</v>
      </c>
      <c r="P20" s="17">
        <f>L20/M20</f>
        <v>2.9547914264875422E-2</v>
      </c>
    </row>
    <row r="21" spans="1:16" x14ac:dyDescent="0.25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15"/>
      <c r="O21" s="15"/>
      <c r="P21" s="15"/>
    </row>
    <row r="22" spans="1:16" x14ac:dyDescent="0.25">
      <c r="A22" s="5" t="s">
        <v>9</v>
      </c>
      <c r="B22" s="7">
        <v>17164</v>
      </c>
      <c r="C22" s="7">
        <v>15124</v>
      </c>
      <c r="D22" s="7">
        <v>1046</v>
      </c>
      <c r="E22" s="7">
        <f>SUM(B22:D22)</f>
        <v>33334</v>
      </c>
      <c r="F22" s="7">
        <v>6734</v>
      </c>
      <c r="G22" s="7">
        <v>12180</v>
      </c>
      <c r="H22" s="7">
        <v>305</v>
      </c>
      <c r="I22" s="7">
        <f>SUM(F22:H22)</f>
        <v>19219</v>
      </c>
      <c r="J22" s="7">
        <f>SUM(B22,F22)</f>
        <v>23898</v>
      </c>
      <c r="K22" s="7">
        <f>SUM(C22,G22)</f>
        <v>27304</v>
      </c>
      <c r="L22" s="7">
        <f>SUM(D22,H22)</f>
        <v>1351</v>
      </c>
      <c r="M22" s="7">
        <f>SUM(J22:L22)</f>
        <v>52553</v>
      </c>
      <c r="N22" s="16">
        <f>J22/M22</f>
        <v>0.4547409282058113</v>
      </c>
      <c r="O22" s="16">
        <f>K22/M22</f>
        <v>0.5195516906741765</v>
      </c>
      <c r="P22" s="16">
        <f>L22/M22</f>
        <v>2.5707381120012179E-2</v>
      </c>
    </row>
    <row r="23" spans="1:16" x14ac:dyDescent="0.25">
      <c r="A23" s="4" t="s">
        <v>48</v>
      </c>
      <c r="B23" s="3">
        <f t="shared" ref="B23:M23" si="6">SUM(B22)</f>
        <v>17164</v>
      </c>
      <c r="C23" s="3">
        <f t="shared" si="6"/>
        <v>15124</v>
      </c>
      <c r="D23" s="3">
        <f t="shared" si="6"/>
        <v>1046</v>
      </c>
      <c r="E23" s="3">
        <f t="shared" si="6"/>
        <v>33334</v>
      </c>
      <c r="F23" s="3">
        <f t="shared" si="6"/>
        <v>6734</v>
      </c>
      <c r="G23" s="3">
        <f t="shared" si="6"/>
        <v>12180</v>
      </c>
      <c r="H23" s="3">
        <f t="shared" si="6"/>
        <v>305</v>
      </c>
      <c r="I23" s="3">
        <f t="shared" si="6"/>
        <v>19219</v>
      </c>
      <c r="J23" s="3">
        <f t="shared" si="6"/>
        <v>23898</v>
      </c>
      <c r="K23" s="3">
        <f t="shared" si="6"/>
        <v>27304</v>
      </c>
      <c r="L23" s="3">
        <f t="shared" si="6"/>
        <v>1351</v>
      </c>
      <c r="M23" s="3">
        <f t="shared" si="6"/>
        <v>52553</v>
      </c>
      <c r="N23" s="17">
        <f>J23/M23</f>
        <v>0.4547409282058113</v>
      </c>
      <c r="O23" s="17">
        <f>K23/M23</f>
        <v>0.5195516906741765</v>
      </c>
      <c r="P23" s="17">
        <f>L23/M23</f>
        <v>2.5707381120012179E-2</v>
      </c>
    </row>
    <row r="24" spans="1:16" x14ac:dyDescent="0.25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15"/>
      <c r="O24" s="15"/>
      <c r="P24" s="15"/>
    </row>
    <row r="25" spans="1:16" x14ac:dyDescent="0.25">
      <c r="A25" s="5" t="s">
        <v>10</v>
      </c>
      <c r="B25" s="7">
        <v>3427</v>
      </c>
      <c r="C25" s="7">
        <v>6657</v>
      </c>
      <c r="D25" s="7">
        <v>401</v>
      </c>
      <c r="E25" s="7">
        <f>SUM(B25:D25)</f>
        <v>10485</v>
      </c>
      <c r="F25" s="7">
        <v>3318</v>
      </c>
      <c r="G25" s="7">
        <v>6187</v>
      </c>
      <c r="H25" s="7">
        <v>112</v>
      </c>
      <c r="I25" s="7">
        <f>SUM(F25:H25)</f>
        <v>9617</v>
      </c>
      <c r="J25" s="7">
        <f t="shared" ref="J25:L26" si="7">SUM(B25,F25)</f>
        <v>6745</v>
      </c>
      <c r="K25" s="7">
        <f t="shared" si="7"/>
        <v>12844</v>
      </c>
      <c r="L25" s="7">
        <f t="shared" si="7"/>
        <v>513</v>
      </c>
      <c r="M25" s="7">
        <f>SUM(J25:L25)</f>
        <v>20102</v>
      </c>
      <c r="N25" s="16">
        <f>J25/M25</f>
        <v>0.33553875236294894</v>
      </c>
      <c r="O25" s="16">
        <f>K25/M25</f>
        <v>0.63894139886578449</v>
      </c>
      <c r="P25" s="16">
        <f>L25/M25</f>
        <v>2.5519848771266541E-2</v>
      </c>
    </row>
    <row r="26" spans="1:16" x14ac:dyDescent="0.25">
      <c r="A26" s="5" t="s">
        <v>11</v>
      </c>
      <c r="B26" s="7">
        <v>33404</v>
      </c>
      <c r="C26" s="7">
        <v>29369</v>
      </c>
      <c r="D26" s="7">
        <v>4285</v>
      </c>
      <c r="E26" s="7">
        <f>SUM(B26:D26)</f>
        <v>67058</v>
      </c>
      <c r="F26" s="7">
        <v>8787</v>
      </c>
      <c r="G26" s="7">
        <v>11158</v>
      </c>
      <c r="H26" s="7">
        <v>258</v>
      </c>
      <c r="I26" s="7">
        <f>SUM(F26:H26)</f>
        <v>20203</v>
      </c>
      <c r="J26" s="7">
        <f t="shared" si="7"/>
        <v>42191</v>
      </c>
      <c r="K26" s="7">
        <f t="shared" si="7"/>
        <v>40527</v>
      </c>
      <c r="L26" s="7">
        <f t="shared" si="7"/>
        <v>4543</v>
      </c>
      <c r="M26" s="7">
        <f>SUM(J26:L26)</f>
        <v>87261</v>
      </c>
      <c r="N26" s="16">
        <f>J26/M26</f>
        <v>0.48350351245115231</v>
      </c>
      <c r="O26" s="16">
        <f>K26/M26</f>
        <v>0.46443428335682607</v>
      </c>
      <c r="P26" s="16">
        <f>L26/M26</f>
        <v>5.2062204192021636E-2</v>
      </c>
    </row>
    <row r="27" spans="1:16" x14ac:dyDescent="0.25">
      <c r="A27" s="4" t="s">
        <v>48</v>
      </c>
      <c r="B27" s="3">
        <f t="shared" ref="B27:M27" si="8">SUM(B25:B26)</f>
        <v>36831</v>
      </c>
      <c r="C27" s="3">
        <f t="shared" si="8"/>
        <v>36026</v>
      </c>
      <c r="D27" s="3">
        <f t="shared" si="8"/>
        <v>4686</v>
      </c>
      <c r="E27" s="3">
        <f t="shared" si="8"/>
        <v>77543</v>
      </c>
      <c r="F27" s="3">
        <f t="shared" si="8"/>
        <v>12105</v>
      </c>
      <c r="G27" s="3">
        <f t="shared" si="8"/>
        <v>17345</v>
      </c>
      <c r="H27" s="3">
        <f t="shared" si="8"/>
        <v>370</v>
      </c>
      <c r="I27" s="3">
        <f t="shared" si="8"/>
        <v>29820</v>
      </c>
      <c r="J27" s="3">
        <f t="shared" si="8"/>
        <v>48936</v>
      </c>
      <c r="K27" s="3">
        <f t="shared" si="8"/>
        <v>53371</v>
      </c>
      <c r="L27" s="3">
        <f t="shared" si="8"/>
        <v>5056</v>
      </c>
      <c r="M27" s="3">
        <f t="shared" si="8"/>
        <v>107363</v>
      </c>
      <c r="N27" s="17">
        <f>J27/M27</f>
        <v>0.45579948399355458</v>
      </c>
      <c r="O27" s="17">
        <f>K27/M27</f>
        <v>0.49710794221472948</v>
      </c>
      <c r="P27" s="17">
        <f>L27/M27</f>
        <v>4.7092573791715955E-2</v>
      </c>
    </row>
    <row r="28" spans="1:16" x14ac:dyDescent="0.25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15"/>
      <c r="O28" s="15"/>
      <c r="P28" s="15"/>
    </row>
    <row r="29" spans="1:16" x14ac:dyDescent="0.25">
      <c r="A29" s="5" t="s">
        <v>12</v>
      </c>
      <c r="B29" s="7">
        <v>80360</v>
      </c>
      <c r="C29" s="7">
        <v>65173</v>
      </c>
      <c r="D29" s="7">
        <v>8515</v>
      </c>
      <c r="E29" s="7">
        <f>SUM(B29:D29)</f>
        <v>154048</v>
      </c>
      <c r="F29" s="7">
        <v>26369</v>
      </c>
      <c r="G29" s="7">
        <v>33995</v>
      </c>
      <c r="H29" s="7">
        <v>1035</v>
      </c>
      <c r="I29" s="7">
        <f>SUM(F29:H29)</f>
        <v>61399</v>
      </c>
      <c r="J29" s="7">
        <f>SUM(B29,F29)</f>
        <v>106729</v>
      </c>
      <c r="K29" s="7">
        <f>SUM(C29,G29)</f>
        <v>99168</v>
      </c>
      <c r="L29" s="7">
        <f>SUM(D29,H29)</f>
        <v>9550</v>
      </c>
      <c r="M29" s="7">
        <f>SUM(J29:L29)</f>
        <v>215447</v>
      </c>
      <c r="N29" s="16">
        <f>J29/M29</f>
        <v>0.49538401555835077</v>
      </c>
      <c r="O29" s="16">
        <f>K29/M29</f>
        <v>0.46028953756608354</v>
      </c>
      <c r="P29" s="16">
        <f>L29/M29</f>
        <v>4.4326446875565681E-2</v>
      </c>
    </row>
    <row r="30" spans="1:16" x14ac:dyDescent="0.25">
      <c r="A30" s="4" t="s">
        <v>48</v>
      </c>
      <c r="B30" s="3">
        <f t="shared" ref="B30:M30" si="9">SUM(B29)</f>
        <v>80360</v>
      </c>
      <c r="C30" s="3">
        <f t="shared" si="9"/>
        <v>65173</v>
      </c>
      <c r="D30" s="3">
        <f t="shared" si="9"/>
        <v>8515</v>
      </c>
      <c r="E30" s="3">
        <f t="shared" si="9"/>
        <v>154048</v>
      </c>
      <c r="F30" s="3">
        <f t="shared" si="9"/>
        <v>26369</v>
      </c>
      <c r="G30" s="3">
        <f t="shared" si="9"/>
        <v>33995</v>
      </c>
      <c r="H30" s="3">
        <f t="shared" si="9"/>
        <v>1035</v>
      </c>
      <c r="I30" s="3">
        <f t="shared" si="9"/>
        <v>61399</v>
      </c>
      <c r="J30" s="3">
        <f t="shared" si="9"/>
        <v>106729</v>
      </c>
      <c r="K30" s="3">
        <f t="shared" si="9"/>
        <v>99168</v>
      </c>
      <c r="L30" s="3">
        <f t="shared" si="9"/>
        <v>9550</v>
      </c>
      <c r="M30" s="3">
        <f t="shared" si="9"/>
        <v>215447</v>
      </c>
      <c r="N30" s="17">
        <f>J30/M30</f>
        <v>0.49538401555835077</v>
      </c>
      <c r="O30" s="17">
        <f>K30/M30</f>
        <v>0.46028953756608354</v>
      </c>
      <c r="P30" s="17">
        <f>L30/M30</f>
        <v>4.4326446875565681E-2</v>
      </c>
    </row>
    <row r="31" spans="1:16" x14ac:dyDescent="0.25">
      <c r="A31" s="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15"/>
      <c r="O31" s="15"/>
      <c r="P31" s="15"/>
    </row>
    <row r="32" spans="1:16" x14ac:dyDescent="0.25">
      <c r="A32" s="5" t="s">
        <v>13</v>
      </c>
      <c r="B32" s="7">
        <v>874</v>
      </c>
      <c r="C32" s="7">
        <v>725</v>
      </c>
      <c r="D32" s="7">
        <v>101</v>
      </c>
      <c r="E32" s="7">
        <f>SUM(B32:D32)</f>
        <v>1700</v>
      </c>
      <c r="F32" s="7">
        <v>8039</v>
      </c>
      <c r="G32" s="7">
        <v>15498</v>
      </c>
      <c r="H32" s="7">
        <v>254</v>
      </c>
      <c r="I32" s="7">
        <f>SUM(F32:H32)</f>
        <v>23791</v>
      </c>
      <c r="J32" s="7">
        <f t="shared" ref="J32:L35" si="10">SUM(B32,F32)</f>
        <v>8913</v>
      </c>
      <c r="K32" s="7">
        <f t="shared" si="10"/>
        <v>16223</v>
      </c>
      <c r="L32" s="7">
        <f t="shared" si="10"/>
        <v>355</v>
      </c>
      <c r="M32" s="7">
        <f>SUM(J32:L32)</f>
        <v>25491</v>
      </c>
      <c r="N32" s="16">
        <f>J32/M32</f>
        <v>0.34965281864187359</v>
      </c>
      <c r="O32" s="16">
        <f>K32/M32</f>
        <v>0.63642069750107877</v>
      </c>
      <c r="P32" s="16">
        <f>L32/M32</f>
        <v>1.3926483857047586E-2</v>
      </c>
    </row>
    <row r="33" spans="1:16" x14ac:dyDescent="0.25">
      <c r="A33" s="5" t="s">
        <v>14</v>
      </c>
      <c r="B33" s="7">
        <v>16226</v>
      </c>
      <c r="C33" s="7">
        <v>14939</v>
      </c>
      <c r="D33" s="7">
        <v>990</v>
      </c>
      <c r="E33" s="7">
        <f>SUM(B33:D33)</f>
        <v>32155</v>
      </c>
      <c r="F33" s="7">
        <v>10849</v>
      </c>
      <c r="G33" s="7">
        <v>21891</v>
      </c>
      <c r="H33" s="7">
        <v>281</v>
      </c>
      <c r="I33" s="7">
        <f>SUM(F33:H33)</f>
        <v>33021</v>
      </c>
      <c r="J33" s="7">
        <f t="shared" si="10"/>
        <v>27075</v>
      </c>
      <c r="K33" s="7">
        <f t="shared" si="10"/>
        <v>36830</v>
      </c>
      <c r="L33" s="7">
        <f t="shared" si="10"/>
        <v>1271</v>
      </c>
      <c r="M33" s="7">
        <f>SUM(J33:L33)</f>
        <v>65176</v>
      </c>
      <c r="N33" s="16">
        <f>J33/M33</f>
        <v>0.41541364919602308</v>
      </c>
      <c r="O33" s="16">
        <f>K33/M33</f>
        <v>0.56508530747514418</v>
      </c>
      <c r="P33" s="16">
        <f>L33/M33</f>
        <v>1.95010433288327E-2</v>
      </c>
    </row>
    <row r="34" spans="1:16" x14ac:dyDescent="0.25">
      <c r="A34" s="5" t="s">
        <v>15</v>
      </c>
      <c r="B34" s="7">
        <v>14189</v>
      </c>
      <c r="C34" s="7">
        <v>16984</v>
      </c>
      <c r="D34" s="7">
        <v>1056</v>
      </c>
      <c r="E34" s="7">
        <f>SUM(B34:D34)</f>
        <v>32229</v>
      </c>
      <c r="F34" s="7">
        <v>6535</v>
      </c>
      <c r="G34" s="7">
        <v>15093</v>
      </c>
      <c r="H34" s="7">
        <v>133</v>
      </c>
      <c r="I34" s="7">
        <f>SUM(F34:H34)</f>
        <v>21761</v>
      </c>
      <c r="J34" s="7">
        <f t="shared" si="10"/>
        <v>20724</v>
      </c>
      <c r="K34" s="7">
        <f t="shared" si="10"/>
        <v>32077</v>
      </c>
      <c r="L34" s="7">
        <f t="shared" si="10"/>
        <v>1189</v>
      </c>
      <c r="M34" s="7">
        <f>SUM(J34:L34)</f>
        <v>53990</v>
      </c>
      <c r="N34" s="16">
        <f>J34/M34</f>
        <v>0.38384886090016668</v>
      </c>
      <c r="O34" s="16">
        <f>K34/M34</f>
        <v>0.59412854232265233</v>
      </c>
      <c r="P34" s="16">
        <f>L34/M34</f>
        <v>2.202259677718096E-2</v>
      </c>
    </row>
    <row r="35" spans="1:16" x14ac:dyDescent="0.25">
      <c r="A35" s="5" t="s">
        <v>16</v>
      </c>
      <c r="B35" s="7">
        <v>25882</v>
      </c>
      <c r="C35" s="7">
        <v>15542</v>
      </c>
      <c r="D35" s="7">
        <v>1660</v>
      </c>
      <c r="E35" s="7">
        <f>SUM(B35:D35)</f>
        <v>43084</v>
      </c>
      <c r="F35" s="7">
        <v>10912</v>
      </c>
      <c r="G35" s="7">
        <v>21604</v>
      </c>
      <c r="H35" s="7">
        <v>240</v>
      </c>
      <c r="I35" s="7">
        <f>SUM(F35:H35)</f>
        <v>32756</v>
      </c>
      <c r="J35" s="7">
        <f t="shared" si="10"/>
        <v>36794</v>
      </c>
      <c r="K35" s="7">
        <f t="shared" si="10"/>
        <v>37146</v>
      </c>
      <c r="L35" s="7">
        <f t="shared" si="10"/>
        <v>1900</v>
      </c>
      <c r="M35" s="7">
        <f>SUM(J35:L35)</f>
        <v>75840</v>
      </c>
      <c r="N35" s="16">
        <f>J35/M35</f>
        <v>0.4851529535864979</v>
      </c>
      <c r="O35" s="16">
        <f>K35/M35</f>
        <v>0.48979430379746836</v>
      </c>
      <c r="P35" s="16">
        <f>L35/M35</f>
        <v>2.5052742616033755E-2</v>
      </c>
    </row>
    <row r="36" spans="1:16" x14ac:dyDescent="0.25">
      <c r="A36" s="4" t="s">
        <v>48</v>
      </c>
      <c r="B36" s="3">
        <f t="shared" ref="B36:M36" si="11">SUM(B32:B35)</f>
        <v>57171</v>
      </c>
      <c r="C36" s="3">
        <f t="shared" si="11"/>
        <v>48190</v>
      </c>
      <c r="D36" s="3">
        <f t="shared" si="11"/>
        <v>3807</v>
      </c>
      <c r="E36" s="3">
        <f t="shared" si="11"/>
        <v>109168</v>
      </c>
      <c r="F36" s="3">
        <f t="shared" si="11"/>
        <v>36335</v>
      </c>
      <c r="G36" s="3">
        <f t="shared" si="11"/>
        <v>74086</v>
      </c>
      <c r="H36" s="3">
        <f t="shared" si="11"/>
        <v>908</v>
      </c>
      <c r="I36" s="3">
        <f t="shared" si="11"/>
        <v>111329</v>
      </c>
      <c r="J36" s="3">
        <f t="shared" si="11"/>
        <v>93506</v>
      </c>
      <c r="K36" s="3">
        <f t="shared" si="11"/>
        <v>122276</v>
      </c>
      <c r="L36" s="3">
        <f t="shared" si="11"/>
        <v>4715</v>
      </c>
      <c r="M36" s="3">
        <f t="shared" si="11"/>
        <v>220497</v>
      </c>
      <c r="N36" s="17">
        <f>J36/M36</f>
        <v>0.42406926171331127</v>
      </c>
      <c r="O36" s="17">
        <f>K36/M36</f>
        <v>0.55454722739991924</v>
      </c>
      <c r="P36" s="17">
        <f>L36/M36</f>
        <v>2.1383510886769434E-2</v>
      </c>
    </row>
    <row r="37" spans="1:16" x14ac:dyDescent="0.25">
      <c r="A37" s="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15"/>
      <c r="O37" s="15"/>
      <c r="P37" s="15"/>
    </row>
    <row r="38" spans="1:16" x14ac:dyDescent="0.25">
      <c r="A38" s="5" t="s">
        <v>17</v>
      </c>
      <c r="B38" s="7">
        <v>9169</v>
      </c>
      <c r="C38" s="7">
        <v>7337</v>
      </c>
      <c r="D38" s="7">
        <v>543</v>
      </c>
      <c r="E38" s="7">
        <f>SUM(B38:D38)</f>
        <v>17049</v>
      </c>
      <c r="F38" s="7">
        <v>5104</v>
      </c>
      <c r="G38" s="7">
        <v>11501</v>
      </c>
      <c r="H38" s="7">
        <v>140</v>
      </c>
      <c r="I38" s="7">
        <f>SUM(F38:H38)</f>
        <v>16745</v>
      </c>
      <c r="J38" s="7">
        <f t="shared" ref="J38:L41" si="12">SUM(B38,F38)</f>
        <v>14273</v>
      </c>
      <c r="K38" s="7">
        <f t="shared" si="12"/>
        <v>18838</v>
      </c>
      <c r="L38" s="7">
        <f t="shared" si="12"/>
        <v>683</v>
      </c>
      <c r="M38" s="7">
        <f>SUM(J38:L38)</f>
        <v>33794</v>
      </c>
      <c r="N38" s="16">
        <f>J38/M38</f>
        <v>0.42235308042847841</v>
      </c>
      <c r="O38" s="16">
        <f>K38/M38</f>
        <v>0.55743623128365982</v>
      </c>
      <c r="P38" s="16">
        <f>L38/M38</f>
        <v>2.0210688287861749E-2</v>
      </c>
    </row>
    <row r="39" spans="1:16" x14ac:dyDescent="0.25">
      <c r="A39" s="5" t="s">
        <v>18</v>
      </c>
      <c r="B39" s="7">
        <v>11478</v>
      </c>
      <c r="C39" s="7">
        <v>10483</v>
      </c>
      <c r="D39" s="7">
        <v>576</v>
      </c>
      <c r="E39" s="7">
        <f>SUM(B39:D39)</f>
        <v>22537</v>
      </c>
      <c r="F39" s="7">
        <v>5773</v>
      </c>
      <c r="G39" s="7">
        <v>12052</v>
      </c>
      <c r="H39" s="7">
        <v>184</v>
      </c>
      <c r="I39" s="7">
        <f>SUM(F39:H39)</f>
        <v>18009</v>
      </c>
      <c r="J39" s="7">
        <f t="shared" si="12"/>
        <v>17251</v>
      </c>
      <c r="K39" s="7">
        <f t="shared" si="12"/>
        <v>22535</v>
      </c>
      <c r="L39" s="7">
        <f t="shared" si="12"/>
        <v>760</v>
      </c>
      <c r="M39" s="7">
        <f>SUM(J39:L39)</f>
        <v>40546</v>
      </c>
      <c r="N39" s="16">
        <f>J39/M39</f>
        <v>0.42546737039412025</v>
      </c>
      <c r="O39" s="16">
        <f>K39/M39</f>
        <v>0.55578848715039708</v>
      </c>
      <c r="P39" s="16">
        <f>L39/M39</f>
        <v>1.874414245548266E-2</v>
      </c>
    </row>
    <row r="40" spans="1:16" x14ac:dyDescent="0.25">
      <c r="A40" s="5" t="s">
        <v>19</v>
      </c>
      <c r="B40" s="7">
        <v>27476</v>
      </c>
      <c r="C40" s="7">
        <v>21307</v>
      </c>
      <c r="D40" s="7">
        <v>5840</v>
      </c>
      <c r="E40" s="7">
        <f>SUM(B40:D40)</f>
        <v>54623</v>
      </c>
      <c r="F40" s="7">
        <v>12856</v>
      </c>
      <c r="G40" s="7">
        <v>23899</v>
      </c>
      <c r="H40" s="7">
        <v>831</v>
      </c>
      <c r="I40" s="7">
        <f>SUM(F40:H40)</f>
        <v>37586</v>
      </c>
      <c r="J40" s="7">
        <f t="shared" si="12"/>
        <v>40332</v>
      </c>
      <c r="K40" s="7">
        <f t="shared" si="12"/>
        <v>45206</v>
      </c>
      <c r="L40" s="7">
        <f t="shared" si="12"/>
        <v>6671</v>
      </c>
      <c r="M40" s="7">
        <f>SUM(J40:L40)</f>
        <v>92209</v>
      </c>
      <c r="N40" s="16">
        <f>J40/M40</f>
        <v>0.43739765098851524</v>
      </c>
      <c r="O40" s="16">
        <f>K40/M40</f>
        <v>0.49025583186023058</v>
      </c>
      <c r="P40" s="16">
        <f>L40/M40</f>
        <v>7.2346517151254217E-2</v>
      </c>
    </row>
    <row r="41" spans="1:16" x14ac:dyDescent="0.25">
      <c r="A41" s="5" t="s">
        <v>20</v>
      </c>
      <c r="B41" s="7">
        <v>14162</v>
      </c>
      <c r="C41" s="7">
        <v>14048</v>
      </c>
      <c r="D41" s="7">
        <v>1331</v>
      </c>
      <c r="E41" s="7">
        <f>SUM(B41:D41)</f>
        <v>29541</v>
      </c>
      <c r="F41" s="7">
        <v>8252</v>
      </c>
      <c r="G41" s="7">
        <v>13504</v>
      </c>
      <c r="H41" s="7">
        <v>239</v>
      </c>
      <c r="I41" s="7">
        <f>SUM(F41:H41)</f>
        <v>21995</v>
      </c>
      <c r="J41" s="7">
        <f t="shared" si="12"/>
        <v>22414</v>
      </c>
      <c r="K41" s="7">
        <f t="shared" si="12"/>
        <v>27552</v>
      </c>
      <c r="L41" s="7">
        <f t="shared" si="12"/>
        <v>1570</v>
      </c>
      <c r="M41" s="7">
        <f>SUM(J41:L41)</f>
        <v>51536</v>
      </c>
      <c r="N41" s="16">
        <f>J41/M41</f>
        <v>0.4349192797267929</v>
      </c>
      <c r="O41" s="16">
        <f>K41/M41</f>
        <v>0.53461657870226642</v>
      </c>
      <c r="P41" s="16">
        <f>L41/M41</f>
        <v>3.0464141570940701E-2</v>
      </c>
    </row>
    <row r="42" spans="1:16" x14ac:dyDescent="0.25">
      <c r="A42" s="4" t="s">
        <v>48</v>
      </c>
      <c r="B42" s="3">
        <f t="shared" ref="B42:M42" si="13">SUM(B38:B41)</f>
        <v>62285</v>
      </c>
      <c r="C42" s="3">
        <f t="shared" si="13"/>
        <v>53175</v>
      </c>
      <c r="D42" s="3">
        <f t="shared" si="13"/>
        <v>8290</v>
      </c>
      <c r="E42" s="3">
        <f t="shared" si="13"/>
        <v>123750</v>
      </c>
      <c r="F42" s="3">
        <f t="shared" si="13"/>
        <v>31985</v>
      </c>
      <c r="G42" s="3">
        <f t="shared" si="13"/>
        <v>60956</v>
      </c>
      <c r="H42" s="3">
        <f t="shared" si="13"/>
        <v>1394</v>
      </c>
      <c r="I42" s="3">
        <f t="shared" si="13"/>
        <v>94335</v>
      </c>
      <c r="J42" s="3">
        <f t="shared" si="13"/>
        <v>94270</v>
      </c>
      <c r="K42" s="3">
        <f t="shared" si="13"/>
        <v>114131</v>
      </c>
      <c r="L42" s="3">
        <f t="shared" si="13"/>
        <v>9684</v>
      </c>
      <c r="M42" s="3">
        <f t="shared" si="13"/>
        <v>218085</v>
      </c>
      <c r="N42" s="17">
        <f>J42/M42</f>
        <v>0.43226264988421947</v>
      </c>
      <c r="O42" s="17">
        <f>K42/M42</f>
        <v>0.52333264552811976</v>
      </c>
      <c r="P42" s="17">
        <f>L42/M42</f>
        <v>4.4404704587660777E-2</v>
      </c>
    </row>
    <row r="43" spans="1:16" x14ac:dyDescent="0.25">
      <c r="A43" s="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15"/>
      <c r="O43" s="15"/>
      <c r="P43" s="15"/>
    </row>
    <row r="44" spans="1:16" x14ac:dyDescent="0.25">
      <c r="A44" s="5" t="s">
        <v>21</v>
      </c>
      <c r="B44" s="7">
        <v>31375</v>
      </c>
      <c r="C44" s="7">
        <v>18950</v>
      </c>
      <c r="D44" s="7">
        <v>2023</v>
      </c>
      <c r="E44" s="7">
        <f>SUM(B44:D44)</f>
        <v>52348</v>
      </c>
      <c r="F44" s="7">
        <v>4872</v>
      </c>
      <c r="G44" s="7">
        <v>14920</v>
      </c>
      <c r="H44" s="7">
        <v>243</v>
      </c>
      <c r="I44" s="7">
        <f>SUM(F44:H44)</f>
        <v>20035</v>
      </c>
      <c r="J44" s="7">
        <f>SUM(B44,F44)</f>
        <v>36247</v>
      </c>
      <c r="K44" s="7">
        <f>SUM(C44,G44)</f>
        <v>33870</v>
      </c>
      <c r="L44" s="7">
        <f>SUM(D44,H44)</f>
        <v>2266</v>
      </c>
      <c r="M44" s="7">
        <f>SUM(J44:L44)</f>
        <v>72383</v>
      </c>
      <c r="N44" s="16">
        <f>J44/M44</f>
        <v>0.50076675462470466</v>
      </c>
      <c r="O44" s="16">
        <f>K44/M44</f>
        <v>0.46792755204951436</v>
      </c>
      <c r="P44" s="16">
        <f>L44/M44</f>
        <v>3.1305693325780919E-2</v>
      </c>
    </row>
    <row r="45" spans="1:16" x14ac:dyDescent="0.25">
      <c r="A45" s="4" t="s">
        <v>48</v>
      </c>
      <c r="B45" s="3">
        <f t="shared" ref="B45:M45" si="14">SUM(B44)</f>
        <v>31375</v>
      </c>
      <c r="C45" s="3">
        <f t="shared" si="14"/>
        <v>18950</v>
      </c>
      <c r="D45" s="3">
        <f t="shared" si="14"/>
        <v>2023</v>
      </c>
      <c r="E45" s="3">
        <f t="shared" si="14"/>
        <v>52348</v>
      </c>
      <c r="F45" s="3">
        <f t="shared" si="14"/>
        <v>4872</v>
      </c>
      <c r="G45" s="3">
        <f t="shared" si="14"/>
        <v>14920</v>
      </c>
      <c r="H45" s="3">
        <f t="shared" si="14"/>
        <v>243</v>
      </c>
      <c r="I45" s="3">
        <f t="shared" si="14"/>
        <v>20035</v>
      </c>
      <c r="J45" s="3">
        <f t="shared" si="14"/>
        <v>36247</v>
      </c>
      <c r="K45" s="3">
        <f t="shared" si="14"/>
        <v>33870</v>
      </c>
      <c r="L45" s="3">
        <f t="shared" si="14"/>
        <v>2266</v>
      </c>
      <c r="M45" s="3">
        <f t="shared" si="14"/>
        <v>72383</v>
      </c>
      <c r="N45" s="17">
        <f>J45/M45</f>
        <v>0.50076675462470466</v>
      </c>
      <c r="O45" s="17">
        <f>K45/M45</f>
        <v>0.46792755204951436</v>
      </c>
      <c r="P45" s="17">
        <f>L45/M45</f>
        <v>3.1305693325780919E-2</v>
      </c>
    </row>
    <row r="46" spans="1:16" x14ac:dyDescent="0.25">
      <c r="A46" s="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15"/>
      <c r="O46" s="15"/>
      <c r="P46" s="15"/>
    </row>
    <row r="47" spans="1:16" x14ac:dyDescent="0.25">
      <c r="A47" s="5" t="s">
        <v>22</v>
      </c>
      <c r="B47" s="7">
        <v>20183</v>
      </c>
      <c r="C47" s="7">
        <v>18184</v>
      </c>
      <c r="D47" s="7">
        <v>956</v>
      </c>
      <c r="E47" s="7">
        <f>SUM(B47:D47)</f>
        <v>39323</v>
      </c>
      <c r="F47" s="7">
        <v>8527</v>
      </c>
      <c r="G47" s="7">
        <v>18290</v>
      </c>
      <c r="H47" s="7">
        <v>242</v>
      </c>
      <c r="I47" s="7">
        <f>SUM(F47:H47)</f>
        <v>27059</v>
      </c>
      <c r="J47" s="7">
        <f t="shared" ref="J47:L48" si="15">SUM(B47,F47)</f>
        <v>28710</v>
      </c>
      <c r="K47" s="7">
        <f t="shared" si="15"/>
        <v>36474</v>
      </c>
      <c r="L47" s="7">
        <f t="shared" si="15"/>
        <v>1198</v>
      </c>
      <c r="M47" s="7">
        <f>SUM(J47:L47)</f>
        <v>66382</v>
      </c>
      <c r="N47" s="16">
        <f>J47/M47</f>
        <v>0.43249676117019675</v>
      </c>
      <c r="O47" s="16">
        <f>K47/M47</f>
        <v>0.5494561778795457</v>
      </c>
      <c r="P47" s="16">
        <f>L47/M47</f>
        <v>1.8047060950257598E-2</v>
      </c>
    </row>
    <row r="48" spans="1:16" x14ac:dyDescent="0.25">
      <c r="A48" s="5" t="s">
        <v>23</v>
      </c>
      <c r="B48" s="7">
        <v>16616</v>
      </c>
      <c r="C48" s="7">
        <v>18016</v>
      </c>
      <c r="D48" s="7">
        <v>2210</v>
      </c>
      <c r="E48" s="7">
        <f>SUM(B48:D48)</f>
        <v>36842</v>
      </c>
      <c r="F48" s="7">
        <v>9003</v>
      </c>
      <c r="G48" s="7">
        <v>21798</v>
      </c>
      <c r="H48" s="7">
        <v>439</v>
      </c>
      <c r="I48" s="7">
        <f>SUM(F48:H48)</f>
        <v>31240</v>
      </c>
      <c r="J48" s="7">
        <f t="shared" si="15"/>
        <v>25619</v>
      </c>
      <c r="K48" s="7">
        <f t="shared" si="15"/>
        <v>39814</v>
      </c>
      <c r="L48" s="7">
        <f t="shared" si="15"/>
        <v>2649</v>
      </c>
      <c r="M48" s="7">
        <f>SUM(J48:L48)</f>
        <v>68082</v>
      </c>
      <c r="N48" s="16">
        <f>J48/M48</f>
        <v>0.37629623101554011</v>
      </c>
      <c r="O48" s="16">
        <f>K48/M48</f>
        <v>0.5847948062630357</v>
      </c>
      <c r="P48" s="16">
        <f>L48/M48</f>
        <v>3.8908962721424162E-2</v>
      </c>
    </row>
    <row r="49" spans="1:16" x14ac:dyDescent="0.25">
      <c r="A49" s="4" t="s">
        <v>48</v>
      </c>
      <c r="B49" s="3">
        <f t="shared" ref="B49:M49" si="16">SUM(B47:B48)</f>
        <v>36799</v>
      </c>
      <c r="C49" s="3">
        <f t="shared" si="16"/>
        <v>36200</v>
      </c>
      <c r="D49" s="3">
        <f t="shared" si="16"/>
        <v>3166</v>
      </c>
      <c r="E49" s="3">
        <f t="shared" si="16"/>
        <v>76165</v>
      </c>
      <c r="F49" s="3">
        <f t="shared" si="16"/>
        <v>17530</v>
      </c>
      <c r="G49" s="3">
        <f t="shared" si="16"/>
        <v>40088</v>
      </c>
      <c r="H49" s="3">
        <f t="shared" si="16"/>
        <v>681</v>
      </c>
      <c r="I49" s="3">
        <f t="shared" si="16"/>
        <v>58299</v>
      </c>
      <c r="J49" s="3">
        <f t="shared" si="16"/>
        <v>54329</v>
      </c>
      <c r="K49" s="3">
        <f t="shared" si="16"/>
        <v>76288</v>
      </c>
      <c r="L49" s="3">
        <f t="shared" si="16"/>
        <v>3847</v>
      </c>
      <c r="M49" s="3">
        <f t="shared" si="16"/>
        <v>134464</v>
      </c>
      <c r="N49" s="17">
        <f>J49/M49</f>
        <v>0.40404123036649214</v>
      </c>
      <c r="O49" s="17">
        <f>K49/M49</f>
        <v>0.56734888148500717</v>
      </c>
      <c r="P49" s="17">
        <f>L49/M49</f>
        <v>2.8609888148500715E-2</v>
      </c>
    </row>
    <row r="50" spans="1:16" x14ac:dyDescent="0.25">
      <c r="A50" s="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15"/>
      <c r="O50" s="15"/>
      <c r="P50" s="15"/>
    </row>
    <row r="51" spans="1:16" x14ac:dyDescent="0.25">
      <c r="A51" s="5" t="s">
        <v>24</v>
      </c>
      <c r="B51" s="7">
        <v>60923</v>
      </c>
      <c r="C51" s="7">
        <v>35736</v>
      </c>
      <c r="D51" s="7">
        <v>7091</v>
      </c>
      <c r="E51" s="7">
        <f>SUM(B51:D51)</f>
        <v>103750</v>
      </c>
      <c r="F51" s="7">
        <v>30895</v>
      </c>
      <c r="G51" s="7">
        <v>46697</v>
      </c>
      <c r="H51" s="7">
        <v>1624</v>
      </c>
      <c r="I51" s="7">
        <f>SUM(F51:H51)</f>
        <v>79216</v>
      </c>
      <c r="J51" s="7">
        <f t="shared" ref="J51:L52" si="17">SUM(B51,F51)</f>
        <v>91818</v>
      </c>
      <c r="K51" s="7">
        <f t="shared" si="17"/>
        <v>82433</v>
      </c>
      <c r="L51" s="7">
        <f t="shared" si="17"/>
        <v>8715</v>
      </c>
      <c r="M51" s="7">
        <f>SUM(J51:L51)</f>
        <v>182966</v>
      </c>
      <c r="N51" s="16">
        <f>J51/M51</f>
        <v>0.5018309412677765</v>
      </c>
      <c r="O51" s="16">
        <f>K51/M51</f>
        <v>0.45053725828842517</v>
      </c>
      <c r="P51" s="16">
        <f>L51/M51</f>
        <v>4.7631800443798299E-2</v>
      </c>
    </row>
    <row r="52" spans="1:16" x14ac:dyDescent="0.25">
      <c r="A52" s="5" t="s">
        <v>25</v>
      </c>
      <c r="B52" s="7">
        <v>17584</v>
      </c>
      <c r="C52" s="7">
        <v>11601</v>
      </c>
      <c r="D52" s="7">
        <v>2236</v>
      </c>
      <c r="E52" s="7">
        <f>SUM(B52:D52)</f>
        <v>31421</v>
      </c>
      <c r="F52" s="7">
        <v>8611</v>
      </c>
      <c r="G52" s="7">
        <v>11780</v>
      </c>
      <c r="H52" s="7">
        <v>422</v>
      </c>
      <c r="I52" s="7">
        <f>SUM(F52:H52)</f>
        <v>20813</v>
      </c>
      <c r="J52" s="7">
        <f t="shared" si="17"/>
        <v>26195</v>
      </c>
      <c r="K52" s="7">
        <f t="shared" si="17"/>
        <v>23381</v>
      </c>
      <c r="L52" s="7">
        <f t="shared" si="17"/>
        <v>2658</v>
      </c>
      <c r="M52" s="7">
        <f>SUM(J52:L52)</f>
        <v>52234</v>
      </c>
      <c r="N52" s="16">
        <f>J52/M52</f>
        <v>0.50149328023892481</v>
      </c>
      <c r="O52" s="16">
        <f>K52/M52</f>
        <v>0.44762032392694412</v>
      </c>
      <c r="P52" s="16">
        <f>L52/M52</f>
        <v>5.0886395834131029E-2</v>
      </c>
    </row>
    <row r="53" spans="1:16" x14ac:dyDescent="0.25">
      <c r="A53" s="4" t="s">
        <v>48</v>
      </c>
      <c r="B53" s="3">
        <f t="shared" ref="B53:M53" si="18">SUM(B51:B52)</f>
        <v>78507</v>
      </c>
      <c r="C53" s="3">
        <f t="shared" si="18"/>
        <v>47337</v>
      </c>
      <c r="D53" s="3">
        <f t="shared" si="18"/>
        <v>9327</v>
      </c>
      <c r="E53" s="3">
        <f t="shared" si="18"/>
        <v>135171</v>
      </c>
      <c r="F53" s="3">
        <f t="shared" si="18"/>
        <v>39506</v>
      </c>
      <c r="G53" s="3">
        <f t="shared" si="18"/>
        <v>58477</v>
      </c>
      <c r="H53" s="3">
        <f t="shared" si="18"/>
        <v>2046</v>
      </c>
      <c r="I53" s="3">
        <f t="shared" si="18"/>
        <v>100029</v>
      </c>
      <c r="J53" s="3">
        <f t="shared" si="18"/>
        <v>118013</v>
      </c>
      <c r="K53" s="3">
        <f t="shared" si="18"/>
        <v>105814</v>
      </c>
      <c r="L53" s="3">
        <f t="shared" si="18"/>
        <v>11373</v>
      </c>
      <c r="M53" s="3">
        <f t="shared" si="18"/>
        <v>235200</v>
      </c>
      <c r="N53" s="17">
        <f>J53/M53</f>
        <v>0.50175595238095239</v>
      </c>
      <c r="O53" s="17">
        <f>K53/M53</f>
        <v>0.44988945578231293</v>
      </c>
      <c r="P53" s="17">
        <f>L53/M53</f>
        <v>4.8354591836734691E-2</v>
      </c>
    </row>
    <row r="54" spans="1:16" x14ac:dyDescent="0.25">
      <c r="A54" s="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15"/>
      <c r="O54" s="15"/>
      <c r="P54" s="15"/>
    </row>
    <row r="55" spans="1:16" x14ac:dyDescent="0.25">
      <c r="A55" s="5" t="s">
        <v>26</v>
      </c>
      <c r="B55" s="7">
        <v>23471</v>
      </c>
      <c r="C55" s="7">
        <v>18042</v>
      </c>
      <c r="D55" s="7">
        <v>1161</v>
      </c>
      <c r="E55" s="7">
        <f>SUM(B55:D55)</f>
        <v>42674</v>
      </c>
      <c r="F55" s="7">
        <v>11280</v>
      </c>
      <c r="G55" s="7">
        <v>16086</v>
      </c>
      <c r="H55" s="7">
        <v>156</v>
      </c>
      <c r="I55" s="7">
        <f>SUM(F55:H55)</f>
        <v>27522</v>
      </c>
      <c r="J55" s="7">
        <f t="shared" ref="J55:L57" si="19">SUM(B55,F55)</f>
        <v>34751</v>
      </c>
      <c r="K55" s="7">
        <f t="shared" si="19"/>
        <v>34128</v>
      </c>
      <c r="L55" s="7">
        <f t="shared" si="19"/>
        <v>1317</v>
      </c>
      <c r="M55" s="7">
        <f>SUM(J55:L55)</f>
        <v>70196</v>
      </c>
      <c r="N55" s="16">
        <f>J55/M55</f>
        <v>0.49505669838737248</v>
      </c>
      <c r="O55" s="16">
        <f>K55/M55</f>
        <v>0.48618154880619979</v>
      </c>
      <c r="P55" s="16">
        <f>L55/M55</f>
        <v>1.8761752806427716E-2</v>
      </c>
    </row>
    <row r="56" spans="1:16" x14ac:dyDescent="0.25">
      <c r="A56" s="5" t="s">
        <v>49</v>
      </c>
      <c r="B56" s="7">
        <v>32688</v>
      </c>
      <c r="C56" s="7">
        <v>29934</v>
      </c>
      <c r="D56" s="7">
        <v>2556</v>
      </c>
      <c r="E56" s="7">
        <f>SUM(B56:D56)</f>
        <v>65178</v>
      </c>
      <c r="F56" s="7">
        <v>17553</v>
      </c>
      <c r="G56" s="7">
        <v>20069</v>
      </c>
      <c r="H56" s="7">
        <v>196</v>
      </c>
      <c r="I56" s="7">
        <f>SUM(F56:H56)</f>
        <v>37818</v>
      </c>
      <c r="J56" s="7">
        <f t="shared" si="19"/>
        <v>50241</v>
      </c>
      <c r="K56" s="7">
        <f t="shared" si="19"/>
        <v>50003</v>
      </c>
      <c r="L56" s="7">
        <f t="shared" si="19"/>
        <v>2752</v>
      </c>
      <c r="M56" s="7">
        <f>SUM(J56:L56)</f>
        <v>102996</v>
      </c>
      <c r="N56" s="16">
        <f>J56/M56</f>
        <v>0.48779564254922519</v>
      </c>
      <c r="O56" s="16">
        <f>K56/M56</f>
        <v>0.48548487319895917</v>
      </c>
      <c r="P56" s="16">
        <f>L56/M56</f>
        <v>2.6719484251815605E-2</v>
      </c>
    </row>
    <row r="57" spans="1:16" x14ac:dyDescent="0.25">
      <c r="A57" s="5" t="s">
        <v>27</v>
      </c>
      <c r="B57" s="7">
        <v>22704</v>
      </c>
      <c r="C57" s="7">
        <v>19120</v>
      </c>
      <c r="D57" s="7">
        <v>1357</v>
      </c>
      <c r="E57" s="7">
        <f>SUM(B57:D57)</f>
        <v>43181</v>
      </c>
      <c r="F57" s="7">
        <v>12784</v>
      </c>
      <c r="G57" s="7">
        <v>23380</v>
      </c>
      <c r="H57" s="7">
        <v>164</v>
      </c>
      <c r="I57" s="7">
        <f>SUM(F57:H57)</f>
        <v>36328</v>
      </c>
      <c r="J57" s="7">
        <f t="shared" si="19"/>
        <v>35488</v>
      </c>
      <c r="K57" s="7">
        <f t="shared" si="19"/>
        <v>42500</v>
      </c>
      <c r="L57" s="7">
        <f t="shared" si="19"/>
        <v>1521</v>
      </c>
      <c r="M57" s="7">
        <f>SUM(J57:L57)</f>
        <v>79509</v>
      </c>
      <c r="N57" s="16">
        <f>J57/M57</f>
        <v>0.44633940811732004</v>
      </c>
      <c r="O57" s="16">
        <f>K57/M57</f>
        <v>0.53453068206115029</v>
      </c>
      <c r="P57" s="16">
        <f>L57/M57</f>
        <v>1.9129909821529636E-2</v>
      </c>
    </row>
    <row r="58" spans="1:16" x14ac:dyDescent="0.25">
      <c r="A58" s="4" t="s">
        <v>48</v>
      </c>
      <c r="B58" s="3">
        <f t="shared" ref="B58:M58" si="20">SUM(B55:B57)</f>
        <v>78863</v>
      </c>
      <c r="C58" s="3">
        <f t="shared" si="20"/>
        <v>67096</v>
      </c>
      <c r="D58" s="3">
        <f t="shared" si="20"/>
        <v>5074</v>
      </c>
      <c r="E58" s="3">
        <f t="shared" si="20"/>
        <v>151033</v>
      </c>
      <c r="F58" s="3">
        <f t="shared" si="20"/>
        <v>41617</v>
      </c>
      <c r="G58" s="3">
        <f t="shared" si="20"/>
        <v>59535</v>
      </c>
      <c r="H58" s="3">
        <f t="shared" si="20"/>
        <v>516</v>
      </c>
      <c r="I58" s="3">
        <f t="shared" si="20"/>
        <v>101668</v>
      </c>
      <c r="J58" s="3">
        <f t="shared" si="20"/>
        <v>120480</v>
      </c>
      <c r="K58" s="3">
        <f t="shared" si="20"/>
        <v>126631</v>
      </c>
      <c r="L58" s="3">
        <f t="shared" si="20"/>
        <v>5590</v>
      </c>
      <c r="M58" s="3">
        <f t="shared" si="20"/>
        <v>252701</v>
      </c>
      <c r="N58" s="17">
        <f>J58/M58</f>
        <v>0.47676898785521227</v>
      </c>
      <c r="O58" s="17">
        <f>K58/M58</f>
        <v>0.50111000747919476</v>
      </c>
      <c r="P58" s="17">
        <f>L58/M58</f>
        <v>2.2121004665592935E-2</v>
      </c>
    </row>
    <row r="59" spans="1:16" x14ac:dyDescent="0.25">
      <c r="A59" s="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16"/>
      <c r="O59" s="16"/>
      <c r="P59" s="16"/>
    </row>
    <row r="60" spans="1:16" x14ac:dyDescent="0.25">
      <c r="A60" s="5" t="s">
        <v>28</v>
      </c>
      <c r="B60" s="7">
        <v>19360</v>
      </c>
      <c r="C60" s="7">
        <v>18523</v>
      </c>
      <c r="D60" s="7">
        <v>2039</v>
      </c>
      <c r="E60" s="7">
        <f>SUM(B60:D60)</f>
        <v>39922</v>
      </c>
      <c r="F60" s="7">
        <v>8518</v>
      </c>
      <c r="G60" s="7">
        <v>21354</v>
      </c>
      <c r="H60" s="7">
        <v>272</v>
      </c>
      <c r="I60" s="7">
        <f>SUM(F60:H60)</f>
        <v>30144</v>
      </c>
      <c r="J60" s="7">
        <f t="shared" ref="J60:L61" si="21">SUM(B60,F60)</f>
        <v>27878</v>
      </c>
      <c r="K60" s="7">
        <f t="shared" si="21"/>
        <v>39877</v>
      </c>
      <c r="L60" s="7">
        <f t="shared" si="21"/>
        <v>2311</v>
      </c>
      <c r="M60" s="7">
        <f>SUM(J60:L60)</f>
        <v>70066</v>
      </c>
      <c r="N60" s="16">
        <f>J60/M60</f>
        <v>0.39788199697428139</v>
      </c>
      <c r="O60" s="16">
        <f>K60/M60</f>
        <v>0.56913481574515457</v>
      </c>
      <c r="P60" s="16">
        <f>L60/M60</f>
        <v>3.2983187280564041E-2</v>
      </c>
    </row>
    <row r="61" spans="1:16" x14ac:dyDescent="0.25">
      <c r="A61" s="5" t="s">
        <v>29</v>
      </c>
      <c r="B61" s="7">
        <v>36843</v>
      </c>
      <c r="C61" s="7">
        <v>28504</v>
      </c>
      <c r="D61" s="7">
        <v>2353</v>
      </c>
      <c r="E61" s="7">
        <f>SUM(B61:D61)</f>
        <v>67700</v>
      </c>
      <c r="F61" s="7">
        <v>18485</v>
      </c>
      <c r="G61" s="7">
        <v>29772</v>
      </c>
      <c r="H61" s="7">
        <v>325</v>
      </c>
      <c r="I61" s="7">
        <f>SUM(F61:H61)</f>
        <v>48582</v>
      </c>
      <c r="J61" s="7">
        <f t="shared" si="21"/>
        <v>55328</v>
      </c>
      <c r="K61" s="7">
        <f t="shared" si="21"/>
        <v>58276</v>
      </c>
      <c r="L61" s="7">
        <f t="shared" si="21"/>
        <v>2678</v>
      </c>
      <c r="M61" s="7">
        <f>SUM(J61:L61)</f>
        <v>116282</v>
      </c>
      <c r="N61" s="16">
        <f>J61/M61</f>
        <v>0.47580880961799765</v>
      </c>
      <c r="O61" s="16">
        <f>K61/M61</f>
        <v>0.50116097074353727</v>
      </c>
      <c r="P61" s="16">
        <f>L61/M61</f>
        <v>2.3030219638465112E-2</v>
      </c>
    </row>
    <row r="62" spans="1:16" x14ac:dyDescent="0.25">
      <c r="A62" s="4" t="s">
        <v>48</v>
      </c>
      <c r="B62" s="3">
        <f t="shared" ref="B62:M62" si="22">SUM(B60:B61)</f>
        <v>56203</v>
      </c>
      <c r="C62" s="3">
        <f t="shared" si="22"/>
        <v>47027</v>
      </c>
      <c r="D62" s="3">
        <f t="shared" si="22"/>
        <v>4392</v>
      </c>
      <c r="E62" s="3">
        <f t="shared" si="22"/>
        <v>107622</v>
      </c>
      <c r="F62" s="3">
        <f t="shared" si="22"/>
        <v>27003</v>
      </c>
      <c r="G62" s="3">
        <f t="shared" si="22"/>
        <v>51126</v>
      </c>
      <c r="H62" s="3">
        <f t="shared" si="22"/>
        <v>597</v>
      </c>
      <c r="I62" s="3">
        <f t="shared" si="22"/>
        <v>78726</v>
      </c>
      <c r="J62" s="3">
        <f t="shared" si="22"/>
        <v>83206</v>
      </c>
      <c r="K62" s="3">
        <f t="shared" si="22"/>
        <v>98153</v>
      </c>
      <c r="L62" s="3">
        <f t="shared" si="22"/>
        <v>4989</v>
      </c>
      <c r="M62" s="3">
        <f t="shared" si="22"/>
        <v>186348</v>
      </c>
      <c r="N62" s="17">
        <f>J62/M62</f>
        <v>0.44650868267971749</v>
      </c>
      <c r="O62" s="17">
        <f>K62/M62</f>
        <v>0.52671882714061857</v>
      </c>
      <c r="P62" s="17">
        <f>L62/M62</f>
        <v>2.6772490179663856E-2</v>
      </c>
    </row>
    <row r="63" spans="1:16" x14ac:dyDescent="0.25">
      <c r="A63" s="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16"/>
      <c r="O63" s="16"/>
      <c r="P63" s="16"/>
    </row>
    <row r="64" spans="1:16" x14ac:dyDescent="0.25">
      <c r="A64" s="5" t="s">
        <v>50</v>
      </c>
      <c r="B64" s="7">
        <v>35857</v>
      </c>
      <c r="C64" s="7">
        <v>36083</v>
      </c>
      <c r="D64" s="7">
        <v>2696</v>
      </c>
      <c r="E64" s="7">
        <f>SUM(B64:D64)</f>
        <v>74636</v>
      </c>
      <c r="F64" s="7">
        <v>21317</v>
      </c>
      <c r="G64" s="7">
        <v>30347</v>
      </c>
      <c r="H64" s="7">
        <v>169</v>
      </c>
      <c r="I64" s="7">
        <f>SUM(F64:H64)</f>
        <v>51833</v>
      </c>
      <c r="J64" s="7">
        <f t="shared" ref="J64:L65" si="23">SUM(B64,F64)</f>
        <v>57174</v>
      </c>
      <c r="K64" s="7">
        <f t="shared" si="23"/>
        <v>66430</v>
      </c>
      <c r="L64" s="7">
        <f t="shared" si="23"/>
        <v>2865</v>
      </c>
      <c r="M64" s="7">
        <f>SUM(J64:L64)</f>
        <v>126469</v>
      </c>
      <c r="N64" s="16">
        <f>J64/M64</f>
        <v>0.45207916564533601</v>
      </c>
      <c r="O64" s="16">
        <f>K64/M64</f>
        <v>0.52526706149333036</v>
      </c>
      <c r="P64" s="16">
        <f>L64/M64</f>
        <v>2.2653772861333608E-2</v>
      </c>
    </row>
    <row r="65" spans="1:16" x14ac:dyDescent="0.25">
      <c r="A65" s="5" t="s">
        <v>51</v>
      </c>
      <c r="B65" s="7">
        <v>53744</v>
      </c>
      <c r="C65" s="7">
        <v>36458</v>
      </c>
      <c r="D65" s="7">
        <v>5948</v>
      </c>
      <c r="E65" s="7">
        <f>SUM(B65:D65)</f>
        <v>96150</v>
      </c>
      <c r="F65" s="7">
        <v>22500</v>
      </c>
      <c r="G65" s="7">
        <v>32822</v>
      </c>
      <c r="H65" s="7">
        <v>863</v>
      </c>
      <c r="I65" s="7">
        <f>SUM(F65:H65)</f>
        <v>56185</v>
      </c>
      <c r="J65" s="7">
        <f t="shared" si="23"/>
        <v>76244</v>
      </c>
      <c r="K65" s="7">
        <f t="shared" si="23"/>
        <v>69280</v>
      </c>
      <c r="L65" s="7">
        <f t="shared" si="23"/>
        <v>6811</v>
      </c>
      <c r="M65" s="7">
        <f>SUM(J65:L65)</f>
        <v>152335</v>
      </c>
      <c r="N65" s="16">
        <f>J65/M65</f>
        <v>0.50050218268946733</v>
      </c>
      <c r="O65" s="16">
        <f>K65/M65</f>
        <v>0.4547871467489415</v>
      </c>
      <c r="P65" s="16">
        <f>L65/M65</f>
        <v>4.4710670561591233E-2</v>
      </c>
    </row>
    <row r="66" spans="1:16" x14ac:dyDescent="0.25">
      <c r="A66" s="4" t="s">
        <v>48</v>
      </c>
      <c r="B66" s="3">
        <f t="shared" ref="B66:M66" si="24">SUM(B64:B65)</f>
        <v>89601</v>
      </c>
      <c r="C66" s="3">
        <f t="shared" si="24"/>
        <v>72541</v>
      </c>
      <c r="D66" s="3">
        <f t="shared" si="24"/>
        <v>8644</v>
      </c>
      <c r="E66" s="3">
        <f t="shared" si="24"/>
        <v>170786</v>
      </c>
      <c r="F66" s="3">
        <f t="shared" si="24"/>
        <v>43817</v>
      </c>
      <c r="G66" s="3">
        <f t="shared" si="24"/>
        <v>63169</v>
      </c>
      <c r="H66" s="3">
        <f t="shared" si="24"/>
        <v>1032</v>
      </c>
      <c r="I66" s="3">
        <f t="shared" si="24"/>
        <v>108018</v>
      </c>
      <c r="J66" s="3">
        <f t="shared" si="24"/>
        <v>133418</v>
      </c>
      <c r="K66" s="3">
        <f t="shared" si="24"/>
        <v>135710</v>
      </c>
      <c r="L66" s="3">
        <f t="shared" si="24"/>
        <v>9676</v>
      </c>
      <c r="M66" s="3">
        <f t="shared" si="24"/>
        <v>278804</v>
      </c>
      <c r="N66" s="17">
        <f>J66/M66</f>
        <v>0.47853689330138738</v>
      </c>
      <c r="O66" s="17">
        <f>K66/M66</f>
        <v>0.48675772227084257</v>
      </c>
      <c r="P66" s="17">
        <f>L66/M66</f>
        <v>3.4705384427770047E-2</v>
      </c>
    </row>
    <row r="67" spans="1:16" x14ac:dyDescent="0.25">
      <c r="A67" s="5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16"/>
      <c r="O67" s="16"/>
      <c r="P67" s="16"/>
    </row>
    <row r="68" spans="1:16" x14ac:dyDescent="0.25">
      <c r="A68" s="5" t="s">
        <v>31</v>
      </c>
      <c r="B68" s="7">
        <v>78233</v>
      </c>
      <c r="C68" s="7">
        <v>43919</v>
      </c>
      <c r="D68" s="7">
        <v>5996</v>
      </c>
      <c r="E68" s="7">
        <f>SUM(B68:D68)</f>
        <v>128148</v>
      </c>
      <c r="F68" s="7">
        <v>22939</v>
      </c>
      <c r="G68" s="7">
        <v>38933</v>
      </c>
      <c r="H68" s="7">
        <v>618</v>
      </c>
      <c r="I68" s="7">
        <f>SUM(F68:H68)</f>
        <v>62490</v>
      </c>
      <c r="J68" s="7">
        <f>SUM(B68,F68)</f>
        <v>101172</v>
      </c>
      <c r="K68" s="7">
        <f>SUM(C68,G68)</f>
        <v>82852</v>
      </c>
      <c r="L68" s="7">
        <f>SUM(D68,H68)</f>
        <v>6614</v>
      </c>
      <c r="M68" s="7">
        <f>SUM(J68:L68)</f>
        <v>190638</v>
      </c>
      <c r="N68" s="16">
        <f>J68/M68</f>
        <v>0.53070216850785257</v>
      </c>
      <c r="O68" s="16">
        <f>K68/M68</f>
        <v>0.43460380406844384</v>
      </c>
      <c r="P68" s="16">
        <f>L68/M68</f>
        <v>3.4694027423703561E-2</v>
      </c>
    </row>
    <row r="69" spans="1:16" x14ac:dyDescent="0.25">
      <c r="A69" s="4" t="s">
        <v>48</v>
      </c>
      <c r="B69" s="3">
        <f t="shared" ref="B69:M69" si="25">SUM(B68)</f>
        <v>78233</v>
      </c>
      <c r="C69" s="3">
        <f t="shared" si="25"/>
        <v>43919</v>
      </c>
      <c r="D69" s="3">
        <f t="shared" si="25"/>
        <v>5996</v>
      </c>
      <c r="E69" s="3">
        <f t="shared" si="25"/>
        <v>128148</v>
      </c>
      <c r="F69" s="3">
        <f t="shared" si="25"/>
        <v>22939</v>
      </c>
      <c r="G69" s="3">
        <f t="shared" si="25"/>
        <v>38933</v>
      </c>
      <c r="H69" s="3">
        <f t="shared" si="25"/>
        <v>618</v>
      </c>
      <c r="I69" s="3">
        <f t="shared" si="25"/>
        <v>62490</v>
      </c>
      <c r="J69" s="3">
        <f t="shared" si="25"/>
        <v>101172</v>
      </c>
      <c r="K69" s="3">
        <f t="shared" si="25"/>
        <v>82852</v>
      </c>
      <c r="L69" s="3">
        <f t="shared" si="25"/>
        <v>6614</v>
      </c>
      <c r="M69" s="3">
        <f t="shared" si="25"/>
        <v>190638</v>
      </c>
      <c r="N69" s="17">
        <f>J69/M69</f>
        <v>0.53070216850785257</v>
      </c>
      <c r="O69" s="17">
        <f>K69/M69</f>
        <v>0.43460380406844384</v>
      </c>
      <c r="P69" s="17">
        <f>L69/M69</f>
        <v>3.4694027423703561E-2</v>
      </c>
    </row>
    <row r="70" spans="1:16" x14ac:dyDescent="0.25">
      <c r="A70" s="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16"/>
      <c r="O70" s="16"/>
      <c r="P70" s="16"/>
    </row>
    <row r="71" spans="1:16" x14ac:dyDescent="0.25">
      <c r="A71" s="5" t="s">
        <v>32</v>
      </c>
      <c r="B71" s="7">
        <v>11431</v>
      </c>
      <c r="C71" s="7">
        <v>8373</v>
      </c>
      <c r="D71" s="7">
        <v>595</v>
      </c>
      <c r="E71" s="7">
        <f>SUM(B71:D71)</f>
        <v>20399</v>
      </c>
      <c r="F71" s="7">
        <v>6167</v>
      </c>
      <c r="G71" s="7">
        <v>11171</v>
      </c>
      <c r="H71" s="7">
        <v>72</v>
      </c>
      <c r="I71" s="7">
        <f>SUM(F71:H71)</f>
        <v>17410</v>
      </c>
      <c r="J71" s="7">
        <f t="shared" ref="J71:L74" si="26">SUM(B71,F71)</f>
        <v>17598</v>
      </c>
      <c r="K71" s="7">
        <f t="shared" si="26"/>
        <v>19544</v>
      </c>
      <c r="L71" s="7">
        <f t="shared" si="26"/>
        <v>667</v>
      </c>
      <c r="M71" s="7">
        <f>SUM(J71:L71)</f>
        <v>37809</v>
      </c>
      <c r="N71" s="16">
        <f>J71/M71</f>
        <v>0.46544473538046499</v>
      </c>
      <c r="O71" s="16">
        <f>K71/M71</f>
        <v>0.51691396228411224</v>
      </c>
      <c r="P71" s="16">
        <f>L71/M71</f>
        <v>1.7641302335422784E-2</v>
      </c>
    </row>
    <row r="72" spans="1:16" x14ac:dyDescent="0.25">
      <c r="A72" s="5" t="s">
        <v>33</v>
      </c>
      <c r="B72" s="7">
        <v>13655</v>
      </c>
      <c r="C72" s="7">
        <v>15604</v>
      </c>
      <c r="D72" s="7">
        <v>522</v>
      </c>
      <c r="E72" s="7">
        <f>SUM(B72:D72)</f>
        <v>29781</v>
      </c>
      <c r="F72" s="7">
        <v>7280</v>
      </c>
      <c r="G72" s="7">
        <v>16461</v>
      </c>
      <c r="H72" s="7">
        <v>162</v>
      </c>
      <c r="I72" s="7">
        <f>SUM(F72:H72)</f>
        <v>23903</v>
      </c>
      <c r="J72" s="7">
        <f t="shared" si="26"/>
        <v>20935</v>
      </c>
      <c r="K72" s="7">
        <f t="shared" si="26"/>
        <v>32065</v>
      </c>
      <c r="L72" s="7">
        <f t="shared" si="26"/>
        <v>684</v>
      </c>
      <c r="M72" s="7">
        <f>SUM(J72:L72)</f>
        <v>53684</v>
      </c>
      <c r="N72" s="16">
        <f>J72/M72</f>
        <v>0.38996721555770808</v>
      </c>
      <c r="O72" s="16">
        <f>K72/M72</f>
        <v>0.59729155800610978</v>
      </c>
      <c r="P72" s="16">
        <f>L72/M72</f>
        <v>1.2741226436182102E-2</v>
      </c>
    </row>
    <row r="73" spans="1:16" x14ac:dyDescent="0.25">
      <c r="A73" s="5" t="s">
        <v>34</v>
      </c>
      <c r="B73" s="7">
        <v>8562</v>
      </c>
      <c r="C73" s="7">
        <v>10128</v>
      </c>
      <c r="D73" s="7">
        <v>357</v>
      </c>
      <c r="E73" s="7">
        <f>SUM(B73:D73)</f>
        <v>19047</v>
      </c>
      <c r="F73" s="7">
        <v>6586</v>
      </c>
      <c r="G73" s="7">
        <v>13833</v>
      </c>
      <c r="H73" s="7">
        <v>55</v>
      </c>
      <c r="I73" s="7">
        <f>SUM(F73:H73)</f>
        <v>20474</v>
      </c>
      <c r="J73" s="7">
        <f t="shared" si="26"/>
        <v>15148</v>
      </c>
      <c r="K73" s="7">
        <f t="shared" si="26"/>
        <v>23961</v>
      </c>
      <c r="L73" s="7">
        <f t="shared" si="26"/>
        <v>412</v>
      </c>
      <c r="M73" s="7">
        <f>SUM(J73:L73)</f>
        <v>39521</v>
      </c>
      <c r="N73" s="16">
        <f>J73/M73</f>
        <v>0.38328989651071582</v>
      </c>
      <c r="O73" s="16">
        <f>K73/M73</f>
        <v>0.60628526606108146</v>
      </c>
      <c r="P73" s="16">
        <f>L73/M73</f>
        <v>1.0424837428202728E-2</v>
      </c>
    </row>
    <row r="74" spans="1:16" x14ac:dyDescent="0.25">
      <c r="A74" s="5" t="s">
        <v>35</v>
      </c>
      <c r="B74" s="7">
        <v>8913</v>
      </c>
      <c r="C74" s="7">
        <v>10684</v>
      </c>
      <c r="D74" s="7">
        <v>792</v>
      </c>
      <c r="E74" s="7">
        <f>SUM(B74:D74)</f>
        <v>20389</v>
      </c>
      <c r="F74" s="7">
        <v>4843</v>
      </c>
      <c r="G74" s="7">
        <v>11634</v>
      </c>
      <c r="H74" s="7">
        <v>83</v>
      </c>
      <c r="I74" s="7">
        <f>SUM(F74:H74)</f>
        <v>16560</v>
      </c>
      <c r="J74" s="7">
        <f t="shared" si="26"/>
        <v>13756</v>
      </c>
      <c r="K74" s="7">
        <f t="shared" si="26"/>
        <v>22318</v>
      </c>
      <c r="L74" s="7">
        <f t="shared" si="26"/>
        <v>875</v>
      </c>
      <c r="M74" s="7">
        <f>SUM(J74:L74)</f>
        <v>36949</v>
      </c>
      <c r="N74" s="16">
        <f>J74/M74</f>
        <v>0.37229694984979295</v>
      </c>
      <c r="O74" s="16">
        <f>K74/M74</f>
        <v>0.60402175972286121</v>
      </c>
      <c r="P74" s="16">
        <f>L74/M74</f>
        <v>2.3681290427345802E-2</v>
      </c>
    </row>
    <row r="75" spans="1:16" x14ac:dyDescent="0.25">
      <c r="A75" s="4" t="s">
        <v>48</v>
      </c>
      <c r="B75" s="3">
        <f t="shared" ref="B75:M75" si="27">SUM(B71:B74)</f>
        <v>42561</v>
      </c>
      <c r="C75" s="3">
        <f t="shared" si="27"/>
        <v>44789</v>
      </c>
      <c r="D75" s="3">
        <f t="shared" si="27"/>
        <v>2266</v>
      </c>
      <c r="E75" s="3">
        <f t="shared" si="27"/>
        <v>89616</v>
      </c>
      <c r="F75" s="3">
        <f t="shared" si="27"/>
        <v>24876</v>
      </c>
      <c r="G75" s="3">
        <f t="shared" si="27"/>
        <v>53099</v>
      </c>
      <c r="H75" s="3">
        <f t="shared" si="27"/>
        <v>372</v>
      </c>
      <c r="I75" s="3">
        <f t="shared" si="27"/>
        <v>78347</v>
      </c>
      <c r="J75" s="3">
        <f t="shared" si="27"/>
        <v>67437</v>
      </c>
      <c r="K75" s="3">
        <f t="shared" si="27"/>
        <v>97888</v>
      </c>
      <c r="L75" s="3">
        <f t="shared" si="27"/>
        <v>2638</v>
      </c>
      <c r="M75" s="3">
        <f t="shared" si="27"/>
        <v>167963</v>
      </c>
      <c r="N75" s="17">
        <f>J75/M75</f>
        <v>0.40149913969147966</v>
      </c>
      <c r="O75" s="17">
        <f>K75/M75</f>
        <v>0.58279502033185882</v>
      </c>
      <c r="P75" s="17">
        <f>L75/M75</f>
        <v>1.5705839976661525E-2</v>
      </c>
    </row>
    <row r="76" spans="1:16" x14ac:dyDescent="0.25">
      <c r="A76" s="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16"/>
      <c r="O76" s="16"/>
      <c r="P76" s="16"/>
    </row>
    <row r="77" spans="1:16" x14ac:dyDescent="0.25">
      <c r="A77" s="5" t="s">
        <v>36</v>
      </c>
      <c r="B77" s="7">
        <v>16433</v>
      </c>
      <c r="C77" s="7">
        <v>14388</v>
      </c>
      <c r="D77" s="7">
        <v>965</v>
      </c>
      <c r="E77" s="7">
        <f>SUM(B77:D77)</f>
        <v>31786</v>
      </c>
      <c r="F77" s="7">
        <v>7315</v>
      </c>
      <c r="G77" s="7">
        <v>14581</v>
      </c>
      <c r="H77" s="7">
        <v>206</v>
      </c>
      <c r="I77" s="7">
        <f>SUM(F77:H77)</f>
        <v>22102</v>
      </c>
      <c r="J77" s="7">
        <f t="shared" ref="J77:L78" si="28">SUM(B77,F77)</f>
        <v>23748</v>
      </c>
      <c r="K77" s="7">
        <f t="shared" si="28"/>
        <v>28969</v>
      </c>
      <c r="L77" s="7">
        <f t="shared" si="28"/>
        <v>1171</v>
      </c>
      <c r="M77" s="7">
        <f>SUM(J77:L77)</f>
        <v>53888</v>
      </c>
      <c r="N77" s="16">
        <f>J77/M77</f>
        <v>0.44069180522565321</v>
      </c>
      <c r="O77" s="16">
        <f>K77/M77</f>
        <v>0.53757793942992871</v>
      </c>
      <c r="P77" s="16">
        <f>L77/M77</f>
        <v>2.1730255344418054E-2</v>
      </c>
    </row>
    <row r="78" spans="1:16" x14ac:dyDescent="0.25">
      <c r="A78" s="5" t="s">
        <v>37</v>
      </c>
      <c r="B78" s="7">
        <v>73372</v>
      </c>
      <c r="C78" s="7">
        <v>30540</v>
      </c>
      <c r="D78" s="7">
        <v>2539</v>
      </c>
      <c r="E78" s="7">
        <f>SUM(B78:D78)</f>
        <v>106451</v>
      </c>
      <c r="F78" s="7">
        <v>9088</v>
      </c>
      <c r="G78" s="7">
        <v>21224</v>
      </c>
      <c r="H78" s="7">
        <v>143</v>
      </c>
      <c r="I78" s="7">
        <f>SUM(F78:H78)</f>
        <v>30455</v>
      </c>
      <c r="J78" s="7">
        <f t="shared" si="28"/>
        <v>82460</v>
      </c>
      <c r="K78" s="7">
        <f t="shared" si="28"/>
        <v>51764</v>
      </c>
      <c r="L78" s="7">
        <f t="shared" si="28"/>
        <v>2682</v>
      </c>
      <c r="M78" s="7">
        <f>SUM(J78:L78)</f>
        <v>136906</v>
      </c>
      <c r="N78" s="16">
        <f>J78/M78</f>
        <v>0.60231107475201962</v>
      </c>
      <c r="O78" s="16">
        <f>K78/M78</f>
        <v>0.37809884154091128</v>
      </c>
      <c r="P78" s="16">
        <f>L78/M78</f>
        <v>1.9590083707069085E-2</v>
      </c>
    </row>
    <row r="79" spans="1:16" x14ac:dyDescent="0.25">
      <c r="A79" s="4" t="s">
        <v>48</v>
      </c>
      <c r="B79" s="3">
        <f t="shared" ref="B79:M79" si="29">SUM(B77:B78)</f>
        <v>89805</v>
      </c>
      <c r="C79" s="3">
        <f t="shared" si="29"/>
        <v>44928</v>
      </c>
      <c r="D79" s="3">
        <f t="shared" si="29"/>
        <v>3504</v>
      </c>
      <c r="E79" s="3">
        <f t="shared" si="29"/>
        <v>138237</v>
      </c>
      <c r="F79" s="3">
        <f t="shared" si="29"/>
        <v>16403</v>
      </c>
      <c r="G79" s="3">
        <f t="shared" si="29"/>
        <v>35805</v>
      </c>
      <c r="H79" s="3">
        <f t="shared" si="29"/>
        <v>349</v>
      </c>
      <c r="I79" s="3">
        <f t="shared" si="29"/>
        <v>52557</v>
      </c>
      <c r="J79" s="3">
        <f t="shared" si="29"/>
        <v>106208</v>
      </c>
      <c r="K79" s="3">
        <f t="shared" si="29"/>
        <v>80733</v>
      </c>
      <c r="L79" s="3">
        <f t="shared" si="29"/>
        <v>3853</v>
      </c>
      <c r="M79" s="3">
        <f t="shared" si="29"/>
        <v>190794</v>
      </c>
      <c r="N79" s="17">
        <f>J79/M79</f>
        <v>0.55666320743838904</v>
      </c>
      <c r="O79" s="17">
        <f>K79/M79</f>
        <v>0.42314223717726973</v>
      </c>
      <c r="P79" s="17">
        <f>L79/M79</f>
        <v>2.0194555384341225E-2</v>
      </c>
    </row>
    <row r="80" spans="1:16" x14ac:dyDescent="0.25">
      <c r="A80" s="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16"/>
      <c r="O80" s="16"/>
      <c r="P80" s="16"/>
    </row>
    <row r="81" spans="1:16" x14ac:dyDescent="0.25">
      <c r="A81" s="5" t="s">
        <v>38</v>
      </c>
      <c r="B81" s="7">
        <v>21145</v>
      </c>
      <c r="C81" s="7">
        <v>25208</v>
      </c>
      <c r="D81" s="7">
        <v>1191</v>
      </c>
      <c r="E81" s="7">
        <f>SUM(B81:D81)</f>
        <v>47544</v>
      </c>
      <c r="F81" s="7">
        <v>9194</v>
      </c>
      <c r="G81" s="7">
        <v>22488</v>
      </c>
      <c r="H81" s="7">
        <v>158</v>
      </c>
      <c r="I81" s="7">
        <f>SUM(F81:H81)</f>
        <v>31840</v>
      </c>
      <c r="J81" s="7">
        <f t="shared" ref="J81:L82" si="30">SUM(B81,F81)</f>
        <v>30339</v>
      </c>
      <c r="K81" s="7">
        <f t="shared" si="30"/>
        <v>47696</v>
      </c>
      <c r="L81" s="7">
        <f t="shared" si="30"/>
        <v>1349</v>
      </c>
      <c r="M81" s="7">
        <f>SUM(J81:L81)</f>
        <v>79384</v>
      </c>
      <c r="N81" s="16">
        <f>J81/M81</f>
        <v>0.38218028821928851</v>
      </c>
      <c r="O81" s="16">
        <f>K81/M81</f>
        <v>0.60082636299506198</v>
      </c>
      <c r="P81" s="16">
        <f>L81/M81</f>
        <v>1.6993348785649502E-2</v>
      </c>
    </row>
    <row r="82" spans="1:16" x14ac:dyDescent="0.25">
      <c r="A82" s="5" t="s">
        <v>39</v>
      </c>
      <c r="B82" s="7">
        <v>9433</v>
      </c>
      <c r="C82" s="7">
        <v>9597</v>
      </c>
      <c r="D82" s="7">
        <v>476</v>
      </c>
      <c r="E82" s="7">
        <f>SUM(B82:D82)</f>
        <v>19506</v>
      </c>
      <c r="F82" s="7">
        <v>12341</v>
      </c>
      <c r="G82" s="7">
        <v>25081</v>
      </c>
      <c r="H82" s="7">
        <v>226</v>
      </c>
      <c r="I82" s="7">
        <f>SUM(F82:H82)</f>
        <v>37648</v>
      </c>
      <c r="J82" s="7">
        <f t="shared" si="30"/>
        <v>21774</v>
      </c>
      <c r="K82" s="7">
        <f t="shared" si="30"/>
        <v>34678</v>
      </c>
      <c r="L82" s="7">
        <f t="shared" si="30"/>
        <v>702</v>
      </c>
      <c r="M82" s="7">
        <f>SUM(J82:L82)</f>
        <v>57154</v>
      </c>
      <c r="N82" s="16">
        <f>J82/M82</f>
        <v>0.38097071071141125</v>
      </c>
      <c r="O82" s="16">
        <f>K82/M82</f>
        <v>0.60674668439654267</v>
      </c>
      <c r="P82" s="16">
        <f>L82/M82</f>
        <v>1.2282604892046051E-2</v>
      </c>
    </row>
    <row r="83" spans="1:16" x14ac:dyDescent="0.25">
      <c r="A83" s="4" t="s">
        <v>48</v>
      </c>
      <c r="B83" s="3">
        <f t="shared" ref="B83:M83" si="31">SUM(B81:B82)</f>
        <v>30578</v>
      </c>
      <c r="C83" s="3">
        <f t="shared" si="31"/>
        <v>34805</v>
      </c>
      <c r="D83" s="3">
        <f t="shared" si="31"/>
        <v>1667</v>
      </c>
      <c r="E83" s="3">
        <f t="shared" si="31"/>
        <v>67050</v>
      </c>
      <c r="F83" s="3">
        <f t="shared" si="31"/>
        <v>21535</v>
      </c>
      <c r="G83" s="3">
        <f t="shared" si="31"/>
        <v>47569</v>
      </c>
      <c r="H83" s="3">
        <f t="shared" si="31"/>
        <v>384</v>
      </c>
      <c r="I83" s="3">
        <f t="shared" si="31"/>
        <v>69488</v>
      </c>
      <c r="J83" s="3">
        <f t="shared" si="31"/>
        <v>52113</v>
      </c>
      <c r="K83" s="3">
        <f t="shared" si="31"/>
        <v>82374</v>
      </c>
      <c r="L83" s="3">
        <f t="shared" si="31"/>
        <v>2051</v>
      </c>
      <c r="M83" s="3">
        <f t="shared" si="31"/>
        <v>136538</v>
      </c>
      <c r="N83" s="17">
        <f>J83/M83</f>
        <v>0.38167396622185767</v>
      </c>
      <c r="O83" s="17">
        <f>K83/M83</f>
        <v>0.60330457455067454</v>
      </c>
      <c r="P83" s="17">
        <f>L83/M83</f>
        <v>1.5021459227467811E-2</v>
      </c>
    </row>
    <row r="84" spans="1:16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16"/>
      <c r="O84" s="16"/>
      <c r="P84" s="16"/>
    </row>
    <row r="85" spans="1:16" x14ac:dyDescent="0.25">
      <c r="A85" s="5" t="s">
        <v>40</v>
      </c>
      <c r="B85" s="7">
        <v>20133</v>
      </c>
      <c r="C85" s="7">
        <v>18425</v>
      </c>
      <c r="D85" s="7">
        <v>1107</v>
      </c>
      <c r="E85" s="7">
        <f>SUM(B85:D85)</f>
        <v>39665</v>
      </c>
      <c r="F85" s="7">
        <v>13417</v>
      </c>
      <c r="G85" s="7">
        <v>24436</v>
      </c>
      <c r="H85" s="7">
        <v>341</v>
      </c>
      <c r="I85" s="7">
        <f>SUM(F85:H85)</f>
        <v>38194</v>
      </c>
      <c r="J85" s="7">
        <f t="shared" ref="J85:L87" si="32">SUM(B85,F85)</f>
        <v>33550</v>
      </c>
      <c r="K85" s="7">
        <f t="shared" si="32"/>
        <v>42861</v>
      </c>
      <c r="L85" s="7">
        <f t="shared" si="32"/>
        <v>1448</v>
      </c>
      <c r="M85" s="7">
        <f>SUM(J85:L85)</f>
        <v>77859</v>
      </c>
      <c r="N85" s="16">
        <f>J85/M85</f>
        <v>0.43090715267342244</v>
      </c>
      <c r="O85" s="16">
        <f>K85/M85</f>
        <v>0.55049512580433857</v>
      </c>
      <c r="P85" s="16">
        <f>L85/M85</f>
        <v>1.859772152223892E-2</v>
      </c>
    </row>
    <row r="86" spans="1:16" x14ac:dyDescent="0.25">
      <c r="A86" s="5" t="s">
        <v>41</v>
      </c>
      <c r="B86" s="7">
        <v>24919</v>
      </c>
      <c r="C86" s="7">
        <v>21326</v>
      </c>
      <c r="D86" s="7">
        <v>1034</v>
      </c>
      <c r="E86" s="7">
        <f>SUM(B86:D86)</f>
        <v>47279</v>
      </c>
      <c r="F86" s="7">
        <v>18782</v>
      </c>
      <c r="G86" s="7">
        <v>25389</v>
      </c>
      <c r="H86" s="7">
        <v>566</v>
      </c>
      <c r="I86" s="7">
        <f>SUM(F86:H86)</f>
        <v>44737</v>
      </c>
      <c r="J86" s="7">
        <f t="shared" si="32"/>
        <v>43701</v>
      </c>
      <c r="K86" s="7">
        <f t="shared" si="32"/>
        <v>46715</v>
      </c>
      <c r="L86" s="7">
        <f t="shared" si="32"/>
        <v>1600</v>
      </c>
      <c r="M86" s="7">
        <f>SUM(J86:L86)</f>
        <v>92016</v>
      </c>
      <c r="N86" s="16">
        <f>J86/M86</f>
        <v>0.47492827334376631</v>
      </c>
      <c r="O86" s="16">
        <f>K86/M86</f>
        <v>0.50768344635715523</v>
      </c>
      <c r="P86" s="16">
        <f>L86/M86</f>
        <v>1.7388280299078421E-2</v>
      </c>
    </row>
    <row r="87" spans="1:16" x14ac:dyDescent="0.25">
      <c r="A87" s="5" t="s">
        <v>42</v>
      </c>
      <c r="B87" s="7">
        <v>20471</v>
      </c>
      <c r="C87" s="7">
        <v>21667</v>
      </c>
      <c r="D87" s="7">
        <v>1413</v>
      </c>
      <c r="E87" s="7">
        <f>SUM(B87:D87)</f>
        <v>43551</v>
      </c>
      <c r="F87" s="7">
        <v>13129</v>
      </c>
      <c r="G87" s="7">
        <v>26305</v>
      </c>
      <c r="H87" s="7">
        <v>440</v>
      </c>
      <c r="I87" s="7">
        <f>SUM(F87:H87)</f>
        <v>39874</v>
      </c>
      <c r="J87" s="7">
        <f t="shared" si="32"/>
        <v>33600</v>
      </c>
      <c r="K87" s="7">
        <f t="shared" si="32"/>
        <v>47972</v>
      </c>
      <c r="L87" s="7">
        <f t="shared" si="32"/>
        <v>1853</v>
      </c>
      <c r="M87" s="7">
        <f>SUM(J87:L87)</f>
        <v>83425</v>
      </c>
      <c r="N87" s="16">
        <f>J87/M87</f>
        <v>0.40275696733593047</v>
      </c>
      <c r="O87" s="16">
        <f>K87/M87</f>
        <v>0.57503146538807315</v>
      </c>
      <c r="P87" s="16">
        <f>L87/M87</f>
        <v>2.2211567275996404E-2</v>
      </c>
    </row>
    <row r="88" spans="1:16" x14ac:dyDescent="0.25">
      <c r="A88" s="4" t="s">
        <v>48</v>
      </c>
      <c r="B88" s="3">
        <f t="shared" ref="B88:M88" si="33">SUM(B85:B87)</f>
        <v>65523</v>
      </c>
      <c r="C88" s="3">
        <f t="shared" si="33"/>
        <v>61418</v>
      </c>
      <c r="D88" s="3">
        <f t="shared" si="33"/>
        <v>3554</v>
      </c>
      <c r="E88" s="3">
        <f t="shared" si="33"/>
        <v>130495</v>
      </c>
      <c r="F88" s="3">
        <f t="shared" si="33"/>
        <v>45328</v>
      </c>
      <c r="G88" s="3">
        <f t="shared" si="33"/>
        <v>76130</v>
      </c>
      <c r="H88" s="3">
        <f t="shared" si="33"/>
        <v>1347</v>
      </c>
      <c r="I88" s="3">
        <f t="shared" si="33"/>
        <v>122805</v>
      </c>
      <c r="J88" s="3">
        <f t="shared" si="33"/>
        <v>110851</v>
      </c>
      <c r="K88" s="3">
        <f t="shared" si="33"/>
        <v>137548</v>
      </c>
      <c r="L88" s="3">
        <f t="shared" si="33"/>
        <v>4901</v>
      </c>
      <c r="M88" s="3">
        <f t="shared" si="33"/>
        <v>253300</v>
      </c>
      <c r="N88" s="17">
        <f>J88/M88</f>
        <v>0.43762731938412947</v>
      </c>
      <c r="O88" s="17">
        <f>K88/M88</f>
        <v>0.5430240821160679</v>
      </c>
      <c r="P88" s="17">
        <f>L88/M88</f>
        <v>1.9348598499802607E-2</v>
      </c>
    </row>
    <row r="89" spans="1:16" x14ac:dyDescent="0.25">
      <c r="A89" s="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16"/>
      <c r="O89" s="16"/>
      <c r="P89" s="16"/>
    </row>
    <row r="90" spans="1:16" x14ac:dyDescent="0.25">
      <c r="A90" s="5" t="s">
        <v>46</v>
      </c>
      <c r="B90" s="7">
        <v>6</v>
      </c>
      <c r="C90" s="7">
        <v>5</v>
      </c>
      <c r="D90" s="7">
        <v>15</v>
      </c>
      <c r="E90" s="7">
        <f>SUM(B90:D90)</f>
        <v>26</v>
      </c>
      <c r="F90" s="7">
        <v>8399</v>
      </c>
      <c r="G90" s="7">
        <v>17190</v>
      </c>
      <c r="H90" s="7">
        <v>8</v>
      </c>
      <c r="I90" s="7">
        <f>SUM(F90:H90)</f>
        <v>25597</v>
      </c>
      <c r="J90" s="7">
        <f t="shared" ref="J90:L92" si="34">SUM(B90,F90)</f>
        <v>8405</v>
      </c>
      <c r="K90" s="7">
        <f t="shared" si="34"/>
        <v>17195</v>
      </c>
      <c r="L90" s="7">
        <f t="shared" si="34"/>
        <v>23</v>
      </c>
      <c r="M90" s="7">
        <f>SUM(J90:L90)</f>
        <v>25623</v>
      </c>
      <c r="N90" s="16">
        <f>J90/M90</f>
        <v>0.32802560199820474</v>
      </c>
      <c r="O90" s="16">
        <f>K90/M90</f>
        <v>0.67107676696717788</v>
      </c>
      <c r="P90" s="16">
        <f>L90/M90</f>
        <v>8.9763103461733599E-4</v>
      </c>
    </row>
    <row r="91" spans="1:16" x14ac:dyDescent="0.25">
      <c r="A91" s="5" t="s">
        <v>45</v>
      </c>
      <c r="B91" s="7">
        <v>16222</v>
      </c>
      <c r="C91" s="7">
        <v>23811</v>
      </c>
      <c r="D91" s="7">
        <v>5054</v>
      </c>
      <c r="E91" s="7">
        <f>SUM(B91:D91)</f>
        <v>45087</v>
      </c>
      <c r="F91" s="7">
        <v>14</v>
      </c>
      <c r="G91" s="7">
        <v>6</v>
      </c>
      <c r="H91" s="7">
        <v>14</v>
      </c>
      <c r="I91" s="7">
        <f>SUM(F91:H91)</f>
        <v>34</v>
      </c>
      <c r="J91" s="7">
        <f t="shared" si="34"/>
        <v>16236</v>
      </c>
      <c r="K91" s="7">
        <f t="shared" si="34"/>
        <v>23817</v>
      </c>
      <c r="L91" s="7">
        <f t="shared" si="34"/>
        <v>5068</v>
      </c>
      <c r="M91" s="7">
        <f>SUM(J91:L91)</f>
        <v>45121</v>
      </c>
      <c r="N91" s="16">
        <f>J91/M91</f>
        <v>0.35983245052192991</v>
      </c>
      <c r="O91" s="16">
        <f>K91/M91</f>
        <v>0.52784734380886944</v>
      </c>
      <c r="P91" s="16">
        <f>L91/M91</f>
        <v>0.11232020566920059</v>
      </c>
    </row>
    <row r="92" spans="1:16" ht="11.25" customHeight="1" x14ac:dyDescent="0.25">
      <c r="A92" s="5" t="s">
        <v>43</v>
      </c>
      <c r="B92" s="7">
        <v>7519</v>
      </c>
      <c r="C92" s="7">
        <v>4292</v>
      </c>
      <c r="D92" s="7">
        <v>1901</v>
      </c>
      <c r="E92" s="7">
        <f>SUM(B92:D92)</f>
        <v>13712</v>
      </c>
      <c r="F92" s="7">
        <v>6584</v>
      </c>
      <c r="G92" s="7">
        <v>7412</v>
      </c>
      <c r="H92" s="7">
        <v>1</v>
      </c>
      <c r="I92" s="7">
        <f>SUM(F92:H92)</f>
        <v>13997</v>
      </c>
      <c r="J92" s="7">
        <f t="shared" si="34"/>
        <v>14103</v>
      </c>
      <c r="K92" s="7">
        <f t="shared" si="34"/>
        <v>11704</v>
      </c>
      <c r="L92" s="7">
        <f t="shared" si="34"/>
        <v>1902</v>
      </c>
      <c r="M92" s="7">
        <f>SUM(J92:L92)</f>
        <v>27709</v>
      </c>
      <c r="N92" s="16">
        <f>J92/M92</f>
        <v>0.50896820527626407</v>
      </c>
      <c r="O92" s="16">
        <f>K92/M92</f>
        <v>0.4223898372369988</v>
      </c>
      <c r="P92" s="16">
        <f>L92/M92</f>
        <v>6.8641957486737168E-2</v>
      </c>
    </row>
    <row r="93" spans="1:16" x14ac:dyDescent="0.25">
      <c r="A93" s="5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15"/>
      <c r="O93" s="15"/>
      <c r="P93" s="15"/>
    </row>
    <row r="94" spans="1:16" ht="15" customHeight="1" x14ac:dyDescent="0.25">
      <c r="A94" s="11" t="s">
        <v>44</v>
      </c>
      <c r="B94" s="12">
        <f t="shared" ref="B94:M94" si="35">SUM(B10,B14,B20,B23,B27,B30,B36,B42,B45,B49,B53,B58,B62,B66,B69,B75,B79,B83,B88,B90:B92)</f>
        <v>1149343</v>
      </c>
      <c r="C94" s="12">
        <f t="shared" si="35"/>
        <v>946416</v>
      </c>
      <c r="D94" s="12">
        <f t="shared" si="35"/>
        <v>100136</v>
      </c>
      <c r="E94" s="12">
        <f t="shared" si="35"/>
        <v>2195895</v>
      </c>
      <c r="F94" s="12">
        <f t="shared" si="35"/>
        <v>533773</v>
      </c>
      <c r="G94" s="12">
        <f t="shared" si="35"/>
        <v>954495</v>
      </c>
      <c r="H94" s="12">
        <f t="shared" si="35"/>
        <v>15736</v>
      </c>
      <c r="I94" s="12">
        <f t="shared" si="35"/>
        <v>1504004</v>
      </c>
      <c r="J94" s="12">
        <f t="shared" si="35"/>
        <v>1683116</v>
      </c>
      <c r="K94" s="12">
        <f t="shared" si="35"/>
        <v>1900911</v>
      </c>
      <c r="L94" s="12">
        <f t="shared" si="35"/>
        <v>115872</v>
      </c>
      <c r="M94" s="12">
        <f t="shared" si="35"/>
        <v>3699899</v>
      </c>
      <c r="N94" s="19">
        <f>J94/M94</f>
        <v>0.45490863399244141</v>
      </c>
      <c r="O94" s="19">
        <f>K94/M94</f>
        <v>0.51377375436464612</v>
      </c>
      <c r="P94" s="19">
        <f>L94/M94</f>
        <v>3.1317611642912413E-2</v>
      </c>
    </row>
  </sheetData>
  <mergeCells count="8">
    <mergeCell ref="A1:P1"/>
    <mergeCell ref="A2:P2"/>
    <mergeCell ref="A3:P3"/>
    <mergeCell ref="N4:P4"/>
    <mergeCell ref="A4:A5"/>
    <mergeCell ref="B4:E4"/>
    <mergeCell ref="F4:I4"/>
    <mergeCell ref="J4:M4"/>
  </mergeCells>
  <phoneticPr fontId="1" type="noConversion"/>
  <printOptions horizontalCentered="1"/>
  <pageMargins left="0.15748031496062992" right="0.15748031496062992" top="0.78740157480314965" bottom="0.51181102362204722" header="0.27559055118110237" footer="0.23622047244094491"/>
  <pageSetup scale="90" orientation="portrait" r:id="rId1"/>
  <headerFooter alignWithMargins="0">
    <oddHeader>&amp;L&amp;"Bookman Old Style,Normal"&amp;9Réseau des bibliothèques de Montréal / Statistiques relatives aux collections</oddHeader>
    <oddFooter>&amp;L&amp;"Bookman Old Style,Normal"&amp;8Division Planification et Développement du réseau&amp;C&amp;"Bookman Old Style,Normal"&amp;8Page &amp;P&amp;R&amp;"Bookman Old Style,Normal"&amp;8&amp;D</oddFooter>
  </headerFooter>
  <rowBreaks count="1" manualBreakCount="1">
    <brk id="62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3457-6F46-44CE-AEE9-7FD9A3DC7A92}">
  <sheetPr codeName="Feuil14">
    <tabColor indexed="35"/>
  </sheetPr>
  <dimension ref="A1:P94"/>
  <sheetViews>
    <sheetView workbookViewId="0">
      <pane ySplit="5" topLeftCell="A46" activePane="bottomLeft" state="frozen"/>
      <selection activeCell="B7" sqref="B7"/>
      <selection pane="bottomLeft" activeCell="B7" sqref="B7"/>
    </sheetView>
  </sheetViews>
  <sheetFormatPr baseColWidth="10" defaultColWidth="14.6640625" defaultRowHeight="10.199999999999999" x14ac:dyDescent="0.25"/>
  <cols>
    <col min="1" max="1" width="24.6640625" style="2" customWidth="1"/>
    <col min="2" max="13" width="8.6640625" style="2" customWidth="1"/>
    <col min="14" max="16" width="8.6640625" style="18" customWidth="1"/>
    <col min="17" max="16384" width="14.6640625" style="2"/>
  </cols>
  <sheetData>
    <row r="1" spans="1:16" s="1" customFormat="1" ht="18" customHeight="1" x14ac:dyDescent="0.25">
      <c r="A1" s="21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/>
    </row>
    <row r="2" spans="1:16" s="1" customFormat="1" ht="18" customHeight="1" x14ac:dyDescent="0.25">
      <c r="A2" s="24" t="s">
        <v>58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6"/>
    </row>
    <row r="3" spans="1:16" s="1" customFormat="1" ht="18" customHeight="1" x14ac:dyDescent="0.25">
      <c r="A3" s="27" t="s">
        <v>62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9"/>
    </row>
    <row r="4" spans="1:16" ht="15" customHeight="1" x14ac:dyDescent="0.25">
      <c r="A4" s="33" t="s">
        <v>47</v>
      </c>
      <c r="B4" s="35" t="s">
        <v>59</v>
      </c>
      <c r="C4" s="36"/>
      <c r="D4" s="36"/>
      <c r="E4" s="37"/>
      <c r="F4" s="35" t="s">
        <v>60</v>
      </c>
      <c r="G4" s="36"/>
      <c r="H4" s="36"/>
      <c r="I4" s="37"/>
      <c r="J4" s="35" t="s">
        <v>44</v>
      </c>
      <c r="K4" s="36"/>
      <c r="L4" s="36"/>
      <c r="M4" s="37"/>
      <c r="N4" s="30" t="s">
        <v>56</v>
      </c>
      <c r="O4" s="31"/>
      <c r="P4" s="32"/>
    </row>
    <row r="5" spans="1:16" s="14" customFormat="1" ht="15" customHeight="1" x14ac:dyDescent="0.25">
      <c r="A5" s="34"/>
      <c r="B5" s="13" t="s">
        <v>55</v>
      </c>
      <c r="C5" s="10" t="s">
        <v>61</v>
      </c>
      <c r="D5" s="13" t="s">
        <v>54</v>
      </c>
      <c r="E5" s="10" t="s">
        <v>48</v>
      </c>
      <c r="F5" s="13" t="s">
        <v>55</v>
      </c>
      <c r="G5" s="10" t="s">
        <v>61</v>
      </c>
      <c r="H5" s="13" t="s">
        <v>54</v>
      </c>
      <c r="I5" s="10" t="s">
        <v>48</v>
      </c>
      <c r="J5" s="13" t="s">
        <v>55</v>
      </c>
      <c r="K5" s="10" t="s">
        <v>61</v>
      </c>
      <c r="L5" s="13" t="s">
        <v>54</v>
      </c>
      <c r="M5" s="10" t="s">
        <v>48</v>
      </c>
      <c r="N5" s="13" t="s">
        <v>55</v>
      </c>
      <c r="O5" s="10" t="s">
        <v>61</v>
      </c>
      <c r="P5" s="13" t="s">
        <v>54</v>
      </c>
    </row>
    <row r="6" spans="1:16" x14ac:dyDescent="0.2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15"/>
      <c r="O6" s="15"/>
      <c r="P6" s="15"/>
    </row>
    <row r="7" spans="1:16" x14ac:dyDescent="0.25">
      <c r="A7" s="5" t="s">
        <v>0</v>
      </c>
      <c r="B7" s="7">
        <v>39650</v>
      </c>
      <c r="C7" s="7">
        <v>27487</v>
      </c>
      <c r="D7" s="7">
        <v>3458</v>
      </c>
      <c r="E7" s="7">
        <f>SUM(B7:D7)</f>
        <v>70595</v>
      </c>
      <c r="F7" s="7">
        <v>14141</v>
      </c>
      <c r="G7" s="7">
        <v>31848</v>
      </c>
      <c r="H7" s="7">
        <v>566</v>
      </c>
      <c r="I7" s="7">
        <f>SUM(F7:H7)</f>
        <v>46555</v>
      </c>
      <c r="J7" s="7">
        <f t="shared" ref="J7:L9" si="0">SUM(B7,F7)</f>
        <v>53791</v>
      </c>
      <c r="K7" s="7">
        <f t="shared" si="0"/>
        <v>59335</v>
      </c>
      <c r="L7" s="7">
        <f t="shared" si="0"/>
        <v>4024</v>
      </c>
      <c r="M7" s="7">
        <f>SUM(J7:L7)</f>
        <v>117150</v>
      </c>
      <c r="N7" s="16">
        <f>J7/M7</f>
        <v>0.4591634656423389</v>
      </c>
      <c r="O7" s="16">
        <f>K7/M7</f>
        <v>0.50648740930431069</v>
      </c>
      <c r="P7" s="16">
        <f>L7/M7</f>
        <v>3.4349125053350409E-2</v>
      </c>
    </row>
    <row r="8" spans="1:16" x14ac:dyDescent="0.25">
      <c r="A8" s="5" t="s">
        <v>1</v>
      </c>
      <c r="B8" s="7">
        <v>22080</v>
      </c>
      <c r="C8" s="7">
        <v>18243</v>
      </c>
      <c r="D8" s="7">
        <v>1162</v>
      </c>
      <c r="E8" s="7">
        <f>SUM(B8:D8)</f>
        <v>41485</v>
      </c>
      <c r="F8" s="7">
        <v>9839</v>
      </c>
      <c r="G8" s="7">
        <v>21493</v>
      </c>
      <c r="H8" s="7">
        <v>259</v>
      </c>
      <c r="I8" s="7">
        <f>SUM(F8:H8)</f>
        <v>31591</v>
      </c>
      <c r="J8" s="7">
        <f t="shared" si="0"/>
        <v>31919</v>
      </c>
      <c r="K8" s="7">
        <f t="shared" si="0"/>
        <v>39736</v>
      </c>
      <c r="L8" s="7">
        <f t="shared" si="0"/>
        <v>1421</v>
      </c>
      <c r="M8" s="7">
        <f>SUM(J8:L8)</f>
        <v>73076</v>
      </c>
      <c r="N8" s="16">
        <f>J8/M8</f>
        <v>0.43679183315999781</v>
      </c>
      <c r="O8" s="16">
        <f>K8/M8</f>
        <v>0.54376265805462809</v>
      </c>
      <c r="P8" s="16">
        <f>L8/M8</f>
        <v>1.9445508785374131E-2</v>
      </c>
    </row>
    <row r="9" spans="1:16" x14ac:dyDescent="0.25">
      <c r="A9" s="5" t="s">
        <v>2</v>
      </c>
      <c r="B9" s="7">
        <v>4</v>
      </c>
      <c r="C9" s="7">
        <v>5</v>
      </c>
      <c r="D9" s="7">
        <v>30</v>
      </c>
      <c r="E9" s="7">
        <f>SUM(B9:D9)</f>
        <v>39</v>
      </c>
      <c r="F9" s="7">
        <v>7893</v>
      </c>
      <c r="G9" s="7">
        <v>19509</v>
      </c>
      <c r="H9" s="7">
        <v>217</v>
      </c>
      <c r="I9" s="7">
        <f>SUM(F9:H9)</f>
        <v>27619</v>
      </c>
      <c r="J9" s="7">
        <f t="shared" si="0"/>
        <v>7897</v>
      </c>
      <c r="K9" s="7">
        <f t="shared" si="0"/>
        <v>19514</v>
      </c>
      <c r="L9" s="7">
        <f t="shared" si="0"/>
        <v>247</v>
      </c>
      <c r="M9" s="7">
        <f>SUM(J9:L9)</f>
        <v>27658</v>
      </c>
      <c r="N9" s="16">
        <f>J9/M9</f>
        <v>0.28552317593463011</v>
      </c>
      <c r="O9" s="16">
        <f>K9/M9</f>
        <v>0.70554631571335602</v>
      </c>
      <c r="P9" s="16">
        <f>L9/M9</f>
        <v>8.9305083520138835E-3</v>
      </c>
    </row>
    <row r="10" spans="1:16" x14ac:dyDescent="0.25">
      <c r="A10" s="4" t="s">
        <v>48</v>
      </c>
      <c r="B10" s="3">
        <f t="shared" ref="B10:M10" si="1">SUM(B7:B9)</f>
        <v>61734</v>
      </c>
      <c r="C10" s="3">
        <f t="shared" si="1"/>
        <v>45735</v>
      </c>
      <c r="D10" s="3">
        <f t="shared" si="1"/>
        <v>4650</v>
      </c>
      <c r="E10" s="3">
        <f t="shared" si="1"/>
        <v>112119</v>
      </c>
      <c r="F10" s="3">
        <f t="shared" si="1"/>
        <v>31873</v>
      </c>
      <c r="G10" s="3">
        <f t="shared" si="1"/>
        <v>72850</v>
      </c>
      <c r="H10" s="3">
        <f t="shared" si="1"/>
        <v>1042</v>
      </c>
      <c r="I10" s="3">
        <f t="shared" si="1"/>
        <v>105765</v>
      </c>
      <c r="J10" s="3">
        <f t="shared" si="1"/>
        <v>93607</v>
      </c>
      <c r="K10" s="3">
        <f t="shared" si="1"/>
        <v>118585</v>
      </c>
      <c r="L10" s="3">
        <f t="shared" si="1"/>
        <v>5692</v>
      </c>
      <c r="M10" s="3">
        <f t="shared" si="1"/>
        <v>217884</v>
      </c>
      <c r="N10" s="17">
        <f>J10/M10</f>
        <v>0.42961851260303646</v>
      </c>
      <c r="O10" s="17">
        <f>K10/M10</f>
        <v>0.54425749481375407</v>
      </c>
      <c r="P10" s="17">
        <f>L10/M10</f>
        <v>2.6123992583209413E-2</v>
      </c>
    </row>
    <row r="11" spans="1:16" x14ac:dyDescent="0.25">
      <c r="A11" s="5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15"/>
      <c r="O11" s="15"/>
      <c r="P11" s="15"/>
    </row>
    <row r="12" spans="1:16" x14ac:dyDescent="0.25">
      <c r="A12" s="5" t="s">
        <v>3</v>
      </c>
      <c r="B12" s="7">
        <v>3376</v>
      </c>
      <c r="C12" s="7">
        <v>5432</v>
      </c>
      <c r="D12" s="7">
        <v>183</v>
      </c>
      <c r="E12" s="7">
        <f>SUM(B12:D12)</f>
        <v>8991</v>
      </c>
      <c r="F12" s="7">
        <v>2541</v>
      </c>
      <c r="G12" s="7">
        <v>4433</v>
      </c>
      <c r="H12" s="7">
        <v>47</v>
      </c>
      <c r="I12" s="7">
        <f>SUM(F12:H12)</f>
        <v>7021</v>
      </c>
      <c r="J12" s="7">
        <f t="shared" ref="J12:L13" si="2">SUM(B12,F12)</f>
        <v>5917</v>
      </c>
      <c r="K12" s="7">
        <f t="shared" si="2"/>
        <v>9865</v>
      </c>
      <c r="L12" s="7">
        <f t="shared" si="2"/>
        <v>230</v>
      </c>
      <c r="M12" s="7">
        <f>SUM(J12:L12)</f>
        <v>16012</v>
      </c>
      <c r="N12" s="16">
        <f>J12/M12</f>
        <v>0.36953534848863351</v>
      </c>
      <c r="O12" s="16">
        <f>K12/M12</f>
        <v>0.61610042468148885</v>
      </c>
      <c r="P12" s="16">
        <f>L12/M12</f>
        <v>1.4364226829877591E-2</v>
      </c>
    </row>
    <row r="13" spans="1:16" x14ac:dyDescent="0.25">
      <c r="A13" s="5" t="s">
        <v>4</v>
      </c>
      <c r="B13" s="7">
        <v>36143</v>
      </c>
      <c r="C13" s="7">
        <v>27028</v>
      </c>
      <c r="D13" s="7">
        <v>3647</v>
      </c>
      <c r="E13" s="7">
        <f>SUM(B13:D13)</f>
        <v>66818</v>
      </c>
      <c r="F13" s="7">
        <v>11885</v>
      </c>
      <c r="G13" s="7">
        <v>19049</v>
      </c>
      <c r="H13" s="7">
        <v>818</v>
      </c>
      <c r="I13" s="7">
        <f>SUM(F13:H13)</f>
        <v>31752</v>
      </c>
      <c r="J13" s="7">
        <f t="shared" si="2"/>
        <v>48028</v>
      </c>
      <c r="K13" s="7">
        <f t="shared" si="2"/>
        <v>46077</v>
      </c>
      <c r="L13" s="7">
        <f t="shared" si="2"/>
        <v>4465</v>
      </c>
      <c r="M13" s="7">
        <f>SUM(J13:L13)</f>
        <v>98570</v>
      </c>
      <c r="N13" s="16">
        <f>J13/M13</f>
        <v>0.48724764127016335</v>
      </c>
      <c r="O13" s="16">
        <f>K13/M13</f>
        <v>0.46745460079131579</v>
      </c>
      <c r="P13" s="16">
        <f>L13/M13</f>
        <v>4.5297757938520845E-2</v>
      </c>
    </row>
    <row r="14" spans="1:16" x14ac:dyDescent="0.25">
      <c r="A14" s="4" t="s">
        <v>48</v>
      </c>
      <c r="B14" s="3">
        <f t="shared" ref="B14:M14" si="3">SUM(B12:B13)</f>
        <v>39519</v>
      </c>
      <c r="C14" s="3">
        <f t="shared" si="3"/>
        <v>32460</v>
      </c>
      <c r="D14" s="3">
        <f t="shared" si="3"/>
        <v>3830</v>
      </c>
      <c r="E14" s="3">
        <f t="shared" si="3"/>
        <v>75809</v>
      </c>
      <c r="F14" s="3">
        <f t="shared" si="3"/>
        <v>14426</v>
      </c>
      <c r="G14" s="3">
        <f t="shared" si="3"/>
        <v>23482</v>
      </c>
      <c r="H14" s="3">
        <f t="shared" si="3"/>
        <v>865</v>
      </c>
      <c r="I14" s="3">
        <f t="shared" si="3"/>
        <v>38773</v>
      </c>
      <c r="J14" s="3">
        <f t="shared" si="3"/>
        <v>53945</v>
      </c>
      <c r="K14" s="3">
        <f t="shared" si="3"/>
        <v>55942</v>
      </c>
      <c r="L14" s="3">
        <f t="shared" si="3"/>
        <v>4695</v>
      </c>
      <c r="M14" s="3">
        <f t="shared" si="3"/>
        <v>114582</v>
      </c>
      <c r="N14" s="17">
        <f>J14/M14</f>
        <v>0.4707982056518476</v>
      </c>
      <c r="O14" s="17">
        <f>K14/M14</f>
        <v>0.48822677209334797</v>
      </c>
      <c r="P14" s="17">
        <f>L14/M14</f>
        <v>4.097502225480442E-2</v>
      </c>
    </row>
    <row r="15" spans="1:16" x14ac:dyDescent="0.25">
      <c r="A15" s="5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15"/>
      <c r="O15" s="15"/>
      <c r="P15" s="15"/>
    </row>
    <row r="16" spans="1:16" x14ac:dyDescent="0.25">
      <c r="A16" s="5" t="s">
        <v>5</v>
      </c>
      <c r="B16" s="7">
        <v>8182</v>
      </c>
      <c r="C16" s="7">
        <v>11363</v>
      </c>
      <c r="D16" s="7">
        <v>1070</v>
      </c>
      <c r="E16" s="7">
        <f>SUM(B16:D16)</f>
        <v>20615</v>
      </c>
      <c r="F16" s="7">
        <v>7900</v>
      </c>
      <c r="G16" s="7">
        <v>12844</v>
      </c>
      <c r="H16" s="7">
        <v>299</v>
      </c>
      <c r="I16" s="7">
        <f>SUM(F16:H16)</f>
        <v>21043</v>
      </c>
      <c r="J16" s="7">
        <f t="shared" ref="J16:L19" si="4">SUM(B16,F16)</f>
        <v>16082</v>
      </c>
      <c r="K16" s="7">
        <f t="shared" si="4"/>
        <v>24207</v>
      </c>
      <c r="L16" s="7">
        <f t="shared" si="4"/>
        <v>1369</v>
      </c>
      <c r="M16" s="7">
        <f>SUM(J16:L16)</f>
        <v>41658</v>
      </c>
      <c r="N16" s="16">
        <f>J16/M16</f>
        <v>0.38604829804599355</v>
      </c>
      <c r="O16" s="16">
        <f>K16/M16</f>
        <v>0.58108886648422875</v>
      </c>
      <c r="P16" s="16">
        <f>L16/M16</f>
        <v>3.2862835469777717E-2</v>
      </c>
    </row>
    <row r="17" spans="1:16" x14ac:dyDescent="0.25">
      <c r="A17" s="5" t="s">
        <v>6</v>
      </c>
      <c r="B17" s="7">
        <v>33881</v>
      </c>
      <c r="C17" s="7">
        <v>30310</v>
      </c>
      <c r="D17" s="7">
        <v>2543</v>
      </c>
      <c r="E17" s="7">
        <f>SUM(B17:D17)</f>
        <v>66734</v>
      </c>
      <c r="F17" s="7">
        <v>15161</v>
      </c>
      <c r="G17" s="7">
        <v>24037</v>
      </c>
      <c r="H17" s="7">
        <v>273</v>
      </c>
      <c r="I17" s="7">
        <f>SUM(F17:H17)</f>
        <v>39471</v>
      </c>
      <c r="J17" s="7">
        <f t="shared" si="4"/>
        <v>49042</v>
      </c>
      <c r="K17" s="7">
        <f t="shared" si="4"/>
        <v>54347</v>
      </c>
      <c r="L17" s="7">
        <f t="shared" si="4"/>
        <v>2816</v>
      </c>
      <c r="M17" s="7">
        <f>SUM(J17:L17)</f>
        <v>106205</v>
      </c>
      <c r="N17" s="16">
        <f>J17/M17</f>
        <v>0.46176733675439008</v>
      </c>
      <c r="O17" s="16">
        <f>K17/M17</f>
        <v>0.5117179040534815</v>
      </c>
      <c r="P17" s="16">
        <f>L17/M17</f>
        <v>2.651475919212843E-2</v>
      </c>
    </row>
    <row r="18" spans="1:16" x14ac:dyDescent="0.25">
      <c r="A18" s="5" t="s">
        <v>7</v>
      </c>
      <c r="B18" s="7">
        <v>26829</v>
      </c>
      <c r="C18" s="7">
        <v>34012</v>
      </c>
      <c r="D18" s="7">
        <v>3320</v>
      </c>
      <c r="E18" s="7">
        <f>SUM(B18:D18)</f>
        <v>64161</v>
      </c>
      <c r="F18" s="7">
        <v>16493</v>
      </c>
      <c r="G18" s="7">
        <v>34463</v>
      </c>
      <c r="H18" s="7">
        <v>349</v>
      </c>
      <c r="I18" s="7">
        <f>SUM(F18:H18)</f>
        <v>51305</v>
      </c>
      <c r="J18" s="7">
        <f t="shared" si="4"/>
        <v>43322</v>
      </c>
      <c r="K18" s="7">
        <f t="shared" si="4"/>
        <v>68475</v>
      </c>
      <c r="L18" s="7">
        <f t="shared" si="4"/>
        <v>3669</v>
      </c>
      <c r="M18" s="7">
        <f>SUM(J18:L18)</f>
        <v>115466</v>
      </c>
      <c r="N18" s="16">
        <f>J18/M18</f>
        <v>0.37519269741742156</v>
      </c>
      <c r="O18" s="16">
        <f>K18/M18</f>
        <v>0.59303171496371221</v>
      </c>
      <c r="P18" s="16">
        <f>L18/M18</f>
        <v>3.1775587618866161E-2</v>
      </c>
    </row>
    <row r="19" spans="1:16" x14ac:dyDescent="0.25">
      <c r="A19" s="5" t="s">
        <v>8</v>
      </c>
      <c r="B19" s="7">
        <v>10293</v>
      </c>
      <c r="C19" s="7">
        <v>12872</v>
      </c>
      <c r="D19" s="7">
        <v>938</v>
      </c>
      <c r="E19" s="7">
        <f>SUM(B19:D19)</f>
        <v>24103</v>
      </c>
      <c r="F19" s="7">
        <v>8713</v>
      </c>
      <c r="G19" s="7">
        <v>18320</v>
      </c>
      <c r="H19" s="7">
        <v>297</v>
      </c>
      <c r="I19" s="7">
        <f>SUM(F19:H19)</f>
        <v>27330</v>
      </c>
      <c r="J19" s="7">
        <f t="shared" si="4"/>
        <v>19006</v>
      </c>
      <c r="K19" s="7">
        <f t="shared" si="4"/>
        <v>31192</v>
      </c>
      <c r="L19" s="7">
        <f t="shared" si="4"/>
        <v>1235</v>
      </c>
      <c r="M19" s="7">
        <f>SUM(J19:L19)</f>
        <v>51433</v>
      </c>
      <c r="N19" s="16">
        <f>J19/M19</f>
        <v>0.36952929053331518</v>
      </c>
      <c r="O19" s="16">
        <f>K19/M19</f>
        <v>0.60645888826239958</v>
      </c>
      <c r="P19" s="16">
        <f>L19/M19</f>
        <v>2.4011821204285185E-2</v>
      </c>
    </row>
    <row r="20" spans="1:16" x14ac:dyDescent="0.25">
      <c r="A20" s="4" t="s">
        <v>48</v>
      </c>
      <c r="B20" s="3">
        <f t="shared" ref="B20:M20" si="5">SUM(B16:B19)</f>
        <v>79185</v>
      </c>
      <c r="C20" s="3">
        <f t="shared" si="5"/>
        <v>88557</v>
      </c>
      <c r="D20" s="3">
        <f t="shared" si="5"/>
        <v>7871</v>
      </c>
      <c r="E20" s="3">
        <f t="shared" si="5"/>
        <v>175613</v>
      </c>
      <c r="F20" s="3">
        <f t="shared" si="5"/>
        <v>48267</v>
      </c>
      <c r="G20" s="3">
        <f t="shared" si="5"/>
        <v>89664</v>
      </c>
      <c r="H20" s="3">
        <f t="shared" si="5"/>
        <v>1218</v>
      </c>
      <c r="I20" s="3">
        <f t="shared" si="5"/>
        <v>139149</v>
      </c>
      <c r="J20" s="3">
        <f t="shared" si="5"/>
        <v>127452</v>
      </c>
      <c r="K20" s="3">
        <f t="shared" si="5"/>
        <v>178221</v>
      </c>
      <c r="L20" s="3">
        <f t="shared" si="5"/>
        <v>9089</v>
      </c>
      <c r="M20" s="3">
        <f t="shared" si="5"/>
        <v>314762</v>
      </c>
      <c r="N20" s="17">
        <f>J20/M20</f>
        <v>0.40491545993480788</v>
      </c>
      <c r="O20" s="17">
        <f>K20/M20</f>
        <v>0.56620875455105757</v>
      </c>
      <c r="P20" s="17">
        <f>L20/M20</f>
        <v>2.8875785514134489E-2</v>
      </c>
    </row>
    <row r="21" spans="1:16" x14ac:dyDescent="0.25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15"/>
      <c r="O21" s="15"/>
      <c r="P21" s="15"/>
    </row>
    <row r="22" spans="1:16" x14ac:dyDescent="0.25">
      <c r="A22" s="5" t="s">
        <v>9</v>
      </c>
      <c r="B22" s="7">
        <v>17192</v>
      </c>
      <c r="C22" s="7">
        <v>14668</v>
      </c>
      <c r="D22" s="7">
        <v>1049</v>
      </c>
      <c r="E22" s="7">
        <f>SUM(B22:D22)</f>
        <v>32909</v>
      </c>
      <c r="F22" s="7">
        <v>6681</v>
      </c>
      <c r="G22" s="7">
        <v>12148</v>
      </c>
      <c r="H22" s="7">
        <v>307</v>
      </c>
      <c r="I22" s="7">
        <f>SUM(F22:H22)</f>
        <v>19136</v>
      </c>
      <c r="J22" s="7">
        <f>SUM(B22,F22)</f>
        <v>23873</v>
      </c>
      <c r="K22" s="7">
        <f>SUM(C22,G22)</f>
        <v>26816</v>
      </c>
      <c r="L22" s="7">
        <f>SUM(D22,H22)</f>
        <v>1356</v>
      </c>
      <c r="M22" s="7">
        <f>SUM(J22:L22)</f>
        <v>52045</v>
      </c>
      <c r="N22" s="16">
        <f>J22/M22</f>
        <v>0.45869920261312325</v>
      </c>
      <c r="O22" s="16">
        <f>K22/M22</f>
        <v>0.51524642136612542</v>
      </c>
      <c r="P22" s="16">
        <f>L22/M22</f>
        <v>2.6054376020751273E-2</v>
      </c>
    </row>
    <row r="23" spans="1:16" x14ac:dyDescent="0.25">
      <c r="A23" s="4" t="s">
        <v>48</v>
      </c>
      <c r="B23" s="3">
        <f t="shared" ref="B23:M23" si="6">SUM(B22)</f>
        <v>17192</v>
      </c>
      <c r="C23" s="3">
        <f t="shared" si="6"/>
        <v>14668</v>
      </c>
      <c r="D23" s="3">
        <f t="shared" si="6"/>
        <v>1049</v>
      </c>
      <c r="E23" s="3">
        <f t="shared" si="6"/>
        <v>32909</v>
      </c>
      <c r="F23" s="3">
        <f t="shared" si="6"/>
        <v>6681</v>
      </c>
      <c r="G23" s="3">
        <f t="shared" si="6"/>
        <v>12148</v>
      </c>
      <c r="H23" s="3">
        <f t="shared" si="6"/>
        <v>307</v>
      </c>
      <c r="I23" s="3">
        <f t="shared" si="6"/>
        <v>19136</v>
      </c>
      <c r="J23" s="3">
        <f t="shared" si="6"/>
        <v>23873</v>
      </c>
      <c r="K23" s="3">
        <f t="shared" si="6"/>
        <v>26816</v>
      </c>
      <c r="L23" s="3">
        <f t="shared" si="6"/>
        <v>1356</v>
      </c>
      <c r="M23" s="3">
        <f t="shared" si="6"/>
        <v>52045</v>
      </c>
      <c r="N23" s="17">
        <f>J23/M23</f>
        <v>0.45869920261312325</v>
      </c>
      <c r="O23" s="17">
        <f>K23/M23</f>
        <v>0.51524642136612542</v>
      </c>
      <c r="P23" s="17">
        <f>L23/M23</f>
        <v>2.6054376020751273E-2</v>
      </c>
    </row>
    <row r="24" spans="1:16" x14ac:dyDescent="0.25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15"/>
      <c r="O24" s="15"/>
      <c r="P24" s="15"/>
    </row>
    <row r="25" spans="1:16" x14ac:dyDescent="0.25">
      <c r="A25" s="5" t="s">
        <v>10</v>
      </c>
      <c r="B25" s="7">
        <v>3353</v>
      </c>
      <c r="C25" s="7">
        <v>6834</v>
      </c>
      <c r="D25" s="7">
        <v>240</v>
      </c>
      <c r="E25" s="7">
        <f>SUM(B25:D25)</f>
        <v>10427</v>
      </c>
      <c r="F25" s="7">
        <v>3586</v>
      </c>
      <c r="G25" s="7">
        <v>6516</v>
      </c>
      <c r="H25" s="7">
        <v>110</v>
      </c>
      <c r="I25" s="7">
        <f>SUM(F25:H25)</f>
        <v>10212</v>
      </c>
      <c r="J25" s="7">
        <f t="shared" ref="J25:L26" si="7">SUM(B25,F25)</f>
        <v>6939</v>
      </c>
      <c r="K25" s="7">
        <f t="shared" si="7"/>
        <v>13350</v>
      </c>
      <c r="L25" s="7">
        <f t="shared" si="7"/>
        <v>350</v>
      </c>
      <c r="M25" s="7">
        <f>SUM(J25:L25)</f>
        <v>20639</v>
      </c>
      <c r="N25" s="16">
        <f>J25/M25</f>
        <v>0.33620814961965212</v>
      </c>
      <c r="O25" s="16">
        <f>K25/M25</f>
        <v>0.64683366442172585</v>
      </c>
      <c r="P25" s="16">
        <f>L25/M25</f>
        <v>1.6958185958622026E-2</v>
      </c>
    </row>
    <row r="26" spans="1:16" x14ac:dyDescent="0.25">
      <c r="A26" s="5" t="s">
        <v>11</v>
      </c>
      <c r="B26" s="7">
        <v>34430</v>
      </c>
      <c r="C26" s="7">
        <v>30646</v>
      </c>
      <c r="D26" s="7">
        <v>4310</v>
      </c>
      <c r="E26" s="7">
        <f>SUM(B26:D26)</f>
        <v>69386</v>
      </c>
      <c r="F26" s="7">
        <v>9564</v>
      </c>
      <c r="G26" s="7">
        <v>11070</v>
      </c>
      <c r="H26" s="7">
        <v>217</v>
      </c>
      <c r="I26" s="7">
        <f>SUM(F26:H26)</f>
        <v>20851</v>
      </c>
      <c r="J26" s="7">
        <f t="shared" si="7"/>
        <v>43994</v>
      </c>
      <c r="K26" s="7">
        <f t="shared" si="7"/>
        <v>41716</v>
      </c>
      <c r="L26" s="7">
        <f t="shared" si="7"/>
        <v>4527</v>
      </c>
      <c r="M26" s="7">
        <f>SUM(J26:L26)</f>
        <v>90237</v>
      </c>
      <c r="N26" s="16">
        <f>J26/M26</f>
        <v>0.48753837117811982</v>
      </c>
      <c r="O26" s="16">
        <f>K26/M26</f>
        <v>0.46229373760209225</v>
      </c>
      <c r="P26" s="16">
        <f>L26/M26</f>
        <v>5.0167891219787888E-2</v>
      </c>
    </row>
    <row r="27" spans="1:16" x14ac:dyDescent="0.25">
      <c r="A27" s="4" t="s">
        <v>48</v>
      </c>
      <c r="B27" s="3">
        <f t="shared" ref="B27:M27" si="8">SUM(B25:B26)</f>
        <v>37783</v>
      </c>
      <c r="C27" s="3">
        <f t="shared" si="8"/>
        <v>37480</v>
      </c>
      <c r="D27" s="3">
        <f t="shared" si="8"/>
        <v>4550</v>
      </c>
      <c r="E27" s="3">
        <f t="shared" si="8"/>
        <v>79813</v>
      </c>
      <c r="F27" s="3">
        <f t="shared" si="8"/>
        <v>13150</v>
      </c>
      <c r="G27" s="3">
        <f t="shared" si="8"/>
        <v>17586</v>
      </c>
      <c r="H27" s="3">
        <f t="shared" si="8"/>
        <v>327</v>
      </c>
      <c r="I27" s="3">
        <f t="shared" si="8"/>
        <v>31063</v>
      </c>
      <c r="J27" s="3">
        <f t="shared" si="8"/>
        <v>50933</v>
      </c>
      <c r="K27" s="3">
        <f t="shared" si="8"/>
        <v>55066</v>
      </c>
      <c r="L27" s="3">
        <f t="shared" si="8"/>
        <v>4877</v>
      </c>
      <c r="M27" s="3">
        <f t="shared" si="8"/>
        <v>110876</v>
      </c>
      <c r="N27" s="17">
        <f>J27/M27</f>
        <v>0.45936902485659653</v>
      </c>
      <c r="O27" s="17">
        <f>K27/M27</f>
        <v>0.49664490060969013</v>
      </c>
      <c r="P27" s="17">
        <f>L27/M27</f>
        <v>4.3986074533713337E-2</v>
      </c>
    </row>
    <row r="28" spans="1:16" x14ac:dyDescent="0.25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15"/>
      <c r="O28" s="15"/>
      <c r="P28" s="15"/>
    </row>
    <row r="29" spans="1:16" x14ac:dyDescent="0.25">
      <c r="A29" s="5" t="s">
        <v>12</v>
      </c>
      <c r="B29" s="7">
        <v>78495</v>
      </c>
      <c r="C29" s="7">
        <v>63051</v>
      </c>
      <c r="D29" s="7">
        <v>7417</v>
      </c>
      <c r="E29" s="7">
        <f>SUM(B29:D29)</f>
        <v>148963</v>
      </c>
      <c r="F29" s="7">
        <v>26654</v>
      </c>
      <c r="G29" s="7">
        <v>34395</v>
      </c>
      <c r="H29" s="7">
        <v>1052</v>
      </c>
      <c r="I29" s="7">
        <f>SUM(F29:H29)</f>
        <v>62101</v>
      </c>
      <c r="J29" s="7">
        <f>SUM(B29,F29)</f>
        <v>105149</v>
      </c>
      <c r="K29" s="7">
        <f>SUM(C29,G29)</f>
        <v>97446</v>
      </c>
      <c r="L29" s="7">
        <f>SUM(D29,H29)</f>
        <v>8469</v>
      </c>
      <c r="M29" s="7">
        <f>SUM(J29:L29)</f>
        <v>211064</v>
      </c>
      <c r="N29" s="16">
        <f>J29/M29</f>
        <v>0.49818538452791572</v>
      </c>
      <c r="O29" s="16">
        <f>K29/M29</f>
        <v>0.46168934541181822</v>
      </c>
      <c r="P29" s="16">
        <f>L29/M29</f>
        <v>4.0125270060266081E-2</v>
      </c>
    </row>
    <row r="30" spans="1:16" x14ac:dyDescent="0.25">
      <c r="A30" s="4" t="s">
        <v>48</v>
      </c>
      <c r="B30" s="3">
        <f t="shared" ref="B30:M30" si="9">SUM(B29)</f>
        <v>78495</v>
      </c>
      <c r="C30" s="3">
        <f t="shared" si="9"/>
        <v>63051</v>
      </c>
      <c r="D30" s="3">
        <f t="shared" si="9"/>
        <v>7417</v>
      </c>
      <c r="E30" s="3">
        <f t="shared" si="9"/>
        <v>148963</v>
      </c>
      <c r="F30" s="3">
        <f t="shared" si="9"/>
        <v>26654</v>
      </c>
      <c r="G30" s="3">
        <f t="shared" si="9"/>
        <v>34395</v>
      </c>
      <c r="H30" s="3">
        <f t="shared" si="9"/>
        <v>1052</v>
      </c>
      <c r="I30" s="3">
        <f t="shared" si="9"/>
        <v>62101</v>
      </c>
      <c r="J30" s="3">
        <f t="shared" si="9"/>
        <v>105149</v>
      </c>
      <c r="K30" s="3">
        <f t="shared" si="9"/>
        <v>97446</v>
      </c>
      <c r="L30" s="3">
        <f t="shared" si="9"/>
        <v>8469</v>
      </c>
      <c r="M30" s="3">
        <f t="shared" si="9"/>
        <v>211064</v>
      </c>
      <c r="N30" s="17">
        <f>J30/M30</f>
        <v>0.49818538452791572</v>
      </c>
      <c r="O30" s="17">
        <f>K30/M30</f>
        <v>0.46168934541181822</v>
      </c>
      <c r="P30" s="17">
        <f>L30/M30</f>
        <v>4.0125270060266081E-2</v>
      </c>
    </row>
    <row r="31" spans="1:16" x14ac:dyDescent="0.25">
      <c r="A31" s="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15"/>
      <c r="O31" s="15"/>
      <c r="P31" s="15"/>
    </row>
    <row r="32" spans="1:16" x14ac:dyDescent="0.25">
      <c r="A32" s="5" t="s">
        <v>13</v>
      </c>
      <c r="B32" s="7">
        <v>846</v>
      </c>
      <c r="C32" s="7">
        <v>739</v>
      </c>
      <c r="D32" s="7">
        <v>94</v>
      </c>
      <c r="E32" s="7">
        <f>SUM(B32:D32)</f>
        <v>1679</v>
      </c>
      <c r="F32" s="7">
        <v>8386</v>
      </c>
      <c r="G32" s="7">
        <v>15653</v>
      </c>
      <c r="H32" s="7">
        <v>242</v>
      </c>
      <c r="I32" s="7">
        <f>SUM(F32:H32)</f>
        <v>24281</v>
      </c>
      <c r="J32" s="7">
        <f t="shared" ref="J32:L35" si="10">SUM(B32,F32)</f>
        <v>9232</v>
      </c>
      <c r="K32" s="7">
        <f t="shared" si="10"/>
        <v>16392</v>
      </c>
      <c r="L32" s="7">
        <f t="shared" si="10"/>
        <v>336</v>
      </c>
      <c r="M32" s="7">
        <f>SUM(J32:L32)</f>
        <v>25960</v>
      </c>
      <c r="N32" s="16">
        <f>J32/M32</f>
        <v>0.35562403697996919</v>
      </c>
      <c r="O32" s="16">
        <f>K32/M32</f>
        <v>0.63143297380585517</v>
      </c>
      <c r="P32" s="16">
        <f>L32/M32</f>
        <v>1.2942989214175655E-2</v>
      </c>
    </row>
    <row r="33" spans="1:16" x14ac:dyDescent="0.25">
      <c r="A33" s="5" t="s">
        <v>14</v>
      </c>
      <c r="B33" s="7">
        <v>12552</v>
      </c>
      <c r="C33" s="7">
        <v>14155</v>
      </c>
      <c r="D33" s="7">
        <v>757</v>
      </c>
      <c r="E33" s="7">
        <f>SUM(B33:D33)</f>
        <v>27464</v>
      </c>
      <c r="F33" s="7">
        <v>8900</v>
      </c>
      <c r="G33" s="7">
        <v>19756</v>
      </c>
      <c r="H33" s="7">
        <v>279</v>
      </c>
      <c r="I33" s="7">
        <f>SUM(F33:H33)</f>
        <v>28935</v>
      </c>
      <c r="J33" s="7">
        <f t="shared" si="10"/>
        <v>21452</v>
      </c>
      <c r="K33" s="7">
        <f t="shared" si="10"/>
        <v>33911</v>
      </c>
      <c r="L33" s="7">
        <f t="shared" si="10"/>
        <v>1036</v>
      </c>
      <c r="M33" s="7">
        <f>SUM(J33:L33)</f>
        <v>56399</v>
      </c>
      <c r="N33" s="16">
        <f>J33/M33</f>
        <v>0.38036135392471498</v>
      </c>
      <c r="O33" s="16">
        <f>K33/M33</f>
        <v>0.6012695260554265</v>
      </c>
      <c r="P33" s="16">
        <f>L33/M33</f>
        <v>1.8369120019858506E-2</v>
      </c>
    </row>
    <row r="34" spans="1:16" x14ac:dyDescent="0.25">
      <c r="A34" s="5" t="s">
        <v>15</v>
      </c>
      <c r="B34" s="7">
        <v>10819</v>
      </c>
      <c r="C34" s="7">
        <v>15754</v>
      </c>
      <c r="D34" s="7">
        <v>435</v>
      </c>
      <c r="E34" s="7">
        <f>SUM(B34:D34)</f>
        <v>27008</v>
      </c>
      <c r="F34" s="7">
        <v>6768</v>
      </c>
      <c r="G34" s="7">
        <v>15726</v>
      </c>
      <c r="H34" s="7">
        <v>77</v>
      </c>
      <c r="I34" s="7">
        <f>SUM(F34:H34)</f>
        <v>22571</v>
      </c>
      <c r="J34" s="7">
        <f t="shared" si="10"/>
        <v>17587</v>
      </c>
      <c r="K34" s="7">
        <f t="shared" si="10"/>
        <v>31480</v>
      </c>
      <c r="L34" s="7">
        <f t="shared" si="10"/>
        <v>512</v>
      </c>
      <c r="M34" s="7">
        <f>SUM(J34:L34)</f>
        <v>49579</v>
      </c>
      <c r="N34" s="16">
        <f>J34/M34</f>
        <v>0.35472679965307891</v>
      </c>
      <c r="O34" s="16">
        <f>K34/M34</f>
        <v>0.63494624740313443</v>
      </c>
      <c r="P34" s="16">
        <f>L34/M34</f>
        <v>1.0326952943786685E-2</v>
      </c>
    </row>
    <row r="35" spans="1:16" x14ac:dyDescent="0.25">
      <c r="A35" s="5" t="s">
        <v>16</v>
      </c>
      <c r="B35" s="7">
        <v>17904</v>
      </c>
      <c r="C35" s="7">
        <v>15053</v>
      </c>
      <c r="D35" s="7">
        <v>1563</v>
      </c>
      <c r="E35" s="7">
        <f>SUM(B35:D35)</f>
        <v>34520</v>
      </c>
      <c r="F35" s="7">
        <v>9020</v>
      </c>
      <c r="G35" s="7">
        <v>21486</v>
      </c>
      <c r="H35" s="7">
        <v>249</v>
      </c>
      <c r="I35" s="7">
        <f>SUM(F35:H35)</f>
        <v>30755</v>
      </c>
      <c r="J35" s="7">
        <f t="shared" si="10"/>
        <v>26924</v>
      </c>
      <c r="K35" s="7">
        <f t="shared" si="10"/>
        <v>36539</v>
      </c>
      <c r="L35" s="7">
        <f t="shared" si="10"/>
        <v>1812</v>
      </c>
      <c r="M35" s="7">
        <f>SUM(J35:L35)</f>
        <v>65275</v>
      </c>
      <c r="N35" s="16">
        <f>J35/M35</f>
        <v>0.41247031788586747</v>
      </c>
      <c r="O35" s="16">
        <f>K35/M35</f>
        <v>0.55977020298736113</v>
      </c>
      <c r="P35" s="16">
        <f>L35/M35</f>
        <v>2.775947912677135E-2</v>
      </c>
    </row>
    <row r="36" spans="1:16" x14ac:dyDescent="0.25">
      <c r="A36" s="4" t="s">
        <v>48</v>
      </c>
      <c r="B36" s="3">
        <f t="shared" ref="B36:M36" si="11">SUM(B32:B35)</f>
        <v>42121</v>
      </c>
      <c r="C36" s="3">
        <f t="shared" si="11"/>
        <v>45701</v>
      </c>
      <c r="D36" s="3">
        <f t="shared" si="11"/>
        <v>2849</v>
      </c>
      <c r="E36" s="3">
        <f t="shared" si="11"/>
        <v>90671</v>
      </c>
      <c r="F36" s="3">
        <f t="shared" si="11"/>
        <v>33074</v>
      </c>
      <c r="G36" s="3">
        <f t="shared" si="11"/>
        <v>72621</v>
      </c>
      <c r="H36" s="3">
        <f t="shared" si="11"/>
        <v>847</v>
      </c>
      <c r="I36" s="3">
        <f t="shared" si="11"/>
        <v>106542</v>
      </c>
      <c r="J36" s="3">
        <f t="shared" si="11"/>
        <v>75195</v>
      </c>
      <c r="K36" s="3">
        <f t="shared" si="11"/>
        <v>118322</v>
      </c>
      <c r="L36" s="3">
        <f t="shared" si="11"/>
        <v>3696</v>
      </c>
      <c r="M36" s="3">
        <f t="shared" si="11"/>
        <v>197213</v>
      </c>
      <c r="N36" s="17">
        <f>J36/M36</f>
        <v>0.3812882517886752</v>
      </c>
      <c r="O36" s="17">
        <f>K36/M36</f>
        <v>0.59997059017407572</v>
      </c>
      <c r="P36" s="17">
        <f>L36/M36</f>
        <v>1.8741158037249066E-2</v>
      </c>
    </row>
    <row r="37" spans="1:16" x14ac:dyDescent="0.25">
      <c r="A37" s="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15"/>
      <c r="O37" s="15"/>
      <c r="P37" s="15"/>
    </row>
    <row r="38" spans="1:16" x14ac:dyDescent="0.25">
      <c r="A38" s="5" t="s">
        <v>17</v>
      </c>
      <c r="B38" s="7">
        <v>8469</v>
      </c>
      <c r="C38" s="7">
        <v>7746</v>
      </c>
      <c r="D38" s="7">
        <v>513</v>
      </c>
      <c r="E38" s="7">
        <f>SUM(B38:D38)</f>
        <v>16728</v>
      </c>
      <c r="F38" s="7">
        <v>5364</v>
      </c>
      <c r="G38" s="7">
        <v>11385</v>
      </c>
      <c r="H38" s="7">
        <v>135</v>
      </c>
      <c r="I38" s="7">
        <f>SUM(F38:H38)</f>
        <v>16884</v>
      </c>
      <c r="J38" s="7">
        <f t="shared" ref="J38:L41" si="12">SUM(B38,F38)</f>
        <v>13833</v>
      </c>
      <c r="K38" s="7">
        <f t="shared" si="12"/>
        <v>19131</v>
      </c>
      <c r="L38" s="7">
        <f t="shared" si="12"/>
        <v>648</v>
      </c>
      <c r="M38" s="7">
        <f>SUM(J38:L38)</f>
        <v>33612</v>
      </c>
      <c r="N38" s="16">
        <f>J38/M38</f>
        <v>0.41154944662620491</v>
      </c>
      <c r="O38" s="16">
        <f>K38/M38</f>
        <v>0.56917172438414854</v>
      </c>
      <c r="P38" s="16">
        <f>L38/M38</f>
        <v>1.9278828989646554E-2</v>
      </c>
    </row>
    <row r="39" spans="1:16" x14ac:dyDescent="0.25">
      <c r="A39" s="5" t="s">
        <v>18</v>
      </c>
      <c r="B39" s="7">
        <v>11647</v>
      </c>
      <c r="C39" s="7">
        <v>10311</v>
      </c>
      <c r="D39" s="7">
        <v>1128</v>
      </c>
      <c r="E39" s="7">
        <f>SUM(B39:D39)</f>
        <v>23086</v>
      </c>
      <c r="F39" s="7">
        <v>5937</v>
      </c>
      <c r="G39" s="7">
        <v>12547</v>
      </c>
      <c r="H39" s="7">
        <v>162</v>
      </c>
      <c r="I39" s="7">
        <f>SUM(F39:H39)</f>
        <v>18646</v>
      </c>
      <c r="J39" s="7">
        <f t="shared" si="12"/>
        <v>17584</v>
      </c>
      <c r="K39" s="7">
        <f t="shared" si="12"/>
        <v>22858</v>
      </c>
      <c r="L39" s="7">
        <f t="shared" si="12"/>
        <v>1290</v>
      </c>
      <c r="M39" s="7">
        <f>SUM(J39:L39)</f>
        <v>41732</v>
      </c>
      <c r="N39" s="16">
        <f>J39/M39</f>
        <v>0.42135531486628963</v>
      </c>
      <c r="O39" s="16">
        <f>K39/M39</f>
        <v>0.54773315441387904</v>
      </c>
      <c r="P39" s="16">
        <f>L39/M39</f>
        <v>3.0911530719831305E-2</v>
      </c>
    </row>
    <row r="40" spans="1:16" x14ac:dyDescent="0.25">
      <c r="A40" s="5" t="s">
        <v>19</v>
      </c>
      <c r="B40" s="7">
        <v>25796</v>
      </c>
      <c r="C40" s="7">
        <v>18644</v>
      </c>
      <c r="D40" s="7">
        <v>4857</v>
      </c>
      <c r="E40" s="7">
        <f>SUM(B40:D40)</f>
        <v>49297</v>
      </c>
      <c r="F40" s="7">
        <v>12948</v>
      </c>
      <c r="G40" s="7">
        <v>22992</v>
      </c>
      <c r="H40" s="7">
        <v>459</v>
      </c>
      <c r="I40" s="7">
        <f>SUM(F40:H40)</f>
        <v>36399</v>
      </c>
      <c r="J40" s="7">
        <f t="shared" si="12"/>
        <v>38744</v>
      </c>
      <c r="K40" s="7">
        <f t="shared" si="12"/>
        <v>41636</v>
      </c>
      <c r="L40" s="7">
        <f t="shared" si="12"/>
        <v>5316</v>
      </c>
      <c r="M40" s="7">
        <f>SUM(J40:L40)</f>
        <v>85696</v>
      </c>
      <c r="N40" s="16">
        <f>J40/M40</f>
        <v>0.45210978342046304</v>
      </c>
      <c r="O40" s="16">
        <f>K40/M40</f>
        <v>0.48585698282300221</v>
      </c>
      <c r="P40" s="16">
        <f>L40/M40</f>
        <v>6.2033233756534731E-2</v>
      </c>
    </row>
    <row r="41" spans="1:16" x14ac:dyDescent="0.25">
      <c r="A41" s="5" t="s">
        <v>20</v>
      </c>
      <c r="B41" s="7">
        <v>13630</v>
      </c>
      <c r="C41" s="7">
        <v>14174</v>
      </c>
      <c r="D41" s="7">
        <v>1331</v>
      </c>
      <c r="E41" s="7">
        <f>SUM(B41:D41)</f>
        <v>29135</v>
      </c>
      <c r="F41" s="7">
        <v>7760</v>
      </c>
      <c r="G41" s="7">
        <v>14482</v>
      </c>
      <c r="H41" s="7">
        <v>245</v>
      </c>
      <c r="I41" s="7">
        <f>SUM(F41:H41)</f>
        <v>22487</v>
      </c>
      <c r="J41" s="7">
        <f t="shared" si="12"/>
        <v>21390</v>
      </c>
      <c r="K41" s="7">
        <f t="shared" si="12"/>
        <v>28656</v>
      </c>
      <c r="L41" s="7">
        <f t="shared" si="12"/>
        <v>1576</v>
      </c>
      <c r="M41" s="7">
        <f>SUM(J41:L41)</f>
        <v>51622</v>
      </c>
      <c r="N41" s="16">
        <f>J41/M41</f>
        <v>0.4143582193638371</v>
      </c>
      <c r="O41" s="16">
        <f>K41/M41</f>
        <v>0.55511216148153886</v>
      </c>
      <c r="P41" s="16">
        <f>L41/M41</f>
        <v>3.0529619154623999E-2</v>
      </c>
    </row>
    <row r="42" spans="1:16" x14ac:dyDescent="0.25">
      <c r="A42" s="4" t="s">
        <v>48</v>
      </c>
      <c r="B42" s="3">
        <f t="shared" ref="B42:M42" si="13">SUM(B38:B41)</f>
        <v>59542</v>
      </c>
      <c r="C42" s="3">
        <f t="shared" si="13"/>
        <v>50875</v>
      </c>
      <c r="D42" s="3">
        <f t="shared" si="13"/>
        <v>7829</v>
      </c>
      <c r="E42" s="3">
        <f t="shared" si="13"/>
        <v>118246</v>
      </c>
      <c r="F42" s="3">
        <f t="shared" si="13"/>
        <v>32009</v>
      </c>
      <c r="G42" s="3">
        <f t="shared" si="13"/>
        <v>61406</v>
      </c>
      <c r="H42" s="3">
        <f t="shared" si="13"/>
        <v>1001</v>
      </c>
      <c r="I42" s="3">
        <f t="shared" si="13"/>
        <v>94416</v>
      </c>
      <c r="J42" s="3">
        <f t="shared" si="13"/>
        <v>91551</v>
      </c>
      <c r="K42" s="3">
        <f t="shared" si="13"/>
        <v>112281</v>
      </c>
      <c r="L42" s="3">
        <f t="shared" si="13"/>
        <v>8830</v>
      </c>
      <c r="M42" s="3">
        <f t="shared" si="13"/>
        <v>212662</v>
      </c>
      <c r="N42" s="17">
        <f>J42/M42</f>
        <v>0.4305000423206779</v>
      </c>
      <c r="O42" s="17">
        <f>K42/M42</f>
        <v>0.52797867037834689</v>
      </c>
      <c r="P42" s="17">
        <f>L42/M42</f>
        <v>4.1521287300975256E-2</v>
      </c>
    </row>
    <row r="43" spans="1:16" x14ac:dyDescent="0.25">
      <c r="A43" s="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15"/>
      <c r="O43" s="15"/>
      <c r="P43" s="15"/>
    </row>
    <row r="44" spans="1:16" x14ac:dyDescent="0.25">
      <c r="A44" s="5" t="s">
        <v>21</v>
      </c>
      <c r="B44" s="7">
        <v>29046</v>
      </c>
      <c r="C44" s="7">
        <v>19785</v>
      </c>
      <c r="D44" s="7">
        <v>1775</v>
      </c>
      <c r="E44" s="7">
        <f>SUM(B44:D44)</f>
        <v>50606</v>
      </c>
      <c r="F44" s="7">
        <v>5132</v>
      </c>
      <c r="G44" s="7">
        <v>13825</v>
      </c>
      <c r="H44" s="7">
        <v>176</v>
      </c>
      <c r="I44" s="7">
        <f>SUM(F44:H44)</f>
        <v>19133</v>
      </c>
      <c r="J44" s="7">
        <f>SUM(B44,F44)</f>
        <v>34178</v>
      </c>
      <c r="K44" s="7">
        <f>SUM(C44,G44)</f>
        <v>33610</v>
      </c>
      <c r="L44" s="7">
        <f>SUM(D44,H44)</f>
        <v>1951</v>
      </c>
      <c r="M44" s="7">
        <f>SUM(J44:L44)</f>
        <v>69739</v>
      </c>
      <c r="N44" s="16">
        <f>J44/M44</f>
        <v>0.49008445776394843</v>
      </c>
      <c r="O44" s="16">
        <f>K44/M44</f>
        <v>0.4819398041268157</v>
      </c>
      <c r="P44" s="16">
        <f>L44/M44</f>
        <v>2.7975738109235867E-2</v>
      </c>
    </row>
    <row r="45" spans="1:16" x14ac:dyDescent="0.25">
      <c r="A45" s="4" t="s">
        <v>48</v>
      </c>
      <c r="B45" s="3">
        <f t="shared" ref="B45:M45" si="14">SUM(B44)</f>
        <v>29046</v>
      </c>
      <c r="C45" s="3">
        <f t="shared" si="14"/>
        <v>19785</v>
      </c>
      <c r="D45" s="3">
        <f t="shared" si="14"/>
        <v>1775</v>
      </c>
      <c r="E45" s="3">
        <f t="shared" si="14"/>
        <v>50606</v>
      </c>
      <c r="F45" s="3">
        <f t="shared" si="14"/>
        <v>5132</v>
      </c>
      <c r="G45" s="3">
        <f t="shared" si="14"/>
        <v>13825</v>
      </c>
      <c r="H45" s="3">
        <f t="shared" si="14"/>
        <v>176</v>
      </c>
      <c r="I45" s="3">
        <f t="shared" si="14"/>
        <v>19133</v>
      </c>
      <c r="J45" s="3">
        <f t="shared" si="14"/>
        <v>34178</v>
      </c>
      <c r="K45" s="3">
        <f t="shared" si="14"/>
        <v>33610</v>
      </c>
      <c r="L45" s="3">
        <f t="shared" si="14"/>
        <v>1951</v>
      </c>
      <c r="M45" s="3">
        <f t="shared" si="14"/>
        <v>69739</v>
      </c>
      <c r="N45" s="17">
        <f>J45/M45</f>
        <v>0.49008445776394843</v>
      </c>
      <c r="O45" s="17">
        <f>K45/M45</f>
        <v>0.4819398041268157</v>
      </c>
      <c r="P45" s="17">
        <f>L45/M45</f>
        <v>2.7975738109235867E-2</v>
      </c>
    </row>
    <row r="46" spans="1:16" x14ac:dyDescent="0.25">
      <c r="A46" s="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15"/>
      <c r="O46" s="15"/>
      <c r="P46" s="15"/>
    </row>
    <row r="47" spans="1:16" x14ac:dyDescent="0.25">
      <c r="A47" s="5" t="s">
        <v>22</v>
      </c>
      <c r="B47" s="7">
        <v>19363</v>
      </c>
      <c r="C47" s="7">
        <v>17966</v>
      </c>
      <c r="D47" s="7">
        <v>861</v>
      </c>
      <c r="E47" s="7">
        <f>SUM(B47:D47)</f>
        <v>38190</v>
      </c>
      <c r="F47" s="7">
        <v>8508</v>
      </c>
      <c r="G47" s="7">
        <v>19808</v>
      </c>
      <c r="H47" s="7">
        <v>245</v>
      </c>
      <c r="I47" s="7">
        <f>SUM(F47:H47)</f>
        <v>28561</v>
      </c>
      <c r="J47" s="7">
        <f t="shared" ref="J47:L48" si="15">SUM(B47,F47)</f>
        <v>27871</v>
      </c>
      <c r="K47" s="7">
        <f t="shared" si="15"/>
        <v>37774</v>
      </c>
      <c r="L47" s="7">
        <f t="shared" si="15"/>
        <v>1106</v>
      </c>
      <c r="M47" s="7">
        <f>SUM(J47:L47)</f>
        <v>66751</v>
      </c>
      <c r="N47" s="16">
        <f>J47/M47</f>
        <v>0.41753681592785125</v>
      </c>
      <c r="O47" s="16">
        <f>K47/M47</f>
        <v>0.56589414390795645</v>
      </c>
      <c r="P47" s="16">
        <f>L47/M47</f>
        <v>1.6569040164192295E-2</v>
      </c>
    </row>
    <row r="48" spans="1:16" x14ac:dyDescent="0.25">
      <c r="A48" s="5" t="s">
        <v>23</v>
      </c>
      <c r="B48" s="7">
        <v>16165</v>
      </c>
      <c r="C48" s="7">
        <v>19908</v>
      </c>
      <c r="D48" s="7">
        <v>2281</v>
      </c>
      <c r="E48" s="7">
        <f>SUM(B48:D48)</f>
        <v>38354</v>
      </c>
      <c r="F48" s="7">
        <v>9445</v>
      </c>
      <c r="G48" s="7">
        <v>20915</v>
      </c>
      <c r="H48" s="7">
        <v>444</v>
      </c>
      <c r="I48" s="7">
        <f>SUM(F48:H48)</f>
        <v>30804</v>
      </c>
      <c r="J48" s="7">
        <f t="shared" si="15"/>
        <v>25610</v>
      </c>
      <c r="K48" s="7">
        <f t="shared" si="15"/>
        <v>40823</v>
      </c>
      <c r="L48" s="7">
        <f t="shared" si="15"/>
        <v>2725</v>
      </c>
      <c r="M48" s="7">
        <f>SUM(J48:L48)</f>
        <v>69158</v>
      </c>
      <c r="N48" s="16">
        <f>J48/M48</f>
        <v>0.37031146071314958</v>
      </c>
      <c r="O48" s="16">
        <f>K48/M48</f>
        <v>0.59028601174123019</v>
      </c>
      <c r="P48" s="16">
        <f>L48/M48</f>
        <v>3.9402527545620174E-2</v>
      </c>
    </row>
    <row r="49" spans="1:16" x14ac:dyDescent="0.25">
      <c r="A49" s="4" t="s">
        <v>48</v>
      </c>
      <c r="B49" s="3">
        <f t="shared" ref="B49:M49" si="16">SUM(B47:B48)</f>
        <v>35528</v>
      </c>
      <c r="C49" s="3">
        <f t="shared" si="16"/>
        <v>37874</v>
      </c>
      <c r="D49" s="3">
        <f t="shared" si="16"/>
        <v>3142</v>
      </c>
      <c r="E49" s="3">
        <f t="shared" si="16"/>
        <v>76544</v>
      </c>
      <c r="F49" s="3">
        <f t="shared" si="16"/>
        <v>17953</v>
      </c>
      <c r="G49" s="3">
        <f t="shared" si="16"/>
        <v>40723</v>
      </c>
      <c r="H49" s="3">
        <f t="shared" si="16"/>
        <v>689</v>
      </c>
      <c r="I49" s="3">
        <f t="shared" si="16"/>
        <v>59365</v>
      </c>
      <c r="J49" s="3">
        <f t="shared" si="16"/>
        <v>53481</v>
      </c>
      <c r="K49" s="3">
        <f t="shared" si="16"/>
        <v>78597</v>
      </c>
      <c r="L49" s="3">
        <f t="shared" si="16"/>
        <v>3831</v>
      </c>
      <c r="M49" s="3">
        <f t="shared" si="16"/>
        <v>135909</v>
      </c>
      <c r="N49" s="17">
        <f>J49/M49</f>
        <v>0.39350594883341061</v>
      </c>
      <c r="O49" s="17">
        <f>K49/M49</f>
        <v>0.57830607244553345</v>
      </c>
      <c r="P49" s="17">
        <f>L49/M49</f>
        <v>2.8187978721056002E-2</v>
      </c>
    </row>
    <row r="50" spans="1:16" x14ac:dyDescent="0.25">
      <c r="A50" s="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15"/>
      <c r="O50" s="15"/>
      <c r="P50" s="15"/>
    </row>
    <row r="51" spans="1:16" x14ac:dyDescent="0.25">
      <c r="A51" s="5" t="s">
        <v>24</v>
      </c>
      <c r="B51" s="7">
        <v>56201</v>
      </c>
      <c r="C51" s="7">
        <v>35426</v>
      </c>
      <c r="D51" s="7">
        <v>6778</v>
      </c>
      <c r="E51" s="7">
        <f>SUM(B51:D51)</f>
        <v>98405</v>
      </c>
      <c r="F51" s="7">
        <v>30062</v>
      </c>
      <c r="G51" s="7">
        <v>46872</v>
      </c>
      <c r="H51" s="7">
        <v>1618</v>
      </c>
      <c r="I51" s="7">
        <f>SUM(F51:H51)</f>
        <v>78552</v>
      </c>
      <c r="J51" s="7">
        <f t="shared" ref="J51:L52" si="17">SUM(B51,F51)</f>
        <v>86263</v>
      </c>
      <c r="K51" s="7">
        <f t="shared" si="17"/>
        <v>82298</v>
      </c>
      <c r="L51" s="7">
        <f t="shared" si="17"/>
        <v>8396</v>
      </c>
      <c r="M51" s="7">
        <f>SUM(J51:L51)</f>
        <v>176957</v>
      </c>
      <c r="N51" s="16">
        <f>J51/M51</f>
        <v>0.48748000926778823</v>
      </c>
      <c r="O51" s="16">
        <f>K51/M51</f>
        <v>0.46507343591946065</v>
      </c>
      <c r="P51" s="16">
        <f>L51/M51</f>
        <v>4.7446554812751118E-2</v>
      </c>
    </row>
    <row r="52" spans="1:16" x14ac:dyDescent="0.25">
      <c r="A52" s="5" t="s">
        <v>25</v>
      </c>
      <c r="B52" s="7">
        <v>17365</v>
      </c>
      <c r="C52" s="7">
        <v>11832</v>
      </c>
      <c r="D52" s="7">
        <v>2250</v>
      </c>
      <c r="E52" s="7">
        <f>SUM(B52:D52)</f>
        <v>31447</v>
      </c>
      <c r="F52" s="7">
        <v>8793</v>
      </c>
      <c r="G52" s="7">
        <v>12326</v>
      </c>
      <c r="H52" s="7">
        <v>427</v>
      </c>
      <c r="I52" s="7">
        <f>SUM(F52:H52)</f>
        <v>21546</v>
      </c>
      <c r="J52" s="7">
        <f t="shared" si="17"/>
        <v>26158</v>
      </c>
      <c r="K52" s="7">
        <f t="shared" si="17"/>
        <v>24158</v>
      </c>
      <c r="L52" s="7">
        <f t="shared" si="17"/>
        <v>2677</v>
      </c>
      <c r="M52" s="7">
        <f>SUM(J52:L52)</f>
        <v>52993</v>
      </c>
      <c r="N52" s="16">
        <f>J52/M52</f>
        <v>0.49361236389711849</v>
      </c>
      <c r="O52" s="16">
        <f>K52/M52</f>
        <v>0.45587153020210214</v>
      </c>
      <c r="P52" s="16">
        <f>L52/M52</f>
        <v>5.0516105900779346E-2</v>
      </c>
    </row>
    <row r="53" spans="1:16" x14ac:dyDescent="0.25">
      <c r="A53" s="4" t="s">
        <v>48</v>
      </c>
      <c r="B53" s="3">
        <f t="shared" ref="B53:M53" si="18">SUM(B51:B52)</f>
        <v>73566</v>
      </c>
      <c r="C53" s="3">
        <f t="shared" si="18"/>
        <v>47258</v>
      </c>
      <c r="D53" s="3">
        <f t="shared" si="18"/>
        <v>9028</v>
      </c>
      <c r="E53" s="3">
        <f t="shared" si="18"/>
        <v>129852</v>
      </c>
      <c r="F53" s="3">
        <f t="shared" si="18"/>
        <v>38855</v>
      </c>
      <c r="G53" s="3">
        <f t="shared" si="18"/>
        <v>59198</v>
      </c>
      <c r="H53" s="3">
        <f t="shared" si="18"/>
        <v>2045</v>
      </c>
      <c r="I53" s="3">
        <f t="shared" si="18"/>
        <v>100098</v>
      </c>
      <c r="J53" s="3">
        <f t="shared" si="18"/>
        <v>112421</v>
      </c>
      <c r="K53" s="3">
        <f t="shared" si="18"/>
        <v>106456</v>
      </c>
      <c r="L53" s="3">
        <f t="shared" si="18"/>
        <v>11073</v>
      </c>
      <c r="M53" s="3">
        <f t="shared" si="18"/>
        <v>229950</v>
      </c>
      <c r="N53" s="17">
        <f>J53/M53</f>
        <v>0.48889323766036097</v>
      </c>
      <c r="O53" s="17">
        <f>K53/M53</f>
        <v>0.46295281582952819</v>
      </c>
      <c r="P53" s="17">
        <f>L53/M53</f>
        <v>4.8153946510110894E-2</v>
      </c>
    </row>
    <row r="54" spans="1:16" x14ac:dyDescent="0.25">
      <c r="A54" s="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15"/>
      <c r="O54" s="15"/>
      <c r="P54" s="15"/>
    </row>
    <row r="55" spans="1:16" x14ac:dyDescent="0.25">
      <c r="A55" s="5" t="s">
        <v>26</v>
      </c>
      <c r="B55" s="7">
        <v>19950</v>
      </c>
      <c r="C55" s="7">
        <v>16801</v>
      </c>
      <c r="D55" s="7">
        <v>1228</v>
      </c>
      <c r="E55" s="7">
        <f>SUM(B55:D55)</f>
        <v>37979</v>
      </c>
      <c r="F55" s="7">
        <v>9503</v>
      </c>
      <c r="G55" s="7">
        <v>17214</v>
      </c>
      <c r="H55" s="7">
        <v>152</v>
      </c>
      <c r="I55" s="7">
        <f>SUM(F55:H55)</f>
        <v>26869</v>
      </c>
      <c r="J55" s="7">
        <f t="shared" ref="J55:L57" si="19">SUM(B55,F55)</f>
        <v>29453</v>
      </c>
      <c r="K55" s="7">
        <f t="shared" si="19"/>
        <v>34015</v>
      </c>
      <c r="L55" s="7">
        <f t="shared" si="19"/>
        <v>1380</v>
      </c>
      <c r="M55" s="7">
        <f>SUM(J55:L55)</f>
        <v>64848</v>
      </c>
      <c r="N55" s="16">
        <f>J55/M55</f>
        <v>0.45418517147791759</v>
      </c>
      <c r="O55" s="16">
        <f>K55/M55</f>
        <v>0.52453429558351838</v>
      </c>
      <c r="P55" s="16">
        <f>L55/M55</f>
        <v>2.1280532938564026E-2</v>
      </c>
    </row>
    <row r="56" spans="1:16" x14ac:dyDescent="0.25">
      <c r="A56" s="5" t="s">
        <v>49</v>
      </c>
      <c r="B56" s="7">
        <v>33895</v>
      </c>
      <c r="C56" s="7">
        <v>30618</v>
      </c>
      <c r="D56" s="7">
        <v>2546</v>
      </c>
      <c r="E56" s="7">
        <f>SUM(B56:D56)</f>
        <v>67059</v>
      </c>
      <c r="F56" s="7">
        <v>17827</v>
      </c>
      <c r="G56" s="7">
        <v>21235</v>
      </c>
      <c r="H56" s="7">
        <v>185</v>
      </c>
      <c r="I56" s="7">
        <f>SUM(F56:H56)</f>
        <v>39247</v>
      </c>
      <c r="J56" s="7">
        <f t="shared" si="19"/>
        <v>51722</v>
      </c>
      <c r="K56" s="7">
        <f t="shared" si="19"/>
        <v>51853</v>
      </c>
      <c r="L56" s="7">
        <f t="shared" si="19"/>
        <v>2731</v>
      </c>
      <c r="M56" s="7">
        <f>SUM(J56:L56)</f>
        <v>106306</v>
      </c>
      <c r="N56" s="16">
        <f>J56/M56</f>
        <v>0.48653885951874776</v>
      </c>
      <c r="O56" s="16">
        <f>K56/M56</f>
        <v>0.48777115120501197</v>
      </c>
      <c r="P56" s="16">
        <f>L56/M56</f>
        <v>2.5689989276240287E-2</v>
      </c>
    </row>
    <row r="57" spans="1:16" x14ac:dyDescent="0.25">
      <c r="A57" s="5" t="s">
        <v>27</v>
      </c>
      <c r="B57" s="7">
        <v>21383</v>
      </c>
      <c r="C57" s="7">
        <v>18704</v>
      </c>
      <c r="D57" s="7">
        <v>1334</v>
      </c>
      <c r="E57" s="7">
        <f>SUM(B57:D57)</f>
        <v>41421</v>
      </c>
      <c r="F57" s="7">
        <v>12571</v>
      </c>
      <c r="G57" s="7">
        <v>22645</v>
      </c>
      <c r="H57" s="7">
        <v>165</v>
      </c>
      <c r="I57" s="7">
        <f>SUM(F57:H57)</f>
        <v>35381</v>
      </c>
      <c r="J57" s="7">
        <f t="shared" si="19"/>
        <v>33954</v>
      </c>
      <c r="K57" s="7">
        <f t="shared" si="19"/>
        <v>41349</v>
      </c>
      <c r="L57" s="7">
        <f t="shared" si="19"/>
        <v>1499</v>
      </c>
      <c r="M57" s="7">
        <f>SUM(J57:L57)</f>
        <v>76802</v>
      </c>
      <c r="N57" s="16">
        <f>J57/M57</f>
        <v>0.44209786203484286</v>
      </c>
      <c r="O57" s="16">
        <f>K57/M57</f>
        <v>0.53838441707247209</v>
      </c>
      <c r="P57" s="16">
        <f>L57/M57</f>
        <v>1.9517720892685088E-2</v>
      </c>
    </row>
    <row r="58" spans="1:16" x14ac:dyDescent="0.25">
      <c r="A58" s="4" t="s">
        <v>48</v>
      </c>
      <c r="B58" s="3">
        <f t="shared" ref="B58:M58" si="20">SUM(B55:B57)</f>
        <v>75228</v>
      </c>
      <c r="C58" s="3">
        <f t="shared" si="20"/>
        <v>66123</v>
      </c>
      <c r="D58" s="3">
        <f t="shared" si="20"/>
        <v>5108</v>
      </c>
      <c r="E58" s="3">
        <f t="shared" si="20"/>
        <v>146459</v>
      </c>
      <c r="F58" s="3">
        <f t="shared" si="20"/>
        <v>39901</v>
      </c>
      <c r="G58" s="3">
        <f t="shared" si="20"/>
        <v>61094</v>
      </c>
      <c r="H58" s="3">
        <f t="shared" si="20"/>
        <v>502</v>
      </c>
      <c r="I58" s="3">
        <f t="shared" si="20"/>
        <v>101497</v>
      </c>
      <c r="J58" s="3">
        <f t="shared" si="20"/>
        <v>115129</v>
      </c>
      <c r="K58" s="3">
        <f t="shared" si="20"/>
        <v>127217</v>
      </c>
      <c r="L58" s="3">
        <f t="shared" si="20"/>
        <v>5610</v>
      </c>
      <c r="M58" s="3">
        <f t="shared" si="20"/>
        <v>247956</v>
      </c>
      <c r="N58" s="17">
        <f>J58/M58</f>
        <v>0.46431221668360517</v>
      </c>
      <c r="O58" s="17">
        <f>K58/M58</f>
        <v>0.51306280146477601</v>
      </c>
      <c r="P58" s="17">
        <f>L58/M58</f>
        <v>2.2624981851618837E-2</v>
      </c>
    </row>
    <row r="59" spans="1:16" x14ac:dyDescent="0.25">
      <c r="A59" s="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16"/>
      <c r="O59" s="16"/>
      <c r="P59" s="16"/>
    </row>
    <row r="60" spans="1:16" x14ac:dyDescent="0.25">
      <c r="A60" s="5" t="s">
        <v>28</v>
      </c>
      <c r="B60" s="7">
        <v>19603</v>
      </c>
      <c r="C60" s="7">
        <v>18660</v>
      </c>
      <c r="D60" s="7">
        <v>2013</v>
      </c>
      <c r="E60" s="7">
        <f>SUM(B60:D60)</f>
        <v>40276</v>
      </c>
      <c r="F60" s="7">
        <v>8719</v>
      </c>
      <c r="G60" s="7">
        <v>21278</v>
      </c>
      <c r="H60" s="7">
        <v>277</v>
      </c>
      <c r="I60" s="7">
        <f>SUM(F60:H60)</f>
        <v>30274</v>
      </c>
      <c r="J60" s="7">
        <f t="shared" ref="J60:L61" si="21">SUM(B60,F60)</f>
        <v>28322</v>
      </c>
      <c r="K60" s="7">
        <f t="shared" si="21"/>
        <v>39938</v>
      </c>
      <c r="L60" s="7">
        <f t="shared" si="21"/>
        <v>2290</v>
      </c>
      <c r="M60" s="7">
        <f>SUM(J60:L60)</f>
        <v>70550</v>
      </c>
      <c r="N60" s="16">
        <f>J60/M60</f>
        <v>0.4014457831325301</v>
      </c>
      <c r="O60" s="16">
        <f>K60/M60</f>
        <v>0.56609496810772497</v>
      </c>
      <c r="P60" s="16">
        <f>L60/M60</f>
        <v>3.245924875974486E-2</v>
      </c>
    </row>
    <row r="61" spans="1:16" x14ac:dyDescent="0.25">
      <c r="A61" s="5" t="s">
        <v>29</v>
      </c>
      <c r="B61" s="7">
        <v>36195</v>
      </c>
      <c r="C61" s="7">
        <v>29273</v>
      </c>
      <c r="D61" s="7">
        <v>2349</v>
      </c>
      <c r="E61" s="7">
        <f>SUM(B61:D61)</f>
        <v>67817</v>
      </c>
      <c r="F61" s="7">
        <v>18352</v>
      </c>
      <c r="G61" s="7">
        <v>30486</v>
      </c>
      <c r="H61" s="7">
        <v>112</v>
      </c>
      <c r="I61" s="7">
        <f>SUM(F61:H61)</f>
        <v>48950</v>
      </c>
      <c r="J61" s="7">
        <f t="shared" si="21"/>
        <v>54547</v>
      </c>
      <c r="K61" s="7">
        <f t="shared" si="21"/>
        <v>59759</v>
      </c>
      <c r="L61" s="7">
        <f t="shared" si="21"/>
        <v>2461</v>
      </c>
      <c r="M61" s="7">
        <f>SUM(J61:L61)</f>
        <v>116767</v>
      </c>
      <c r="N61" s="16">
        <f>J61/M61</f>
        <v>0.46714397047110912</v>
      </c>
      <c r="O61" s="16">
        <f>K61/M61</f>
        <v>0.51177986931239139</v>
      </c>
      <c r="P61" s="16">
        <f>L61/M61</f>
        <v>2.1076160216499523E-2</v>
      </c>
    </row>
    <row r="62" spans="1:16" x14ac:dyDescent="0.25">
      <c r="A62" s="4" t="s">
        <v>48</v>
      </c>
      <c r="B62" s="3">
        <f t="shared" ref="B62:M62" si="22">SUM(B60:B61)</f>
        <v>55798</v>
      </c>
      <c r="C62" s="3">
        <f t="shared" si="22"/>
        <v>47933</v>
      </c>
      <c r="D62" s="3">
        <f t="shared" si="22"/>
        <v>4362</v>
      </c>
      <c r="E62" s="3">
        <f t="shared" si="22"/>
        <v>108093</v>
      </c>
      <c r="F62" s="3">
        <f t="shared" si="22"/>
        <v>27071</v>
      </c>
      <c r="G62" s="3">
        <f t="shared" si="22"/>
        <v>51764</v>
      </c>
      <c r="H62" s="3">
        <f t="shared" si="22"/>
        <v>389</v>
      </c>
      <c r="I62" s="3">
        <f t="shared" si="22"/>
        <v>79224</v>
      </c>
      <c r="J62" s="3">
        <f t="shared" si="22"/>
        <v>82869</v>
      </c>
      <c r="K62" s="3">
        <f t="shared" si="22"/>
        <v>99697</v>
      </c>
      <c r="L62" s="3">
        <f t="shared" si="22"/>
        <v>4751</v>
      </c>
      <c r="M62" s="3">
        <f t="shared" si="22"/>
        <v>187317</v>
      </c>
      <c r="N62" s="17">
        <f>J62/M62</f>
        <v>0.44239978218741494</v>
      </c>
      <c r="O62" s="17">
        <f>K62/M62</f>
        <v>0.53223679644666533</v>
      </c>
      <c r="P62" s="17">
        <f>L62/M62</f>
        <v>2.5363421365919805E-2</v>
      </c>
    </row>
    <row r="63" spans="1:16" x14ac:dyDescent="0.25">
      <c r="A63" s="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16"/>
      <c r="O63" s="16"/>
      <c r="P63" s="16"/>
    </row>
    <row r="64" spans="1:16" x14ac:dyDescent="0.25">
      <c r="A64" s="5" t="s">
        <v>50</v>
      </c>
      <c r="B64" s="7">
        <v>39726</v>
      </c>
      <c r="C64" s="7">
        <v>38549</v>
      </c>
      <c r="D64" s="7">
        <v>2827</v>
      </c>
      <c r="E64" s="7">
        <f>SUM(B64:D64)</f>
        <v>81102</v>
      </c>
      <c r="F64" s="7">
        <v>22959</v>
      </c>
      <c r="G64" s="7">
        <v>34087</v>
      </c>
      <c r="H64" s="7">
        <v>171</v>
      </c>
      <c r="I64" s="7">
        <f>SUM(F64:H64)</f>
        <v>57217</v>
      </c>
      <c r="J64" s="7">
        <f t="shared" ref="J64:L65" si="23">SUM(B64,F64)</f>
        <v>62685</v>
      </c>
      <c r="K64" s="7">
        <f t="shared" si="23"/>
        <v>72636</v>
      </c>
      <c r="L64" s="7">
        <f t="shared" si="23"/>
        <v>2998</v>
      </c>
      <c r="M64" s="7">
        <f>SUM(J64:L64)</f>
        <v>138319</v>
      </c>
      <c r="N64" s="16">
        <f>J64/M64</f>
        <v>0.45319153550849844</v>
      </c>
      <c r="O64" s="16">
        <f>K64/M64</f>
        <v>0.52513392953968729</v>
      </c>
      <c r="P64" s="16">
        <f>L64/M64</f>
        <v>2.1674534951814286E-2</v>
      </c>
    </row>
    <row r="65" spans="1:16" x14ac:dyDescent="0.25">
      <c r="A65" s="5" t="s">
        <v>51</v>
      </c>
      <c r="B65" s="7">
        <v>48157</v>
      </c>
      <c r="C65" s="7">
        <v>34311</v>
      </c>
      <c r="D65" s="7">
        <v>5412</v>
      </c>
      <c r="E65" s="7">
        <f>SUM(B65:D65)</f>
        <v>87880</v>
      </c>
      <c r="F65" s="7">
        <v>17265</v>
      </c>
      <c r="G65" s="7">
        <v>28398</v>
      </c>
      <c r="H65" s="7">
        <v>685</v>
      </c>
      <c r="I65" s="7">
        <f>SUM(F65:H65)</f>
        <v>46348</v>
      </c>
      <c r="J65" s="7">
        <f t="shared" si="23"/>
        <v>65422</v>
      </c>
      <c r="K65" s="7">
        <f t="shared" si="23"/>
        <v>62709</v>
      </c>
      <c r="L65" s="7">
        <f t="shared" si="23"/>
        <v>6097</v>
      </c>
      <c r="M65" s="7">
        <f>SUM(J65:L65)</f>
        <v>134228</v>
      </c>
      <c r="N65" s="16">
        <f>J65/M65</f>
        <v>0.48739458235241528</v>
      </c>
      <c r="O65" s="16">
        <f>K65/M65</f>
        <v>0.46718270405578566</v>
      </c>
      <c r="P65" s="16">
        <f>L65/M65</f>
        <v>4.542271359179903E-2</v>
      </c>
    </row>
    <row r="66" spans="1:16" x14ac:dyDescent="0.25">
      <c r="A66" s="4" t="s">
        <v>48</v>
      </c>
      <c r="B66" s="3">
        <f t="shared" ref="B66:M66" si="24">SUM(B64:B65)</f>
        <v>87883</v>
      </c>
      <c r="C66" s="3">
        <f t="shared" si="24"/>
        <v>72860</v>
      </c>
      <c r="D66" s="3">
        <f t="shared" si="24"/>
        <v>8239</v>
      </c>
      <c r="E66" s="3">
        <f t="shared" si="24"/>
        <v>168982</v>
      </c>
      <c r="F66" s="3">
        <f t="shared" si="24"/>
        <v>40224</v>
      </c>
      <c r="G66" s="3">
        <f t="shared" si="24"/>
        <v>62485</v>
      </c>
      <c r="H66" s="3">
        <f t="shared" si="24"/>
        <v>856</v>
      </c>
      <c r="I66" s="3">
        <f t="shared" si="24"/>
        <v>103565</v>
      </c>
      <c r="J66" s="3">
        <f t="shared" si="24"/>
        <v>128107</v>
      </c>
      <c r="K66" s="3">
        <f t="shared" si="24"/>
        <v>135345</v>
      </c>
      <c r="L66" s="3">
        <f t="shared" si="24"/>
        <v>9095</v>
      </c>
      <c r="M66" s="3">
        <f t="shared" si="24"/>
        <v>272547</v>
      </c>
      <c r="N66" s="17">
        <f>J66/M66</f>
        <v>0.47003636070109006</v>
      </c>
      <c r="O66" s="17">
        <f>K66/M66</f>
        <v>0.49659324813701855</v>
      </c>
      <c r="P66" s="17">
        <f>L66/M66</f>
        <v>3.3370391161891347E-2</v>
      </c>
    </row>
    <row r="67" spans="1:16" x14ac:dyDescent="0.25">
      <c r="A67" s="5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16"/>
      <c r="O67" s="16"/>
      <c r="P67" s="16"/>
    </row>
    <row r="68" spans="1:16" x14ac:dyDescent="0.25">
      <c r="A68" s="5" t="s">
        <v>31</v>
      </c>
      <c r="B68" s="7">
        <v>70853</v>
      </c>
      <c r="C68" s="7">
        <v>41795</v>
      </c>
      <c r="D68" s="7">
        <v>4772</v>
      </c>
      <c r="E68" s="7">
        <f>SUM(B68:D68)</f>
        <v>117420</v>
      </c>
      <c r="F68" s="7">
        <v>23124</v>
      </c>
      <c r="G68" s="7">
        <v>37783</v>
      </c>
      <c r="H68" s="7">
        <v>629</v>
      </c>
      <c r="I68" s="7">
        <f>SUM(F68:H68)</f>
        <v>61536</v>
      </c>
      <c r="J68" s="7">
        <f>SUM(B68,F68)</f>
        <v>93977</v>
      </c>
      <c r="K68" s="7">
        <f>SUM(C68,G68)</f>
        <v>79578</v>
      </c>
      <c r="L68" s="7">
        <f>SUM(D68,H68)</f>
        <v>5401</v>
      </c>
      <c r="M68" s="7">
        <f>SUM(J68:L68)</f>
        <v>178956</v>
      </c>
      <c r="N68" s="16">
        <f>J68/M68</f>
        <v>0.52514025794049934</v>
      </c>
      <c r="O68" s="16">
        <f>K68/M68</f>
        <v>0.44467913900623618</v>
      </c>
      <c r="P68" s="16">
        <f>L68/M68</f>
        <v>3.018060305326449E-2</v>
      </c>
    </row>
    <row r="69" spans="1:16" x14ac:dyDescent="0.25">
      <c r="A69" s="4" t="s">
        <v>48</v>
      </c>
      <c r="B69" s="3">
        <f t="shared" ref="B69:M69" si="25">SUM(B68)</f>
        <v>70853</v>
      </c>
      <c r="C69" s="3">
        <f t="shared" si="25"/>
        <v>41795</v>
      </c>
      <c r="D69" s="3">
        <f t="shared" si="25"/>
        <v>4772</v>
      </c>
      <c r="E69" s="3">
        <f t="shared" si="25"/>
        <v>117420</v>
      </c>
      <c r="F69" s="3">
        <f t="shared" si="25"/>
        <v>23124</v>
      </c>
      <c r="G69" s="3">
        <f t="shared" si="25"/>
        <v>37783</v>
      </c>
      <c r="H69" s="3">
        <f t="shared" si="25"/>
        <v>629</v>
      </c>
      <c r="I69" s="3">
        <f t="shared" si="25"/>
        <v>61536</v>
      </c>
      <c r="J69" s="3">
        <f t="shared" si="25"/>
        <v>93977</v>
      </c>
      <c r="K69" s="3">
        <f t="shared" si="25"/>
        <v>79578</v>
      </c>
      <c r="L69" s="3">
        <f t="shared" si="25"/>
        <v>5401</v>
      </c>
      <c r="M69" s="3">
        <f t="shared" si="25"/>
        <v>178956</v>
      </c>
      <c r="N69" s="17">
        <f>J69/M69</f>
        <v>0.52514025794049934</v>
      </c>
      <c r="O69" s="17">
        <f>K69/M69</f>
        <v>0.44467913900623618</v>
      </c>
      <c r="P69" s="17">
        <f>L69/M69</f>
        <v>3.018060305326449E-2</v>
      </c>
    </row>
    <row r="70" spans="1:16" x14ac:dyDescent="0.25">
      <c r="A70" s="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16"/>
      <c r="O70" s="16"/>
      <c r="P70" s="16"/>
    </row>
    <row r="71" spans="1:16" x14ac:dyDescent="0.25">
      <c r="A71" s="5" t="s">
        <v>32</v>
      </c>
      <c r="B71" s="7">
        <v>9840</v>
      </c>
      <c r="C71" s="7">
        <v>8834</v>
      </c>
      <c r="D71" s="7">
        <v>319</v>
      </c>
      <c r="E71" s="7">
        <f>SUM(B71:D71)</f>
        <v>18993</v>
      </c>
      <c r="F71" s="7">
        <v>5265</v>
      </c>
      <c r="G71" s="7">
        <v>10812</v>
      </c>
      <c r="H71" s="7">
        <v>63</v>
      </c>
      <c r="I71" s="7">
        <f>SUM(F71:H71)</f>
        <v>16140</v>
      </c>
      <c r="J71" s="7">
        <f t="shared" ref="J71:L74" si="26">SUM(B71,F71)</f>
        <v>15105</v>
      </c>
      <c r="K71" s="7">
        <f t="shared" si="26"/>
        <v>19646</v>
      </c>
      <c r="L71" s="7">
        <f t="shared" si="26"/>
        <v>382</v>
      </c>
      <c r="M71" s="7">
        <f>SUM(J71:L71)</f>
        <v>35133</v>
      </c>
      <c r="N71" s="16">
        <f>J71/M71</f>
        <v>0.42993766544274614</v>
      </c>
      <c r="O71" s="16">
        <f>K71/M71</f>
        <v>0.55918936612301828</v>
      </c>
      <c r="P71" s="16">
        <f>L71/M71</f>
        <v>1.0872968434235618E-2</v>
      </c>
    </row>
    <row r="72" spans="1:16" x14ac:dyDescent="0.25">
      <c r="A72" s="5" t="s">
        <v>33</v>
      </c>
      <c r="B72" s="7">
        <v>13354</v>
      </c>
      <c r="C72" s="7">
        <v>15090</v>
      </c>
      <c r="D72" s="7">
        <v>417</v>
      </c>
      <c r="E72" s="7">
        <f>SUM(B72:D72)</f>
        <v>28861</v>
      </c>
      <c r="F72" s="7">
        <v>7247</v>
      </c>
      <c r="G72" s="7">
        <v>15734</v>
      </c>
      <c r="H72" s="7">
        <v>52</v>
      </c>
      <c r="I72" s="7">
        <f>SUM(F72:H72)</f>
        <v>23033</v>
      </c>
      <c r="J72" s="7">
        <f t="shared" si="26"/>
        <v>20601</v>
      </c>
      <c r="K72" s="7">
        <f t="shared" si="26"/>
        <v>30824</v>
      </c>
      <c r="L72" s="7">
        <f t="shared" si="26"/>
        <v>469</v>
      </c>
      <c r="M72" s="7">
        <f>SUM(J72:L72)</f>
        <v>51894</v>
      </c>
      <c r="N72" s="16">
        <f>J72/M72</f>
        <v>0.39698231009365242</v>
      </c>
      <c r="O72" s="16">
        <f>K72/M72</f>
        <v>0.59398003622769491</v>
      </c>
      <c r="P72" s="16">
        <f>L72/M72</f>
        <v>9.0376536786526372E-3</v>
      </c>
    </row>
    <row r="73" spans="1:16" x14ac:dyDescent="0.25">
      <c r="A73" s="5" t="s">
        <v>34</v>
      </c>
      <c r="B73" s="7">
        <v>8518</v>
      </c>
      <c r="C73" s="7">
        <v>10606</v>
      </c>
      <c r="D73" s="7">
        <v>342</v>
      </c>
      <c r="E73" s="7">
        <f>SUM(B73:D73)</f>
        <v>19466</v>
      </c>
      <c r="F73" s="7">
        <v>6463</v>
      </c>
      <c r="G73" s="7">
        <v>13173</v>
      </c>
      <c r="H73" s="7">
        <v>55</v>
      </c>
      <c r="I73" s="7">
        <f>SUM(F73:H73)</f>
        <v>19691</v>
      </c>
      <c r="J73" s="7">
        <f t="shared" si="26"/>
        <v>14981</v>
      </c>
      <c r="K73" s="7">
        <f t="shared" si="26"/>
        <v>23779</v>
      </c>
      <c r="L73" s="7">
        <f t="shared" si="26"/>
        <v>397</v>
      </c>
      <c r="M73" s="7">
        <f>SUM(J73:L73)</f>
        <v>39157</v>
      </c>
      <c r="N73" s="16">
        <f>J73/M73</f>
        <v>0.38258804300635901</v>
      </c>
      <c r="O73" s="16">
        <f>K73/M73</f>
        <v>0.60727328447020967</v>
      </c>
      <c r="P73" s="16">
        <f>L73/M73</f>
        <v>1.0138672523431315E-2</v>
      </c>
    </row>
    <row r="74" spans="1:16" x14ac:dyDescent="0.25">
      <c r="A74" s="5" t="s">
        <v>35</v>
      </c>
      <c r="B74" s="7">
        <v>8798</v>
      </c>
      <c r="C74" s="7">
        <v>11165</v>
      </c>
      <c r="D74" s="7">
        <v>387</v>
      </c>
      <c r="E74" s="7">
        <f>SUM(B74:D74)</f>
        <v>20350</v>
      </c>
      <c r="F74" s="7">
        <v>4971</v>
      </c>
      <c r="G74" s="7">
        <v>12189</v>
      </c>
      <c r="H74" s="7">
        <v>77</v>
      </c>
      <c r="I74" s="7">
        <f>SUM(F74:H74)</f>
        <v>17237</v>
      </c>
      <c r="J74" s="7">
        <f t="shared" si="26"/>
        <v>13769</v>
      </c>
      <c r="K74" s="7">
        <f t="shared" si="26"/>
        <v>23354</v>
      </c>
      <c r="L74" s="7">
        <f t="shared" si="26"/>
        <v>464</v>
      </c>
      <c r="M74" s="7">
        <f>SUM(J74:L74)</f>
        <v>37587</v>
      </c>
      <c r="N74" s="16">
        <f>J74/M74</f>
        <v>0.3663234628994067</v>
      </c>
      <c r="O74" s="16">
        <f>K74/M74</f>
        <v>0.62133184345651427</v>
      </c>
      <c r="P74" s="16">
        <f>L74/M74</f>
        <v>1.234469364407907E-2</v>
      </c>
    </row>
    <row r="75" spans="1:16" x14ac:dyDescent="0.25">
      <c r="A75" s="4" t="s">
        <v>48</v>
      </c>
      <c r="B75" s="3">
        <f t="shared" ref="B75:M75" si="27">SUM(B71:B74)</f>
        <v>40510</v>
      </c>
      <c r="C75" s="3">
        <f t="shared" si="27"/>
        <v>45695</v>
      </c>
      <c r="D75" s="3">
        <f t="shared" si="27"/>
        <v>1465</v>
      </c>
      <c r="E75" s="3">
        <f t="shared" si="27"/>
        <v>87670</v>
      </c>
      <c r="F75" s="3">
        <f t="shared" si="27"/>
        <v>23946</v>
      </c>
      <c r="G75" s="3">
        <f t="shared" si="27"/>
        <v>51908</v>
      </c>
      <c r="H75" s="3">
        <f t="shared" si="27"/>
        <v>247</v>
      </c>
      <c r="I75" s="3">
        <f t="shared" si="27"/>
        <v>76101</v>
      </c>
      <c r="J75" s="3">
        <f t="shared" si="27"/>
        <v>64456</v>
      </c>
      <c r="K75" s="3">
        <f t="shared" si="27"/>
        <v>97603</v>
      </c>
      <c r="L75" s="3">
        <f t="shared" si="27"/>
        <v>1712</v>
      </c>
      <c r="M75" s="3">
        <f t="shared" si="27"/>
        <v>163771</v>
      </c>
      <c r="N75" s="17">
        <f>J75/M75</f>
        <v>0.39357395387461763</v>
      </c>
      <c r="O75" s="17">
        <f>K75/M75</f>
        <v>0.59597242491039315</v>
      </c>
      <c r="P75" s="17">
        <f>L75/M75</f>
        <v>1.0453621214989222E-2</v>
      </c>
    </row>
    <row r="76" spans="1:16" x14ac:dyDescent="0.25">
      <c r="A76" s="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16"/>
      <c r="O76" s="16"/>
      <c r="P76" s="16"/>
    </row>
    <row r="77" spans="1:16" x14ac:dyDescent="0.25">
      <c r="A77" s="5" t="s">
        <v>36</v>
      </c>
      <c r="B77" s="7">
        <v>16306</v>
      </c>
      <c r="C77" s="7">
        <v>14473</v>
      </c>
      <c r="D77" s="7">
        <v>976</v>
      </c>
      <c r="E77" s="7">
        <f>SUM(B77:D77)</f>
        <v>31755</v>
      </c>
      <c r="F77" s="7">
        <v>7681</v>
      </c>
      <c r="G77" s="7">
        <v>13104</v>
      </c>
      <c r="H77" s="7">
        <v>221</v>
      </c>
      <c r="I77" s="7">
        <f>SUM(F77:H77)</f>
        <v>21006</v>
      </c>
      <c r="J77" s="7">
        <f t="shared" ref="J77:L78" si="28">SUM(B77,F77)</f>
        <v>23987</v>
      </c>
      <c r="K77" s="7">
        <f t="shared" si="28"/>
        <v>27577</v>
      </c>
      <c r="L77" s="7">
        <f t="shared" si="28"/>
        <v>1197</v>
      </c>
      <c r="M77" s="7">
        <f>SUM(J77:L77)</f>
        <v>52761</v>
      </c>
      <c r="N77" s="16">
        <f>J77/M77</f>
        <v>0.45463505240613333</v>
      </c>
      <c r="O77" s="16">
        <f>K77/M77</f>
        <v>0.52267773544853202</v>
      </c>
      <c r="P77" s="16">
        <f>L77/M77</f>
        <v>2.2687212145334621E-2</v>
      </c>
    </row>
    <row r="78" spans="1:16" x14ac:dyDescent="0.25">
      <c r="A78" s="5" t="s">
        <v>37</v>
      </c>
      <c r="B78" s="7">
        <v>71426</v>
      </c>
      <c r="C78" s="7">
        <v>30580</v>
      </c>
      <c r="D78" s="7">
        <v>2557</v>
      </c>
      <c r="E78" s="7">
        <f>SUM(B78:D78)</f>
        <v>104563</v>
      </c>
      <c r="F78" s="7">
        <v>9068</v>
      </c>
      <c r="G78" s="7">
        <v>20981</v>
      </c>
      <c r="H78" s="7">
        <v>173</v>
      </c>
      <c r="I78" s="7">
        <f>SUM(F78:H78)</f>
        <v>30222</v>
      </c>
      <c r="J78" s="7">
        <f t="shared" si="28"/>
        <v>80494</v>
      </c>
      <c r="K78" s="7">
        <f t="shared" si="28"/>
        <v>51561</v>
      </c>
      <c r="L78" s="7">
        <f t="shared" si="28"/>
        <v>2730</v>
      </c>
      <c r="M78" s="7">
        <f>SUM(J78:L78)</f>
        <v>134785</v>
      </c>
      <c r="N78" s="16">
        <f>J78/M78</f>
        <v>0.59720295285083647</v>
      </c>
      <c r="O78" s="16">
        <f>K78/M78</f>
        <v>0.38254256779315204</v>
      </c>
      <c r="P78" s="16">
        <f>L78/M78</f>
        <v>2.0254479356011424E-2</v>
      </c>
    </row>
    <row r="79" spans="1:16" x14ac:dyDescent="0.25">
      <c r="A79" s="4" t="s">
        <v>48</v>
      </c>
      <c r="B79" s="3">
        <f t="shared" ref="B79:M79" si="29">SUM(B77:B78)</f>
        <v>87732</v>
      </c>
      <c r="C79" s="3">
        <f t="shared" si="29"/>
        <v>45053</v>
      </c>
      <c r="D79" s="3">
        <f t="shared" si="29"/>
        <v>3533</v>
      </c>
      <c r="E79" s="3">
        <f t="shared" si="29"/>
        <v>136318</v>
      </c>
      <c r="F79" s="3">
        <f t="shared" si="29"/>
        <v>16749</v>
      </c>
      <c r="G79" s="3">
        <f t="shared" si="29"/>
        <v>34085</v>
      </c>
      <c r="H79" s="3">
        <f t="shared" si="29"/>
        <v>394</v>
      </c>
      <c r="I79" s="3">
        <f t="shared" si="29"/>
        <v>51228</v>
      </c>
      <c r="J79" s="3">
        <f t="shared" si="29"/>
        <v>104481</v>
      </c>
      <c r="K79" s="3">
        <f t="shared" si="29"/>
        <v>79138</v>
      </c>
      <c r="L79" s="3">
        <f t="shared" si="29"/>
        <v>3927</v>
      </c>
      <c r="M79" s="3">
        <f t="shared" si="29"/>
        <v>187546</v>
      </c>
      <c r="N79" s="17">
        <f>J79/M79</f>
        <v>0.55709532594670108</v>
      </c>
      <c r="O79" s="17">
        <f>K79/M79</f>
        <v>0.42196581105435466</v>
      </c>
      <c r="P79" s="17">
        <f>L79/M79</f>
        <v>2.093886299894426E-2</v>
      </c>
    </row>
    <row r="80" spans="1:16" x14ac:dyDescent="0.25">
      <c r="A80" s="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16"/>
      <c r="O80" s="16"/>
      <c r="P80" s="16"/>
    </row>
    <row r="81" spans="1:16" x14ac:dyDescent="0.25">
      <c r="A81" s="5" t="s">
        <v>38</v>
      </c>
      <c r="B81" s="7">
        <v>21305</v>
      </c>
      <c r="C81" s="7">
        <v>25568</v>
      </c>
      <c r="D81" s="7">
        <v>1162</v>
      </c>
      <c r="E81" s="7">
        <f>SUM(B81:D81)</f>
        <v>48035</v>
      </c>
      <c r="F81" s="7">
        <v>8322</v>
      </c>
      <c r="G81" s="7">
        <v>22511</v>
      </c>
      <c r="H81" s="7">
        <v>155</v>
      </c>
      <c r="I81" s="7">
        <f>SUM(F81:H81)</f>
        <v>30988</v>
      </c>
      <c r="J81" s="7">
        <f t="shared" ref="J81:L82" si="30">SUM(B81,F81)</f>
        <v>29627</v>
      </c>
      <c r="K81" s="7">
        <f t="shared" si="30"/>
        <v>48079</v>
      </c>
      <c r="L81" s="7">
        <f t="shared" si="30"/>
        <v>1317</v>
      </c>
      <c r="M81" s="7">
        <f>SUM(J81:L81)</f>
        <v>79023</v>
      </c>
      <c r="N81" s="16">
        <f>J81/M81</f>
        <v>0.37491616364855801</v>
      </c>
      <c r="O81" s="16">
        <f>K81/M81</f>
        <v>0.60841780241195598</v>
      </c>
      <c r="P81" s="16">
        <f>L81/M81</f>
        <v>1.6666033939485972E-2</v>
      </c>
    </row>
    <row r="82" spans="1:16" x14ac:dyDescent="0.25">
      <c r="A82" s="5" t="s">
        <v>39</v>
      </c>
      <c r="B82" s="7">
        <v>8616</v>
      </c>
      <c r="C82" s="7">
        <v>9357</v>
      </c>
      <c r="D82" s="7">
        <v>403</v>
      </c>
      <c r="E82" s="7">
        <f>SUM(B82:D82)</f>
        <v>18376</v>
      </c>
      <c r="F82" s="7">
        <v>10861</v>
      </c>
      <c r="G82" s="7">
        <v>24986</v>
      </c>
      <c r="H82" s="7">
        <v>164</v>
      </c>
      <c r="I82" s="7">
        <f>SUM(F82:H82)</f>
        <v>36011</v>
      </c>
      <c r="J82" s="7">
        <f t="shared" si="30"/>
        <v>19477</v>
      </c>
      <c r="K82" s="7">
        <f t="shared" si="30"/>
        <v>34343</v>
      </c>
      <c r="L82" s="7">
        <f t="shared" si="30"/>
        <v>567</v>
      </c>
      <c r="M82" s="7">
        <f>SUM(J82:L82)</f>
        <v>54387</v>
      </c>
      <c r="N82" s="16">
        <f>J82/M82</f>
        <v>0.35811866806405945</v>
      </c>
      <c r="O82" s="16">
        <f>K82/M82</f>
        <v>0.63145604648169595</v>
      </c>
      <c r="P82" s="16">
        <f>L82/M82</f>
        <v>1.0425285454244581E-2</v>
      </c>
    </row>
    <row r="83" spans="1:16" x14ac:dyDescent="0.25">
      <c r="A83" s="4" t="s">
        <v>48</v>
      </c>
      <c r="B83" s="3">
        <f t="shared" ref="B83:M83" si="31">SUM(B81:B82)</f>
        <v>29921</v>
      </c>
      <c r="C83" s="3">
        <f t="shared" si="31"/>
        <v>34925</v>
      </c>
      <c r="D83" s="3">
        <f t="shared" si="31"/>
        <v>1565</v>
      </c>
      <c r="E83" s="3">
        <f t="shared" si="31"/>
        <v>66411</v>
      </c>
      <c r="F83" s="3">
        <f t="shared" si="31"/>
        <v>19183</v>
      </c>
      <c r="G83" s="3">
        <f t="shared" si="31"/>
        <v>47497</v>
      </c>
      <c r="H83" s="3">
        <f t="shared" si="31"/>
        <v>319</v>
      </c>
      <c r="I83" s="3">
        <f t="shared" si="31"/>
        <v>66999</v>
      </c>
      <c r="J83" s="3">
        <f t="shared" si="31"/>
        <v>49104</v>
      </c>
      <c r="K83" s="3">
        <f t="shared" si="31"/>
        <v>82422</v>
      </c>
      <c r="L83" s="3">
        <f t="shared" si="31"/>
        <v>1884</v>
      </c>
      <c r="M83" s="3">
        <f t="shared" si="31"/>
        <v>133410</v>
      </c>
      <c r="N83" s="17">
        <f>J83/M83</f>
        <v>0.36806836069260174</v>
      </c>
      <c r="O83" s="17">
        <f>K83/M83</f>
        <v>0.6178097593883517</v>
      </c>
      <c r="P83" s="17">
        <f>L83/M83</f>
        <v>1.4121879919046548E-2</v>
      </c>
    </row>
    <row r="84" spans="1:16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16"/>
      <c r="O84" s="16"/>
      <c r="P84" s="16"/>
    </row>
    <row r="85" spans="1:16" x14ac:dyDescent="0.25">
      <c r="A85" s="5" t="s">
        <v>40</v>
      </c>
      <c r="B85" s="7">
        <v>20619</v>
      </c>
      <c r="C85" s="7">
        <v>18753</v>
      </c>
      <c r="D85" s="7">
        <v>850</v>
      </c>
      <c r="E85" s="7">
        <f>SUM(B85:D85)</f>
        <v>40222</v>
      </c>
      <c r="F85" s="7">
        <v>12146</v>
      </c>
      <c r="G85" s="7">
        <v>24080</v>
      </c>
      <c r="H85" s="7">
        <v>218</v>
      </c>
      <c r="I85" s="7">
        <f>SUM(F85:H85)</f>
        <v>36444</v>
      </c>
      <c r="J85" s="7">
        <f t="shared" ref="J85:L87" si="32">SUM(B85,F85)</f>
        <v>32765</v>
      </c>
      <c r="K85" s="7">
        <f t="shared" si="32"/>
        <v>42833</v>
      </c>
      <c r="L85" s="7">
        <f t="shared" si="32"/>
        <v>1068</v>
      </c>
      <c r="M85" s="7">
        <f>SUM(J85:L85)</f>
        <v>76666</v>
      </c>
      <c r="N85" s="16">
        <f>J85/M85</f>
        <v>0.42737328150679571</v>
      </c>
      <c r="O85" s="16">
        <f>K85/M85</f>
        <v>0.55869616257532673</v>
      </c>
      <c r="P85" s="16">
        <f>L85/M85</f>
        <v>1.3930555917877547E-2</v>
      </c>
    </row>
    <row r="86" spans="1:16" x14ac:dyDescent="0.25">
      <c r="A86" s="5" t="s">
        <v>41</v>
      </c>
      <c r="B86" s="7">
        <v>23950</v>
      </c>
      <c r="C86" s="7">
        <v>19619</v>
      </c>
      <c r="D86" s="7">
        <v>1025</v>
      </c>
      <c r="E86" s="7">
        <f>SUM(B86:D86)</f>
        <v>44594</v>
      </c>
      <c r="F86" s="7">
        <v>17373</v>
      </c>
      <c r="G86" s="7">
        <v>26868</v>
      </c>
      <c r="H86" s="7">
        <v>324</v>
      </c>
      <c r="I86" s="7">
        <f>SUM(F86:H86)</f>
        <v>44565</v>
      </c>
      <c r="J86" s="7">
        <f t="shared" si="32"/>
        <v>41323</v>
      </c>
      <c r="K86" s="7">
        <f t="shared" si="32"/>
        <v>46487</v>
      </c>
      <c r="L86" s="7">
        <f t="shared" si="32"/>
        <v>1349</v>
      </c>
      <c r="M86" s="7">
        <f>SUM(J86:L86)</f>
        <v>89159</v>
      </c>
      <c r="N86" s="16">
        <f>J86/M86</f>
        <v>0.46347536423692504</v>
      </c>
      <c r="O86" s="16">
        <f>K86/M86</f>
        <v>0.52139436287979901</v>
      </c>
      <c r="P86" s="16">
        <f>L86/M86</f>
        <v>1.5130272883275946E-2</v>
      </c>
    </row>
    <row r="87" spans="1:16" x14ac:dyDescent="0.25">
      <c r="A87" s="5" t="s">
        <v>42</v>
      </c>
      <c r="B87" s="7">
        <v>20627</v>
      </c>
      <c r="C87" s="7">
        <v>22249</v>
      </c>
      <c r="D87" s="7">
        <v>1469</v>
      </c>
      <c r="E87" s="7">
        <f>SUM(B87:D87)</f>
        <v>44345</v>
      </c>
      <c r="F87" s="7">
        <v>12856</v>
      </c>
      <c r="G87" s="7">
        <v>27202</v>
      </c>
      <c r="H87" s="7">
        <v>439</v>
      </c>
      <c r="I87" s="7">
        <f>SUM(F87:H87)</f>
        <v>40497</v>
      </c>
      <c r="J87" s="7">
        <f t="shared" si="32"/>
        <v>33483</v>
      </c>
      <c r="K87" s="7">
        <f t="shared" si="32"/>
        <v>49451</v>
      </c>
      <c r="L87" s="7">
        <f t="shared" si="32"/>
        <v>1908</v>
      </c>
      <c r="M87" s="7">
        <f>SUM(J87:L87)</f>
        <v>84842</v>
      </c>
      <c r="N87" s="16">
        <f>J87/M87</f>
        <v>0.39465123405860303</v>
      </c>
      <c r="O87" s="16">
        <f>K87/M87</f>
        <v>0.58285990429268519</v>
      </c>
      <c r="P87" s="16">
        <f>L87/M87</f>
        <v>2.2488861648711722E-2</v>
      </c>
    </row>
    <row r="88" spans="1:16" x14ac:dyDescent="0.25">
      <c r="A88" s="4" t="s">
        <v>48</v>
      </c>
      <c r="B88" s="3">
        <f t="shared" ref="B88:M88" si="33">SUM(B85:B87)</f>
        <v>65196</v>
      </c>
      <c r="C88" s="3">
        <f t="shared" si="33"/>
        <v>60621</v>
      </c>
      <c r="D88" s="3">
        <f t="shared" si="33"/>
        <v>3344</v>
      </c>
      <c r="E88" s="3">
        <f t="shared" si="33"/>
        <v>129161</v>
      </c>
      <c r="F88" s="3">
        <f t="shared" si="33"/>
        <v>42375</v>
      </c>
      <c r="G88" s="3">
        <f t="shared" si="33"/>
        <v>78150</v>
      </c>
      <c r="H88" s="3">
        <f t="shared" si="33"/>
        <v>981</v>
      </c>
      <c r="I88" s="3">
        <f t="shared" si="33"/>
        <v>121506</v>
      </c>
      <c r="J88" s="3">
        <f t="shared" si="33"/>
        <v>107571</v>
      </c>
      <c r="K88" s="3">
        <f t="shared" si="33"/>
        <v>138771</v>
      </c>
      <c r="L88" s="3">
        <f t="shared" si="33"/>
        <v>4325</v>
      </c>
      <c r="M88" s="3">
        <f t="shared" si="33"/>
        <v>250667</v>
      </c>
      <c r="N88" s="17">
        <f>J88/M88</f>
        <v>0.42913905699593485</v>
      </c>
      <c r="O88" s="17">
        <f>K88/M88</f>
        <v>0.55360697658646729</v>
      </c>
      <c r="P88" s="17">
        <f>L88/M88</f>
        <v>1.7253966417597848E-2</v>
      </c>
    </row>
    <row r="89" spans="1:16" x14ac:dyDescent="0.25">
      <c r="A89" s="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16"/>
      <c r="O89" s="16"/>
      <c r="P89" s="16"/>
    </row>
    <row r="90" spans="1:16" x14ac:dyDescent="0.25">
      <c r="A90" s="5" t="s">
        <v>46</v>
      </c>
      <c r="B90" s="7">
        <v>4</v>
      </c>
      <c r="C90" s="7">
        <v>5</v>
      </c>
      <c r="D90" s="7">
        <v>15</v>
      </c>
      <c r="E90" s="7">
        <f>SUM(B90:D90)</f>
        <v>24</v>
      </c>
      <c r="F90" s="7">
        <v>8047</v>
      </c>
      <c r="G90" s="7">
        <v>17619</v>
      </c>
      <c r="H90" s="7">
        <v>8</v>
      </c>
      <c r="I90" s="7">
        <f>SUM(F90:H90)</f>
        <v>25674</v>
      </c>
      <c r="J90" s="7">
        <f t="shared" ref="J90:L92" si="34">SUM(B90,F90)</f>
        <v>8051</v>
      </c>
      <c r="K90" s="7">
        <f t="shared" si="34"/>
        <v>17624</v>
      </c>
      <c r="L90" s="7">
        <f t="shared" si="34"/>
        <v>23</v>
      </c>
      <c r="M90" s="7">
        <f>SUM(J90:L90)</f>
        <v>25698</v>
      </c>
      <c r="N90" s="16">
        <f>J90/M90</f>
        <v>0.31329286325784106</v>
      </c>
      <c r="O90" s="16">
        <f>K90/M90</f>
        <v>0.68581212545723402</v>
      </c>
      <c r="P90" s="16">
        <f>L90/M90</f>
        <v>8.9501128492489685E-4</v>
      </c>
    </row>
    <row r="91" spans="1:16" x14ac:dyDescent="0.25">
      <c r="A91" s="5" t="s">
        <v>45</v>
      </c>
      <c r="B91" s="7">
        <v>16589</v>
      </c>
      <c r="C91" s="7">
        <v>23780</v>
      </c>
      <c r="D91" s="7">
        <v>5174</v>
      </c>
      <c r="E91" s="7">
        <f>SUM(B91:D91)</f>
        <v>45543</v>
      </c>
      <c r="F91" s="7">
        <v>14</v>
      </c>
      <c r="G91" s="7">
        <v>6</v>
      </c>
      <c r="H91" s="7">
        <v>14</v>
      </c>
      <c r="I91" s="7">
        <f>SUM(F91:H91)</f>
        <v>34</v>
      </c>
      <c r="J91" s="7">
        <f t="shared" si="34"/>
        <v>16603</v>
      </c>
      <c r="K91" s="7">
        <f t="shared" si="34"/>
        <v>23786</v>
      </c>
      <c r="L91" s="7">
        <f t="shared" si="34"/>
        <v>5188</v>
      </c>
      <c r="M91" s="7">
        <f>SUM(J91:L91)</f>
        <v>45577</v>
      </c>
      <c r="N91" s="16">
        <f>J91/M91</f>
        <v>0.36428461724115235</v>
      </c>
      <c r="O91" s="16">
        <f>K91/M91</f>
        <v>0.52188603901090458</v>
      </c>
      <c r="P91" s="16">
        <f>L91/M91</f>
        <v>0.11382934374794304</v>
      </c>
    </row>
    <row r="92" spans="1:16" ht="11.25" customHeight="1" x14ac:dyDescent="0.25">
      <c r="A92" s="5" t="s">
        <v>43</v>
      </c>
      <c r="B92" s="7">
        <v>7538</v>
      </c>
      <c r="C92" s="7">
        <v>4292</v>
      </c>
      <c r="D92" s="7">
        <v>1957</v>
      </c>
      <c r="E92" s="7">
        <f>SUM(B92:D92)</f>
        <v>13787</v>
      </c>
      <c r="F92" s="7">
        <v>7270</v>
      </c>
      <c r="G92" s="7">
        <v>7999</v>
      </c>
      <c r="H92" s="7">
        <v>1</v>
      </c>
      <c r="I92" s="7">
        <f>SUM(F92:H92)</f>
        <v>15270</v>
      </c>
      <c r="J92" s="7">
        <f t="shared" si="34"/>
        <v>14808</v>
      </c>
      <c r="K92" s="7">
        <f t="shared" si="34"/>
        <v>12291</v>
      </c>
      <c r="L92" s="7">
        <f t="shared" si="34"/>
        <v>1958</v>
      </c>
      <c r="M92" s="7">
        <f>SUM(J92:L92)</f>
        <v>29057</v>
      </c>
      <c r="N92" s="16">
        <f>J92/M92</f>
        <v>0.50961902467563758</v>
      </c>
      <c r="O92" s="16">
        <f>K92/M92</f>
        <v>0.42299617992222183</v>
      </c>
      <c r="P92" s="16">
        <f>L92/M92</f>
        <v>6.7384795402140624E-2</v>
      </c>
    </row>
    <row r="93" spans="1:16" x14ac:dyDescent="0.25">
      <c r="A93" s="5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15"/>
      <c r="O93" s="15"/>
      <c r="P93" s="15"/>
    </row>
    <row r="94" spans="1:16" ht="15" customHeight="1" x14ac:dyDescent="0.25">
      <c r="A94" s="11" t="s">
        <v>44</v>
      </c>
      <c r="B94" s="12">
        <f t="shared" ref="B94:M94" si="35">SUM(B10,B14,B20,B23,B27,B30,B36,B42,B45,B49,B53,B58,B62,B66,B69,B75,B79,B83,B88,B90:B92)</f>
        <v>1090963</v>
      </c>
      <c r="C94" s="12">
        <f t="shared" si="35"/>
        <v>926526</v>
      </c>
      <c r="D94" s="12">
        <f t="shared" si="35"/>
        <v>93524</v>
      </c>
      <c r="E94" s="12">
        <f t="shared" si="35"/>
        <v>2111013</v>
      </c>
      <c r="F94" s="12">
        <f t="shared" si="35"/>
        <v>515978</v>
      </c>
      <c r="G94" s="12">
        <f t="shared" si="35"/>
        <v>948288</v>
      </c>
      <c r="H94" s="12">
        <f t="shared" si="35"/>
        <v>13909</v>
      </c>
      <c r="I94" s="12">
        <f t="shared" si="35"/>
        <v>1478175</v>
      </c>
      <c r="J94" s="12">
        <f t="shared" si="35"/>
        <v>1606941</v>
      </c>
      <c r="K94" s="12">
        <f t="shared" si="35"/>
        <v>1874814</v>
      </c>
      <c r="L94" s="12">
        <f t="shared" si="35"/>
        <v>107433</v>
      </c>
      <c r="M94" s="12">
        <f t="shared" si="35"/>
        <v>3589188</v>
      </c>
      <c r="N94" s="19">
        <f>J94/M94</f>
        <v>0.44771714382194522</v>
      </c>
      <c r="O94" s="19">
        <f>K94/M94</f>
        <v>0.52235045921250156</v>
      </c>
      <c r="P94" s="19">
        <f>L94/M94</f>
        <v>2.993239696555321E-2</v>
      </c>
    </row>
  </sheetData>
  <mergeCells count="8">
    <mergeCell ref="A1:P1"/>
    <mergeCell ref="A2:P2"/>
    <mergeCell ref="A3:P3"/>
    <mergeCell ref="N4:P4"/>
    <mergeCell ref="A4:A5"/>
    <mergeCell ref="B4:E4"/>
    <mergeCell ref="F4:I4"/>
    <mergeCell ref="J4:M4"/>
  </mergeCells>
  <phoneticPr fontId="1" type="noConversion"/>
  <printOptions horizontalCentered="1"/>
  <pageMargins left="0.15748031496062992" right="0.15748031496062992" top="0.78740157480314965" bottom="0.51181102362204722" header="0.27559055118110237" footer="0.23622047244094491"/>
  <pageSetup scale="90" orientation="portrait" r:id="rId1"/>
  <headerFooter alignWithMargins="0">
    <oddHeader>&amp;L&amp;"Bookman Old Style,Normal"&amp;9Réseau des bibliothèques de Montréal / Statistiques relatives aux collections</oddHeader>
    <oddFooter>&amp;L&amp;"Bookman Old Style,Normal"&amp;8Division Planification et Développement du réseau&amp;C&amp;"Bookman Old Style,Normal"&amp;8Page &amp;P&amp;R&amp;"Bookman Old Style,Normal"&amp;8&amp;D</oddFooter>
  </headerFooter>
  <rowBreaks count="1" manualBreakCount="1">
    <brk id="62" max="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5B92-FF54-480B-8845-C4974F15105C}">
  <sheetPr codeName="Feuil15">
    <tabColor indexed="35"/>
  </sheetPr>
  <dimension ref="A1:P94"/>
  <sheetViews>
    <sheetView workbookViewId="0">
      <pane ySplit="5" topLeftCell="A46" activePane="bottomLeft" state="frozen"/>
      <selection activeCell="B7" sqref="B7"/>
      <selection pane="bottomLeft" activeCell="B7" sqref="B7"/>
    </sheetView>
  </sheetViews>
  <sheetFormatPr baseColWidth="10" defaultColWidth="14.6640625" defaultRowHeight="10.199999999999999" x14ac:dyDescent="0.25"/>
  <cols>
    <col min="1" max="1" width="24.6640625" style="2" customWidth="1"/>
    <col min="2" max="13" width="8.6640625" style="2" customWidth="1"/>
    <col min="14" max="16" width="8.6640625" style="18" customWidth="1"/>
    <col min="17" max="16384" width="14.6640625" style="2"/>
  </cols>
  <sheetData>
    <row r="1" spans="1:16" s="1" customFormat="1" ht="18" customHeight="1" x14ac:dyDescent="0.25">
      <c r="A1" s="21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/>
    </row>
    <row r="2" spans="1:16" s="1" customFormat="1" ht="18" customHeight="1" x14ac:dyDescent="0.25">
      <c r="A2" s="24" t="s">
        <v>58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6"/>
    </row>
    <row r="3" spans="1:16" s="1" customFormat="1" ht="18" customHeight="1" x14ac:dyDescent="0.25">
      <c r="A3" s="27" t="s">
        <v>63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9"/>
    </row>
    <row r="4" spans="1:16" ht="15" customHeight="1" x14ac:dyDescent="0.25">
      <c r="A4" s="33" t="s">
        <v>47</v>
      </c>
      <c r="B4" s="35" t="s">
        <v>59</v>
      </c>
      <c r="C4" s="36"/>
      <c r="D4" s="36"/>
      <c r="E4" s="37"/>
      <c r="F4" s="35" t="s">
        <v>60</v>
      </c>
      <c r="G4" s="36"/>
      <c r="H4" s="36"/>
      <c r="I4" s="37"/>
      <c r="J4" s="35" t="s">
        <v>44</v>
      </c>
      <c r="K4" s="36"/>
      <c r="L4" s="36"/>
      <c r="M4" s="37"/>
      <c r="N4" s="30" t="s">
        <v>56</v>
      </c>
      <c r="O4" s="31"/>
      <c r="P4" s="32"/>
    </row>
    <row r="5" spans="1:16" s="14" customFormat="1" ht="15" customHeight="1" x14ac:dyDescent="0.25">
      <c r="A5" s="34"/>
      <c r="B5" s="13" t="s">
        <v>55</v>
      </c>
      <c r="C5" s="10" t="s">
        <v>61</v>
      </c>
      <c r="D5" s="13" t="s">
        <v>54</v>
      </c>
      <c r="E5" s="10" t="s">
        <v>48</v>
      </c>
      <c r="F5" s="13" t="s">
        <v>55</v>
      </c>
      <c r="G5" s="10" t="s">
        <v>61</v>
      </c>
      <c r="H5" s="13" t="s">
        <v>54</v>
      </c>
      <c r="I5" s="10" t="s">
        <v>48</v>
      </c>
      <c r="J5" s="13" t="s">
        <v>55</v>
      </c>
      <c r="K5" s="10" t="s">
        <v>61</v>
      </c>
      <c r="L5" s="13" t="s">
        <v>54</v>
      </c>
      <c r="M5" s="10" t="s">
        <v>48</v>
      </c>
      <c r="N5" s="13" t="s">
        <v>55</v>
      </c>
      <c r="O5" s="10" t="s">
        <v>61</v>
      </c>
      <c r="P5" s="13" t="s">
        <v>54</v>
      </c>
    </row>
    <row r="6" spans="1:16" x14ac:dyDescent="0.2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15"/>
      <c r="O6" s="15"/>
      <c r="P6" s="15"/>
    </row>
    <row r="7" spans="1:16" x14ac:dyDescent="0.25">
      <c r="A7" s="5" t="s">
        <v>0</v>
      </c>
      <c r="B7" s="7">
        <v>38991</v>
      </c>
      <c r="C7" s="7">
        <v>26754</v>
      </c>
      <c r="D7" s="7">
        <v>3267</v>
      </c>
      <c r="E7" s="7">
        <f>SUM(B7:D7)</f>
        <v>69012</v>
      </c>
      <c r="F7" s="7">
        <v>14850</v>
      </c>
      <c r="G7" s="7">
        <v>33873</v>
      </c>
      <c r="H7" s="7">
        <v>570</v>
      </c>
      <c r="I7" s="7">
        <f>SUM(F7:H7)</f>
        <v>49293</v>
      </c>
      <c r="J7" s="7">
        <f t="shared" ref="J7:L9" si="0">SUM(B7,F7)</f>
        <v>53841</v>
      </c>
      <c r="K7" s="7">
        <f t="shared" si="0"/>
        <v>60627</v>
      </c>
      <c r="L7" s="7">
        <f t="shared" si="0"/>
        <v>3837</v>
      </c>
      <c r="M7" s="7">
        <f>SUM(J7:L7)</f>
        <v>118305</v>
      </c>
      <c r="N7" s="16">
        <f>J7/M7</f>
        <v>0.45510333460124253</v>
      </c>
      <c r="O7" s="16">
        <f>K7/M7</f>
        <v>0.51246354760999113</v>
      </c>
      <c r="P7" s="16">
        <f>L7/M7</f>
        <v>3.2433117788766327E-2</v>
      </c>
    </row>
    <row r="8" spans="1:16" x14ac:dyDescent="0.25">
      <c r="A8" s="5" t="s">
        <v>1</v>
      </c>
      <c r="B8" s="7">
        <v>21480</v>
      </c>
      <c r="C8" s="7">
        <v>19228</v>
      </c>
      <c r="D8" s="7">
        <v>1109</v>
      </c>
      <c r="E8" s="7">
        <f>SUM(B8:D8)</f>
        <v>41817</v>
      </c>
      <c r="F8" s="7">
        <v>10117</v>
      </c>
      <c r="G8" s="7">
        <v>21777</v>
      </c>
      <c r="H8" s="7">
        <v>263</v>
      </c>
      <c r="I8" s="7">
        <f>SUM(F8:H8)</f>
        <v>32157</v>
      </c>
      <c r="J8" s="7">
        <f t="shared" si="0"/>
        <v>31597</v>
      </c>
      <c r="K8" s="7">
        <f t="shared" si="0"/>
        <v>41005</v>
      </c>
      <c r="L8" s="7">
        <f t="shared" si="0"/>
        <v>1372</v>
      </c>
      <c r="M8" s="7">
        <f>SUM(J8:L8)</f>
        <v>73974</v>
      </c>
      <c r="N8" s="16">
        <f>J8/M8</f>
        <v>0.42713656149457918</v>
      </c>
      <c r="O8" s="16">
        <f>K8/M8</f>
        <v>0.55431638143131368</v>
      </c>
      <c r="P8" s="16">
        <f>L8/M8</f>
        <v>1.8547057074107118E-2</v>
      </c>
    </row>
    <row r="9" spans="1:16" x14ac:dyDescent="0.25">
      <c r="A9" s="5" t="s">
        <v>2</v>
      </c>
      <c r="B9" s="7">
        <v>15</v>
      </c>
      <c r="C9" s="7">
        <v>3</v>
      </c>
      <c r="D9" s="7">
        <v>33</v>
      </c>
      <c r="E9" s="7">
        <f>SUM(B9:D9)</f>
        <v>51</v>
      </c>
      <c r="F9" s="7">
        <v>7636</v>
      </c>
      <c r="G9" s="7">
        <v>18774</v>
      </c>
      <c r="H9" s="7">
        <v>216</v>
      </c>
      <c r="I9" s="7">
        <f>SUM(F9:H9)</f>
        <v>26626</v>
      </c>
      <c r="J9" s="7">
        <f t="shared" si="0"/>
        <v>7651</v>
      </c>
      <c r="K9" s="7">
        <f t="shared" si="0"/>
        <v>18777</v>
      </c>
      <c r="L9" s="7">
        <f t="shared" si="0"/>
        <v>249</v>
      </c>
      <c r="M9" s="7">
        <f>SUM(J9:L9)</f>
        <v>26677</v>
      </c>
      <c r="N9" s="16">
        <f>J9/M9</f>
        <v>0.28680136447126736</v>
      </c>
      <c r="O9" s="16">
        <f>K9/M9</f>
        <v>0.70386475240844171</v>
      </c>
      <c r="P9" s="16">
        <f>L9/M9</f>
        <v>9.3338831202908878E-3</v>
      </c>
    </row>
    <row r="10" spans="1:16" x14ac:dyDescent="0.25">
      <c r="A10" s="4" t="s">
        <v>48</v>
      </c>
      <c r="B10" s="3">
        <f t="shared" ref="B10:M10" si="1">SUM(B7:B9)</f>
        <v>60486</v>
      </c>
      <c r="C10" s="3">
        <f t="shared" si="1"/>
        <v>45985</v>
      </c>
      <c r="D10" s="3">
        <f t="shared" si="1"/>
        <v>4409</v>
      </c>
      <c r="E10" s="3">
        <f t="shared" si="1"/>
        <v>110880</v>
      </c>
      <c r="F10" s="3">
        <f t="shared" si="1"/>
        <v>32603</v>
      </c>
      <c r="G10" s="3">
        <f t="shared" si="1"/>
        <v>74424</v>
      </c>
      <c r="H10" s="3">
        <f t="shared" si="1"/>
        <v>1049</v>
      </c>
      <c r="I10" s="3">
        <f t="shared" si="1"/>
        <v>108076</v>
      </c>
      <c r="J10" s="3">
        <f t="shared" si="1"/>
        <v>93089</v>
      </c>
      <c r="K10" s="3">
        <f t="shared" si="1"/>
        <v>120409</v>
      </c>
      <c r="L10" s="3">
        <f t="shared" si="1"/>
        <v>5458</v>
      </c>
      <c r="M10" s="3">
        <f t="shared" si="1"/>
        <v>218956</v>
      </c>
      <c r="N10" s="17">
        <f>J10/M10</f>
        <v>0.42514934507389612</v>
      </c>
      <c r="O10" s="17">
        <f>K10/M10</f>
        <v>0.54992327225561299</v>
      </c>
      <c r="P10" s="17">
        <f>L10/M10</f>
        <v>2.4927382670490876E-2</v>
      </c>
    </row>
    <row r="11" spans="1:16" x14ac:dyDescent="0.25">
      <c r="A11" s="5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15"/>
      <c r="O11" s="15"/>
      <c r="P11" s="15"/>
    </row>
    <row r="12" spans="1:16" x14ac:dyDescent="0.25">
      <c r="A12" s="5" t="s">
        <v>3</v>
      </c>
      <c r="B12" s="7">
        <v>3495</v>
      </c>
      <c r="C12" s="7">
        <v>5340</v>
      </c>
      <c r="D12" s="7">
        <v>119</v>
      </c>
      <c r="E12" s="7">
        <f>SUM(B12:D12)</f>
        <v>8954</v>
      </c>
      <c r="F12" s="7">
        <v>2590</v>
      </c>
      <c r="G12" s="7">
        <v>4538</v>
      </c>
      <c r="H12" s="7">
        <v>32</v>
      </c>
      <c r="I12" s="7">
        <f>SUM(F12:H12)</f>
        <v>7160</v>
      </c>
      <c r="J12" s="7">
        <f t="shared" ref="J12:L13" si="2">SUM(B12,F12)</f>
        <v>6085</v>
      </c>
      <c r="K12" s="7">
        <f t="shared" si="2"/>
        <v>9878</v>
      </c>
      <c r="L12" s="7">
        <f t="shared" si="2"/>
        <v>151</v>
      </c>
      <c r="M12" s="7">
        <f>SUM(J12:L12)</f>
        <v>16114</v>
      </c>
      <c r="N12" s="16">
        <f>J12/M12</f>
        <v>0.37762194365148316</v>
      </c>
      <c r="O12" s="16">
        <f>K12/M12</f>
        <v>0.6130073228248728</v>
      </c>
      <c r="P12" s="16">
        <f>L12/M12</f>
        <v>9.370733523644037E-3</v>
      </c>
    </row>
    <row r="13" spans="1:16" x14ac:dyDescent="0.25">
      <c r="A13" s="5" t="s">
        <v>4</v>
      </c>
      <c r="B13" s="7">
        <v>36359</v>
      </c>
      <c r="C13" s="7">
        <v>27957</v>
      </c>
      <c r="D13" s="7">
        <v>3627</v>
      </c>
      <c r="E13" s="7">
        <f>SUM(B13:D13)</f>
        <v>67943</v>
      </c>
      <c r="F13" s="7">
        <v>11886</v>
      </c>
      <c r="G13" s="7">
        <v>19570</v>
      </c>
      <c r="H13" s="7">
        <v>811</v>
      </c>
      <c r="I13" s="7">
        <f>SUM(F13:H13)</f>
        <v>32267</v>
      </c>
      <c r="J13" s="7">
        <f t="shared" si="2"/>
        <v>48245</v>
      </c>
      <c r="K13" s="7">
        <f t="shared" si="2"/>
        <v>47527</v>
      </c>
      <c r="L13" s="7">
        <f t="shared" si="2"/>
        <v>4438</v>
      </c>
      <c r="M13" s="7">
        <f>SUM(J13:L13)</f>
        <v>100210</v>
      </c>
      <c r="N13" s="16">
        <f>J13/M13</f>
        <v>0.48143897814589365</v>
      </c>
      <c r="O13" s="16">
        <f>K13/M13</f>
        <v>0.47427402454844825</v>
      </c>
      <c r="P13" s="16">
        <f>L13/M13</f>
        <v>4.4286997305658118E-2</v>
      </c>
    </row>
    <row r="14" spans="1:16" x14ac:dyDescent="0.25">
      <c r="A14" s="4" t="s">
        <v>48</v>
      </c>
      <c r="B14" s="3">
        <f t="shared" ref="B14:M14" si="3">SUM(B12:B13)</f>
        <v>39854</v>
      </c>
      <c r="C14" s="3">
        <f t="shared" si="3"/>
        <v>33297</v>
      </c>
      <c r="D14" s="3">
        <f t="shared" si="3"/>
        <v>3746</v>
      </c>
      <c r="E14" s="3">
        <f t="shared" si="3"/>
        <v>76897</v>
      </c>
      <c r="F14" s="3">
        <f t="shared" si="3"/>
        <v>14476</v>
      </c>
      <c r="G14" s="3">
        <f t="shared" si="3"/>
        <v>24108</v>
      </c>
      <c r="H14" s="3">
        <f t="shared" si="3"/>
        <v>843</v>
      </c>
      <c r="I14" s="3">
        <f t="shared" si="3"/>
        <v>39427</v>
      </c>
      <c r="J14" s="3">
        <f t="shared" si="3"/>
        <v>54330</v>
      </c>
      <c r="K14" s="3">
        <f t="shared" si="3"/>
        <v>57405</v>
      </c>
      <c r="L14" s="3">
        <f t="shared" si="3"/>
        <v>4589</v>
      </c>
      <c r="M14" s="3">
        <f t="shared" si="3"/>
        <v>116324</v>
      </c>
      <c r="N14" s="17">
        <f>J14/M14</f>
        <v>0.46705752897080566</v>
      </c>
      <c r="O14" s="17">
        <f>K14/M14</f>
        <v>0.49349231456965031</v>
      </c>
      <c r="P14" s="17">
        <f>L14/M14</f>
        <v>3.9450156459544035E-2</v>
      </c>
    </row>
    <row r="15" spans="1:16" x14ac:dyDescent="0.25">
      <c r="A15" s="5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15"/>
      <c r="O15" s="15"/>
      <c r="P15" s="15"/>
    </row>
    <row r="16" spans="1:16" x14ac:dyDescent="0.25">
      <c r="A16" s="5" t="s">
        <v>5</v>
      </c>
      <c r="B16" s="7">
        <v>7428</v>
      </c>
      <c r="C16" s="7">
        <v>11278</v>
      </c>
      <c r="D16" s="7">
        <v>659</v>
      </c>
      <c r="E16" s="7">
        <f>SUM(B16:D16)</f>
        <v>19365</v>
      </c>
      <c r="F16" s="7">
        <v>7189</v>
      </c>
      <c r="G16" s="7">
        <v>11795</v>
      </c>
      <c r="H16" s="7">
        <v>261</v>
      </c>
      <c r="I16" s="7">
        <f>SUM(F16:H16)</f>
        <v>19245</v>
      </c>
      <c r="J16" s="7">
        <f t="shared" ref="J16:L19" si="4">SUM(B16,F16)</f>
        <v>14617</v>
      </c>
      <c r="K16" s="7">
        <f t="shared" si="4"/>
        <v>23073</v>
      </c>
      <c r="L16" s="7">
        <f t="shared" si="4"/>
        <v>920</v>
      </c>
      <c r="M16" s="7">
        <f>SUM(J16:L16)</f>
        <v>38610</v>
      </c>
      <c r="N16" s="16">
        <f>J16/M16</f>
        <v>0.37858067858067856</v>
      </c>
      <c r="O16" s="16">
        <f>K16/M16</f>
        <v>0.59759129759129759</v>
      </c>
      <c r="P16" s="16">
        <f>L16/M16</f>
        <v>2.3828023828023827E-2</v>
      </c>
    </row>
    <row r="17" spans="1:16" x14ac:dyDescent="0.25">
      <c r="A17" s="5" t="s">
        <v>6</v>
      </c>
      <c r="B17" s="7">
        <v>35007</v>
      </c>
      <c r="C17" s="7">
        <v>32098</v>
      </c>
      <c r="D17" s="7">
        <v>2586</v>
      </c>
      <c r="E17" s="7">
        <f>SUM(B17:D17)</f>
        <v>69691</v>
      </c>
      <c r="F17" s="7">
        <v>14922</v>
      </c>
      <c r="G17" s="7">
        <v>25116</v>
      </c>
      <c r="H17" s="7">
        <v>272</v>
      </c>
      <c r="I17" s="7">
        <f>SUM(F17:H17)</f>
        <v>40310</v>
      </c>
      <c r="J17" s="7">
        <f t="shared" si="4"/>
        <v>49929</v>
      </c>
      <c r="K17" s="7">
        <f t="shared" si="4"/>
        <v>57214</v>
      </c>
      <c r="L17" s="7">
        <f t="shared" si="4"/>
        <v>2858</v>
      </c>
      <c r="M17" s="7">
        <f>SUM(J17:L17)</f>
        <v>110001</v>
      </c>
      <c r="N17" s="16">
        <f>J17/M17</f>
        <v>0.45389587367387568</v>
      </c>
      <c r="O17" s="16">
        <f>K17/M17</f>
        <v>0.52012254434050598</v>
      </c>
      <c r="P17" s="16">
        <f>L17/M17</f>
        <v>2.5981581985618313E-2</v>
      </c>
    </row>
    <row r="18" spans="1:16" x14ac:dyDescent="0.25">
      <c r="A18" s="5" t="s">
        <v>7</v>
      </c>
      <c r="B18" s="7">
        <v>23396</v>
      </c>
      <c r="C18" s="7">
        <v>26867</v>
      </c>
      <c r="D18" s="7">
        <v>2097</v>
      </c>
      <c r="E18" s="7">
        <f>SUM(B18:D18)</f>
        <v>52360</v>
      </c>
      <c r="F18" s="7">
        <v>16699</v>
      </c>
      <c r="G18" s="7">
        <v>34878</v>
      </c>
      <c r="H18" s="7">
        <v>304</v>
      </c>
      <c r="I18" s="7">
        <f>SUM(F18:H18)</f>
        <v>51881</v>
      </c>
      <c r="J18" s="7">
        <f t="shared" si="4"/>
        <v>40095</v>
      </c>
      <c r="K18" s="7">
        <f t="shared" si="4"/>
        <v>61745</v>
      </c>
      <c r="L18" s="7">
        <f t="shared" si="4"/>
        <v>2401</v>
      </c>
      <c r="M18" s="7">
        <f>SUM(J18:L18)</f>
        <v>104241</v>
      </c>
      <c r="N18" s="16">
        <f>J18/M18</f>
        <v>0.38463752266382711</v>
      </c>
      <c r="O18" s="16">
        <f>K18/M18</f>
        <v>0.59232931380167109</v>
      </c>
      <c r="P18" s="16">
        <f>L18/M18</f>
        <v>2.3033163534501779E-2</v>
      </c>
    </row>
    <row r="19" spans="1:16" x14ac:dyDescent="0.25">
      <c r="A19" s="5" t="s">
        <v>8</v>
      </c>
      <c r="B19" s="7">
        <v>10459</v>
      </c>
      <c r="C19" s="7">
        <v>13539</v>
      </c>
      <c r="D19" s="7">
        <v>785</v>
      </c>
      <c r="E19" s="7">
        <f>SUM(B19:D19)</f>
        <v>24783</v>
      </c>
      <c r="F19" s="7">
        <v>8709</v>
      </c>
      <c r="G19" s="7">
        <v>18066</v>
      </c>
      <c r="H19" s="7">
        <v>255</v>
      </c>
      <c r="I19" s="7">
        <f>SUM(F19:H19)</f>
        <v>27030</v>
      </c>
      <c r="J19" s="7">
        <f t="shared" si="4"/>
        <v>19168</v>
      </c>
      <c r="K19" s="7">
        <f t="shared" si="4"/>
        <v>31605</v>
      </c>
      <c r="L19" s="7">
        <f t="shared" si="4"/>
        <v>1040</v>
      </c>
      <c r="M19" s="7">
        <f>SUM(J19:L19)</f>
        <v>51813</v>
      </c>
      <c r="N19" s="16">
        <f>J19/M19</f>
        <v>0.3699457665064752</v>
      </c>
      <c r="O19" s="16">
        <f>K19/M19</f>
        <v>0.60998205083666257</v>
      </c>
      <c r="P19" s="16">
        <f>L19/M19</f>
        <v>2.0072182656862177E-2</v>
      </c>
    </row>
    <row r="20" spans="1:16" x14ac:dyDescent="0.25">
      <c r="A20" s="4" t="s">
        <v>48</v>
      </c>
      <c r="B20" s="3">
        <f t="shared" ref="B20:M20" si="5">SUM(B16:B19)</f>
        <v>76290</v>
      </c>
      <c r="C20" s="3">
        <f t="shared" si="5"/>
        <v>83782</v>
      </c>
      <c r="D20" s="3">
        <f t="shared" si="5"/>
        <v>6127</v>
      </c>
      <c r="E20" s="3">
        <f t="shared" si="5"/>
        <v>166199</v>
      </c>
      <c r="F20" s="3">
        <f t="shared" si="5"/>
        <v>47519</v>
      </c>
      <c r="G20" s="3">
        <f t="shared" si="5"/>
        <v>89855</v>
      </c>
      <c r="H20" s="3">
        <f t="shared" si="5"/>
        <v>1092</v>
      </c>
      <c r="I20" s="3">
        <f t="shared" si="5"/>
        <v>138466</v>
      </c>
      <c r="J20" s="3">
        <f t="shared" si="5"/>
        <v>123809</v>
      </c>
      <c r="K20" s="3">
        <f t="shared" si="5"/>
        <v>173637</v>
      </c>
      <c r="L20" s="3">
        <f t="shared" si="5"/>
        <v>7219</v>
      </c>
      <c r="M20" s="3">
        <f t="shared" si="5"/>
        <v>304665</v>
      </c>
      <c r="N20" s="17">
        <f>J20/M20</f>
        <v>0.4063774965946203</v>
      </c>
      <c r="O20" s="17">
        <f>K20/M20</f>
        <v>0.5699276254246467</v>
      </c>
      <c r="P20" s="17">
        <f>L20/M20</f>
        <v>2.3694877980732935E-2</v>
      </c>
    </row>
    <row r="21" spans="1:16" x14ac:dyDescent="0.25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15"/>
      <c r="O21" s="15"/>
      <c r="P21" s="15"/>
    </row>
    <row r="22" spans="1:16" x14ac:dyDescent="0.25">
      <c r="A22" s="5" t="s">
        <v>9</v>
      </c>
      <c r="B22" s="7">
        <v>17188</v>
      </c>
      <c r="C22" s="7">
        <v>14772</v>
      </c>
      <c r="D22" s="7">
        <v>903</v>
      </c>
      <c r="E22" s="7">
        <f>SUM(B22:D22)</f>
        <v>32863</v>
      </c>
      <c r="F22" s="7">
        <v>6559</v>
      </c>
      <c r="G22" s="7">
        <v>12556</v>
      </c>
      <c r="H22" s="7">
        <v>242</v>
      </c>
      <c r="I22" s="7">
        <f>SUM(F22:H22)</f>
        <v>19357</v>
      </c>
      <c r="J22" s="7">
        <f>SUM(B22,F22)</f>
        <v>23747</v>
      </c>
      <c r="K22" s="7">
        <f>SUM(C22,G22)</f>
        <v>27328</v>
      </c>
      <c r="L22" s="7">
        <f>SUM(D22,H22)</f>
        <v>1145</v>
      </c>
      <c r="M22" s="7">
        <f>SUM(J22:L22)</f>
        <v>52220</v>
      </c>
      <c r="N22" s="16">
        <f>J22/M22</f>
        <v>0.45474913826120261</v>
      </c>
      <c r="O22" s="16">
        <f>K22/M22</f>
        <v>0.52332439678284182</v>
      </c>
      <c r="P22" s="16">
        <f>L22/M22</f>
        <v>2.1926464955955571E-2</v>
      </c>
    </row>
    <row r="23" spans="1:16" x14ac:dyDescent="0.25">
      <c r="A23" s="4" t="s">
        <v>48</v>
      </c>
      <c r="B23" s="3">
        <f t="shared" ref="B23:M23" si="6">SUM(B22)</f>
        <v>17188</v>
      </c>
      <c r="C23" s="3">
        <f t="shared" si="6"/>
        <v>14772</v>
      </c>
      <c r="D23" s="3">
        <f t="shared" si="6"/>
        <v>903</v>
      </c>
      <c r="E23" s="3">
        <f t="shared" si="6"/>
        <v>32863</v>
      </c>
      <c r="F23" s="3">
        <f t="shared" si="6"/>
        <v>6559</v>
      </c>
      <c r="G23" s="3">
        <f t="shared" si="6"/>
        <v>12556</v>
      </c>
      <c r="H23" s="3">
        <f t="shared" si="6"/>
        <v>242</v>
      </c>
      <c r="I23" s="3">
        <f t="shared" si="6"/>
        <v>19357</v>
      </c>
      <c r="J23" s="3">
        <f t="shared" si="6"/>
        <v>23747</v>
      </c>
      <c r="K23" s="3">
        <f t="shared" si="6"/>
        <v>27328</v>
      </c>
      <c r="L23" s="3">
        <f t="shared" si="6"/>
        <v>1145</v>
      </c>
      <c r="M23" s="3">
        <f t="shared" si="6"/>
        <v>52220</v>
      </c>
      <c r="N23" s="17">
        <f>J23/M23</f>
        <v>0.45474913826120261</v>
      </c>
      <c r="O23" s="17">
        <f>K23/M23</f>
        <v>0.52332439678284182</v>
      </c>
      <c r="P23" s="17">
        <f>L23/M23</f>
        <v>2.1926464955955571E-2</v>
      </c>
    </row>
    <row r="24" spans="1:16" x14ac:dyDescent="0.25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15"/>
      <c r="O24" s="15"/>
      <c r="P24" s="15"/>
    </row>
    <row r="25" spans="1:16" x14ac:dyDescent="0.25">
      <c r="A25" s="5" t="s">
        <v>10</v>
      </c>
      <c r="B25" s="7">
        <v>3681</v>
      </c>
      <c r="C25" s="7">
        <v>7265</v>
      </c>
      <c r="D25" s="7">
        <v>265</v>
      </c>
      <c r="E25" s="7">
        <f>SUM(B25:D25)</f>
        <v>11211</v>
      </c>
      <c r="F25" s="7">
        <v>3469</v>
      </c>
      <c r="G25" s="7">
        <v>6113</v>
      </c>
      <c r="H25" s="7">
        <v>109</v>
      </c>
      <c r="I25" s="7">
        <f>SUM(F25:H25)</f>
        <v>9691</v>
      </c>
      <c r="J25" s="7">
        <f t="shared" ref="J25:L26" si="7">SUM(B25,F25)</f>
        <v>7150</v>
      </c>
      <c r="K25" s="7">
        <f t="shared" si="7"/>
        <v>13378</v>
      </c>
      <c r="L25" s="7">
        <f t="shared" si="7"/>
        <v>374</v>
      </c>
      <c r="M25" s="7">
        <f>SUM(J25:L25)</f>
        <v>20902</v>
      </c>
      <c r="N25" s="16">
        <f>J25/M25</f>
        <v>0.34207252894459861</v>
      </c>
      <c r="O25" s="16">
        <f>K25/M25</f>
        <v>0.64003444646445318</v>
      </c>
      <c r="P25" s="16">
        <f>L25/M25</f>
        <v>1.7893024590948235E-2</v>
      </c>
    </row>
    <row r="26" spans="1:16" x14ac:dyDescent="0.25">
      <c r="A26" s="5" t="s">
        <v>11</v>
      </c>
      <c r="B26" s="7">
        <v>31688</v>
      </c>
      <c r="C26" s="7">
        <v>26972</v>
      </c>
      <c r="D26" s="7">
        <v>3861</v>
      </c>
      <c r="E26" s="7">
        <f>SUM(B26:D26)</f>
        <v>62521</v>
      </c>
      <c r="F26" s="7">
        <v>6340</v>
      </c>
      <c r="G26" s="7">
        <v>10900</v>
      </c>
      <c r="H26" s="7">
        <v>199</v>
      </c>
      <c r="I26" s="7">
        <f>SUM(F26:H26)</f>
        <v>17439</v>
      </c>
      <c r="J26" s="7">
        <f t="shared" si="7"/>
        <v>38028</v>
      </c>
      <c r="K26" s="7">
        <f t="shared" si="7"/>
        <v>37872</v>
      </c>
      <c r="L26" s="7">
        <f t="shared" si="7"/>
        <v>4060</v>
      </c>
      <c r="M26" s="7">
        <f>SUM(J26:L26)</f>
        <v>79960</v>
      </c>
      <c r="N26" s="16">
        <f>J26/M26</f>
        <v>0.4755877938969485</v>
      </c>
      <c r="O26" s="16">
        <f>K26/M26</f>
        <v>0.47363681840920463</v>
      </c>
      <c r="P26" s="16">
        <f>L26/M26</f>
        <v>5.0775387693846923E-2</v>
      </c>
    </row>
    <row r="27" spans="1:16" x14ac:dyDescent="0.25">
      <c r="A27" s="4" t="s">
        <v>48</v>
      </c>
      <c r="B27" s="3">
        <f t="shared" ref="B27:M27" si="8">SUM(B25:B26)</f>
        <v>35369</v>
      </c>
      <c r="C27" s="3">
        <f t="shared" si="8"/>
        <v>34237</v>
      </c>
      <c r="D27" s="3">
        <f t="shared" si="8"/>
        <v>4126</v>
      </c>
      <c r="E27" s="3">
        <f t="shared" si="8"/>
        <v>73732</v>
      </c>
      <c r="F27" s="3">
        <f t="shared" si="8"/>
        <v>9809</v>
      </c>
      <c r="G27" s="3">
        <f t="shared" si="8"/>
        <v>17013</v>
      </c>
      <c r="H27" s="3">
        <f t="shared" si="8"/>
        <v>308</v>
      </c>
      <c r="I27" s="3">
        <f t="shared" si="8"/>
        <v>27130</v>
      </c>
      <c r="J27" s="3">
        <f t="shared" si="8"/>
        <v>45178</v>
      </c>
      <c r="K27" s="3">
        <f t="shared" si="8"/>
        <v>51250</v>
      </c>
      <c r="L27" s="3">
        <f t="shared" si="8"/>
        <v>4434</v>
      </c>
      <c r="M27" s="3">
        <f t="shared" si="8"/>
        <v>100862</v>
      </c>
      <c r="N27" s="17">
        <f>J27/M27</f>
        <v>0.44791893874799232</v>
      </c>
      <c r="O27" s="17">
        <f>K27/M27</f>
        <v>0.50812000555214054</v>
      </c>
      <c r="P27" s="17">
        <f>L27/M27</f>
        <v>4.3961055699867142E-2</v>
      </c>
    </row>
    <row r="28" spans="1:16" x14ac:dyDescent="0.25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15"/>
      <c r="O28" s="15"/>
      <c r="P28" s="15"/>
    </row>
    <row r="29" spans="1:16" x14ac:dyDescent="0.25">
      <c r="A29" s="5" t="s">
        <v>12</v>
      </c>
      <c r="B29" s="7">
        <v>76856</v>
      </c>
      <c r="C29" s="7">
        <v>61158</v>
      </c>
      <c r="D29" s="7">
        <v>7209</v>
      </c>
      <c r="E29" s="7">
        <f>SUM(B29:D29)</f>
        <v>145223</v>
      </c>
      <c r="F29" s="7">
        <v>26233</v>
      </c>
      <c r="G29" s="7">
        <v>33795</v>
      </c>
      <c r="H29" s="7">
        <v>1062</v>
      </c>
      <c r="I29" s="7">
        <f>SUM(F29:H29)</f>
        <v>61090</v>
      </c>
      <c r="J29" s="7">
        <f>SUM(B29,F29)</f>
        <v>103089</v>
      </c>
      <c r="K29" s="7">
        <f>SUM(C29,G29)</f>
        <v>94953</v>
      </c>
      <c r="L29" s="7">
        <f>SUM(D29,H29)</f>
        <v>8271</v>
      </c>
      <c r="M29" s="7">
        <f>SUM(J29:L29)</f>
        <v>206313</v>
      </c>
      <c r="N29" s="16">
        <f>J29/M29</f>
        <v>0.49967282720914341</v>
      </c>
      <c r="O29" s="16">
        <f>K29/M29</f>
        <v>0.46023760015122656</v>
      </c>
      <c r="P29" s="16">
        <f>L29/M29</f>
        <v>4.0089572639630075E-2</v>
      </c>
    </row>
    <row r="30" spans="1:16" x14ac:dyDescent="0.25">
      <c r="A30" s="4" t="s">
        <v>48</v>
      </c>
      <c r="B30" s="3">
        <f t="shared" ref="B30:M30" si="9">SUM(B29)</f>
        <v>76856</v>
      </c>
      <c r="C30" s="3">
        <f t="shared" si="9"/>
        <v>61158</v>
      </c>
      <c r="D30" s="3">
        <f t="shared" si="9"/>
        <v>7209</v>
      </c>
      <c r="E30" s="3">
        <f t="shared" si="9"/>
        <v>145223</v>
      </c>
      <c r="F30" s="3">
        <f t="shared" si="9"/>
        <v>26233</v>
      </c>
      <c r="G30" s="3">
        <f t="shared" si="9"/>
        <v>33795</v>
      </c>
      <c r="H30" s="3">
        <f t="shared" si="9"/>
        <v>1062</v>
      </c>
      <c r="I30" s="3">
        <f t="shared" si="9"/>
        <v>61090</v>
      </c>
      <c r="J30" s="3">
        <f t="shared" si="9"/>
        <v>103089</v>
      </c>
      <c r="K30" s="3">
        <f t="shared" si="9"/>
        <v>94953</v>
      </c>
      <c r="L30" s="3">
        <f t="shared" si="9"/>
        <v>8271</v>
      </c>
      <c r="M30" s="3">
        <f t="shared" si="9"/>
        <v>206313</v>
      </c>
      <c r="N30" s="17">
        <f>J30/M30</f>
        <v>0.49967282720914341</v>
      </c>
      <c r="O30" s="17">
        <f>K30/M30</f>
        <v>0.46023760015122656</v>
      </c>
      <c r="P30" s="17">
        <f>L30/M30</f>
        <v>4.0089572639630075E-2</v>
      </c>
    </row>
    <row r="31" spans="1:16" x14ac:dyDescent="0.25">
      <c r="A31" s="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15"/>
      <c r="O31" s="15"/>
      <c r="P31" s="15"/>
    </row>
    <row r="32" spans="1:16" x14ac:dyDescent="0.25">
      <c r="A32" s="5" t="s">
        <v>13</v>
      </c>
      <c r="B32" s="7">
        <v>645</v>
      </c>
      <c r="C32" s="7">
        <v>589</v>
      </c>
      <c r="D32" s="7">
        <v>76</v>
      </c>
      <c r="E32" s="7">
        <f>SUM(B32:D32)</f>
        <v>1310</v>
      </c>
      <c r="F32" s="7">
        <v>8429</v>
      </c>
      <c r="G32" s="7">
        <v>15183</v>
      </c>
      <c r="H32" s="7">
        <v>173</v>
      </c>
      <c r="I32" s="7">
        <f>SUM(F32:H32)</f>
        <v>23785</v>
      </c>
      <c r="J32" s="7">
        <f t="shared" ref="J32:L35" si="10">SUM(B32,F32)</f>
        <v>9074</v>
      </c>
      <c r="K32" s="7">
        <f t="shared" si="10"/>
        <v>15772</v>
      </c>
      <c r="L32" s="7">
        <f t="shared" si="10"/>
        <v>249</v>
      </c>
      <c r="M32" s="7">
        <f>SUM(J32:L32)</f>
        <v>25095</v>
      </c>
      <c r="N32" s="16">
        <f>J32/M32</f>
        <v>0.36158597330145448</v>
      </c>
      <c r="O32" s="16">
        <f>K32/M32</f>
        <v>0.62849173142060166</v>
      </c>
      <c r="P32" s="16">
        <f>L32/M32</f>
        <v>9.9222952779438132E-3</v>
      </c>
    </row>
    <row r="33" spans="1:16" x14ac:dyDescent="0.25">
      <c r="A33" s="5" t="s">
        <v>14</v>
      </c>
      <c r="B33" s="7">
        <v>12424</v>
      </c>
      <c r="C33" s="7">
        <v>13839</v>
      </c>
      <c r="D33" s="7">
        <v>610</v>
      </c>
      <c r="E33" s="7">
        <f>SUM(B33:D33)</f>
        <v>26873</v>
      </c>
      <c r="F33" s="7">
        <v>8049</v>
      </c>
      <c r="G33" s="7">
        <v>19008</v>
      </c>
      <c r="H33" s="7">
        <v>284</v>
      </c>
      <c r="I33" s="7">
        <f>SUM(F33:H33)</f>
        <v>27341</v>
      </c>
      <c r="J33" s="7">
        <f t="shared" si="10"/>
        <v>20473</v>
      </c>
      <c r="K33" s="7">
        <f t="shared" si="10"/>
        <v>32847</v>
      </c>
      <c r="L33" s="7">
        <f t="shared" si="10"/>
        <v>894</v>
      </c>
      <c r="M33" s="7">
        <f>SUM(J33:L33)</f>
        <v>54214</v>
      </c>
      <c r="N33" s="16">
        <f>J33/M33</f>
        <v>0.37763308370531595</v>
      </c>
      <c r="O33" s="16">
        <f>K33/M33</f>
        <v>0.60587671081270522</v>
      </c>
      <c r="P33" s="16">
        <f>L33/M33</f>
        <v>1.6490205481978826E-2</v>
      </c>
    </row>
    <row r="34" spans="1:16" x14ac:dyDescent="0.25">
      <c r="A34" s="5" t="s">
        <v>15</v>
      </c>
      <c r="B34" s="7">
        <v>11665</v>
      </c>
      <c r="C34" s="7">
        <v>17457</v>
      </c>
      <c r="D34" s="7">
        <v>428</v>
      </c>
      <c r="E34" s="7">
        <f>SUM(B34:D34)</f>
        <v>29550</v>
      </c>
      <c r="F34" s="7">
        <v>6512</v>
      </c>
      <c r="G34" s="7">
        <v>16073</v>
      </c>
      <c r="H34" s="7">
        <v>77</v>
      </c>
      <c r="I34" s="7">
        <f>SUM(F34:H34)</f>
        <v>22662</v>
      </c>
      <c r="J34" s="7">
        <f t="shared" si="10"/>
        <v>18177</v>
      </c>
      <c r="K34" s="7">
        <f t="shared" si="10"/>
        <v>33530</v>
      </c>
      <c r="L34" s="7">
        <f t="shared" si="10"/>
        <v>505</v>
      </c>
      <c r="M34" s="7">
        <f>SUM(J34:L34)</f>
        <v>52212</v>
      </c>
      <c r="N34" s="16">
        <f>J34/M34</f>
        <v>0.3481383589979315</v>
      </c>
      <c r="O34" s="16">
        <f>K34/M34</f>
        <v>0.64218953497280318</v>
      </c>
      <c r="P34" s="16">
        <f>L34/M34</f>
        <v>9.6721060292653035E-3</v>
      </c>
    </row>
    <row r="35" spans="1:16" x14ac:dyDescent="0.25">
      <c r="A35" s="5" t="s">
        <v>16</v>
      </c>
      <c r="B35" s="7">
        <v>17535</v>
      </c>
      <c r="C35" s="7">
        <v>14972</v>
      </c>
      <c r="D35" s="7">
        <v>1314</v>
      </c>
      <c r="E35" s="7">
        <f>SUM(B35:D35)</f>
        <v>33821</v>
      </c>
      <c r="F35" s="7">
        <v>9214</v>
      </c>
      <c r="G35" s="7">
        <v>21947</v>
      </c>
      <c r="H35" s="7">
        <v>250</v>
      </c>
      <c r="I35" s="7">
        <f>SUM(F35:H35)</f>
        <v>31411</v>
      </c>
      <c r="J35" s="7">
        <f t="shared" si="10"/>
        <v>26749</v>
      </c>
      <c r="K35" s="7">
        <f t="shared" si="10"/>
        <v>36919</v>
      </c>
      <c r="L35" s="7">
        <f t="shared" si="10"/>
        <v>1564</v>
      </c>
      <c r="M35" s="7">
        <f>SUM(J35:L35)</f>
        <v>65232</v>
      </c>
      <c r="N35" s="16">
        <f>J35/M35</f>
        <v>0.41005948000981113</v>
      </c>
      <c r="O35" s="16">
        <f>K35/M35</f>
        <v>0.56596455727250428</v>
      </c>
      <c r="P35" s="16">
        <f>L35/M35</f>
        <v>2.3975962717684571E-2</v>
      </c>
    </row>
    <row r="36" spans="1:16" x14ac:dyDescent="0.25">
      <c r="A36" s="4" t="s">
        <v>48</v>
      </c>
      <c r="B36" s="3">
        <f t="shared" ref="B36:M36" si="11">SUM(B32:B35)</f>
        <v>42269</v>
      </c>
      <c r="C36" s="3">
        <f t="shared" si="11"/>
        <v>46857</v>
      </c>
      <c r="D36" s="3">
        <f t="shared" si="11"/>
        <v>2428</v>
      </c>
      <c r="E36" s="3">
        <f t="shared" si="11"/>
        <v>91554</v>
      </c>
      <c r="F36" s="3">
        <f t="shared" si="11"/>
        <v>32204</v>
      </c>
      <c r="G36" s="3">
        <f t="shared" si="11"/>
        <v>72211</v>
      </c>
      <c r="H36" s="3">
        <f t="shared" si="11"/>
        <v>784</v>
      </c>
      <c r="I36" s="3">
        <f t="shared" si="11"/>
        <v>105199</v>
      </c>
      <c r="J36" s="3">
        <f t="shared" si="11"/>
        <v>74473</v>
      </c>
      <c r="K36" s="3">
        <f t="shared" si="11"/>
        <v>119068</v>
      </c>
      <c r="L36" s="3">
        <f t="shared" si="11"/>
        <v>3212</v>
      </c>
      <c r="M36" s="3">
        <f t="shared" si="11"/>
        <v>196753</v>
      </c>
      <c r="N36" s="17">
        <f>J36/M36</f>
        <v>0.37851011166284632</v>
      </c>
      <c r="O36" s="17">
        <f>K36/M36</f>
        <v>0.60516485136185982</v>
      </c>
      <c r="P36" s="17">
        <f>L36/M36</f>
        <v>1.6325036975293895E-2</v>
      </c>
    </row>
    <row r="37" spans="1:16" x14ac:dyDescent="0.25">
      <c r="A37" s="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15"/>
      <c r="O37" s="15"/>
      <c r="P37" s="15"/>
    </row>
    <row r="38" spans="1:16" x14ac:dyDescent="0.25">
      <c r="A38" s="5" t="s">
        <v>17</v>
      </c>
      <c r="B38" s="7">
        <v>8572</v>
      </c>
      <c r="C38" s="7">
        <v>7390</v>
      </c>
      <c r="D38" s="7">
        <v>328</v>
      </c>
      <c r="E38" s="7">
        <f>SUM(B38:D38)</f>
        <v>16290</v>
      </c>
      <c r="F38" s="7">
        <v>5270</v>
      </c>
      <c r="G38" s="7">
        <v>12058</v>
      </c>
      <c r="H38" s="7">
        <v>61</v>
      </c>
      <c r="I38" s="7">
        <f>SUM(F38:H38)</f>
        <v>17389</v>
      </c>
      <c r="J38" s="7">
        <f t="shared" ref="J38:L40" si="12">SUM(B38,F38)</f>
        <v>13842</v>
      </c>
      <c r="K38" s="7">
        <f t="shared" si="12"/>
        <v>19448</v>
      </c>
      <c r="L38" s="7">
        <f t="shared" si="12"/>
        <v>389</v>
      </c>
      <c r="M38" s="7">
        <f>SUM(J38:L38)</f>
        <v>33679</v>
      </c>
      <c r="N38" s="16">
        <f>J38/M38</f>
        <v>0.4109979512455833</v>
      </c>
      <c r="O38" s="16">
        <f>K38/M38</f>
        <v>0.57745182457911459</v>
      </c>
      <c r="P38" s="16">
        <f>L38/M38</f>
        <v>1.1550224175302118E-2</v>
      </c>
    </row>
    <row r="39" spans="1:16" x14ac:dyDescent="0.25">
      <c r="A39" s="5" t="s">
        <v>19</v>
      </c>
      <c r="B39" s="7">
        <v>24710</v>
      </c>
      <c r="C39" s="7">
        <v>17400</v>
      </c>
      <c r="D39" s="7">
        <v>4182</v>
      </c>
      <c r="E39" s="7">
        <f>SUM(B39:D39)</f>
        <v>46292</v>
      </c>
      <c r="F39" s="7">
        <v>13079</v>
      </c>
      <c r="G39" s="7">
        <v>23887</v>
      </c>
      <c r="H39" s="7">
        <v>376</v>
      </c>
      <c r="I39" s="7">
        <f>SUM(F39:H39)</f>
        <v>37342</v>
      </c>
      <c r="J39" s="7">
        <f>SUM(B39,F39)</f>
        <v>37789</v>
      </c>
      <c r="K39" s="7">
        <f>SUM(C39,G39)</f>
        <v>41287</v>
      </c>
      <c r="L39" s="7">
        <f>SUM(D39,H39)</f>
        <v>4558</v>
      </c>
      <c r="M39" s="7">
        <f>SUM(J39:L39)</f>
        <v>83634</v>
      </c>
      <c r="N39" s="16">
        <f>J39/M39</f>
        <v>0.45183776932826364</v>
      </c>
      <c r="O39" s="16">
        <f>K39/M39</f>
        <v>0.49366286438529783</v>
      </c>
      <c r="P39" s="16">
        <f>L39/M39</f>
        <v>5.4499366286438533E-2</v>
      </c>
    </row>
    <row r="40" spans="1:16" x14ac:dyDescent="0.25">
      <c r="A40" s="5" t="s">
        <v>20</v>
      </c>
      <c r="B40" s="7">
        <v>12838</v>
      </c>
      <c r="C40" s="7">
        <v>13594</v>
      </c>
      <c r="D40" s="7">
        <v>1324</v>
      </c>
      <c r="E40" s="7">
        <f>SUM(B40:D40)</f>
        <v>27756</v>
      </c>
      <c r="F40" s="7">
        <v>7374</v>
      </c>
      <c r="G40" s="7">
        <v>13809</v>
      </c>
      <c r="H40" s="7">
        <v>13</v>
      </c>
      <c r="I40" s="7">
        <f>SUM(F40:H40)</f>
        <v>21196</v>
      </c>
      <c r="J40" s="7">
        <f t="shared" si="12"/>
        <v>20212</v>
      </c>
      <c r="K40" s="7">
        <f t="shared" si="12"/>
        <v>27403</v>
      </c>
      <c r="L40" s="7">
        <f t="shared" si="12"/>
        <v>1337</v>
      </c>
      <c r="M40" s="7">
        <f>SUM(J40:L40)</f>
        <v>48952</v>
      </c>
      <c r="N40" s="16">
        <f>J40/M40</f>
        <v>0.41289426376858962</v>
      </c>
      <c r="O40" s="16">
        <f>K40/M40</f>
        <v>0.55979326687367215</v>
      </c>
      <c r="P40" s="16">
        <f>L40/M40</f>
        <v>2.7312469357738192E-2</v>
      </c>
    </row>
    <row r="41" spans="1:16" x14ac:dyDescent="0.25">
      <c r="A41" s="5" t="s">
        <v>18</v>
      </c>
      <c r="B41" s="7">
        <v>11783</v>
      </c>
      <c r="C41" s="7">
        <v>9468</v>
      </c>
      <c r="D41" s="7">
        <v>1208</v>
      </c>
      <c r="E41" s="7">
        <f>SUM(B41:D41)</f>
        <v>22459</v>
      </c>
      <c r="F41" s="7">
        <v>6249</v>
      </c>
      <c r="G41" s="7">
        <v>12299</v>
      </c>
      <c r="H41" s="7">
        <v>156</v>
      </c>
      <c r="I41" s="7">
        <f>SUM(F41:H41)</f>
        <v>18704</v>
      </c>
      <c r="J41" s="7">
        <f>SUM(B41,F41)</f>
        <v>18032</v>
      </c>
      <c r="K41" s="7">
        <f>SUM(C41,G41)</f>
        <v>21767</v>
      </c>
      <c r="L41" s="7">
        <f>SUM(D41,H41)</f>
        <v>1364</v>
      </c>
      <c r="M41" s="7">
        <f>SUM(J41:L41)</f>
        <v>41163</v>
      </c>
      <c r="N41" s="16">
        <f>J41/M41</f>
        <v>0.43806330928260817</v>
      </c>
      <c r="O41" s="16">
        <f>K41/M41</f>
        <v>0.52880013604450604</v>
      </c>
      <c r="P41" s="16">
        <f>L41/M41</f>
        <v>3.3136554672885843E-2</v>
      </c>
    </row>
    <row r="42" spans="1:16" x14ac:dyDescent="0.25">
      <c r="A42" s="4" t="s">
        <v>48</v>
      </c>
      <c r="B42" s="3">
        <f>SUM(B38:B41)</f>
        <v>57903</v>
      </c>
      <c r="C42" s="3">
        <f t="shared" ref="C42:M42" si="13">SUM(C38:C41)</f>
        <v>47852</v>
      </c>
      <c r="D42" s="3">
        <f t="shared" si="13"/>
        <v>7042</v>
      </c>
      <c r="E42" s="3">
        <f t="shared" si="13"/>
        <v>112797</v>
      </c>
      <c r="F42" s="3">
        <f t="shared" si="13"/>
        <v>31972</v>
      </c>
      <c r="G42" s="3">
        <f t="shared" si="13"/>
        <v>62053</v>
      </c>
      <c r="H42" s="3">
        <f t="shared" si="13"/>
        <v>606</v>
      </c>
      <c r="I42" s="3">
        <f t="shared" si="13"/>
        <v>94631</v>
      </c>
      <c r="J42" s="3">
        <f t="shared" si="13"/>
        <v>89875</v>
      </c>
      <c r="K42" s="3">
        <f t="shared" si="13"/>
        <v>109905</v>
      </c>
      <c r="L42" s="3">
        <f t="shared" si="13"/>
        <v>7648</v>
      </c>
      <c r="M42" s="3">
        <f t="shared" si="13"/>
        <v>207428</v>
      </c>
      <c r="N42" s="17">
        <f>J42/M42</f>
        <v>0.43328287405750426</v>
      </c>
      <c r="O42" s="17">
        <f>K42/M42</f>
        <v>0.52984650095454811</v>
      </c>
      <c r="P42" s="17">
        <f>L42/M42</f>
        <v>3.6870624987947624E-2</v>
      </c>
    </row>
    <row r="43" spans="1:16" x14ac:dyDescent="0.25">
      <c r="A43" s="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15"/>
      <c r="O43" s="15"/>
      <c r="P43" s="15"/>
    </row>
    <row r="44" spans="1:16" x14ac:dyDescent="0.25">
      <c r="A44" s="5" t="s">
        <v>21</v>
      </c>
      <c r="B44" s="7">
        <v>29156</v>
      </c>
      <c r="C44" s="7">
        <v>20755</v>
      </c>
      <c r="D44" s="7">
        <v>1637</v>
      </c>
      <c r="E44" s="7">
        <f>SUM(B44:D44)</f>
        <v>51548</v>
      </c>
      <c r="F44" s="7">
        <v>5453</v>
      </c>
      <c r="G44" s="7">
        <v>14589</v>
      </c>
      <c r="H44" s="7">
        <v>93</v>
      </c>
      <c r="I44" s="7">
        <f>SUM(F44:H44)</f>
        <v>20135</v>
      </c>
      <c r="J44" s="7">
        <f>SUM(B44,F44)</f>
        <v>34609</v>
      </c>
      <c r="K44" s="7">
        <f>SUM(C44,G44)</f>
        <v>35344</v>
      </c>
      <c r="L44" s="7">
        <f>SUM(D44,H44)</f>
        <v>1730</v>
      </c>
      <c r="M44" s="7">
        <f>SUM(J44:L44)</f>
        <v>71683</v>
      </c>
      <c r="N44" s="16">
        <f>J44/M44</f>
        <v>0.48280624415830808</v>
      </c>
      <c r="O44" s="16">
        <f>K44/M44</f>
        <v>0.49305972127282621</v>
      </c>
      <c r="P44" s="16">
        <f>L44/M44</f>
        <v>2.41340345688657E-2</v>
      </c>
    </row>
    <row r="45" spans="1:16" x14ac:dyDescent="0.25">
      <c r="A45" s="4" t="s">
        <v>48</v>
      </c>
      <c r="B45" s="3">
        <f t="shared" ref="B45:M45" si="14">SUM(B44)</f>
        <v>29156</v>
      </c>
      <c r="C45" s="3">
        <f t="shared" si="14"/>
        <v>20755</v>
      </c>
      <c r="D45" s="3">
        <f t="shared" si="14"/>
        <v>1637</v>
      </c>
      <c r="E45" s="3">
        <f t="shared" si="14"/>
        <v>51548</v>
      </c>
      <c r="F45" s="3">
        <f t="shared" si="14"/>
        <v>5453</v>
      </c>
      <c r="G45" s="3">
        <f t="shared" si="14"/>
        <v>14589</v>
      </c>
      <c r="H45" s="3">
        <f t="shared" si="14"/>
        <v>93</v>
      </c>
      <c r="I45" s="3">
        <f t="shared" si="14"/>
        <v>20135</v>
      </c>
      <c r="J45" s="3">
        <f t="shared" si="14"/>
        <v>34609</v>
      </c>
      <c r="K45" s="3">
        <f t="shared" si="14"/>
        <v>35344</v>
      </c>
      <c r="L45" s="3">
        <f t="shared" si="14"/>
        <v>1730</v>
      </c>
      <c r="M45" s="3">
        <f t="shared" si="14"/>
        <v>71683</v>
      </c>
      <c r="N45" s="17">
        <f>J45/M45</f>
        <v>0.48280624415830808</v>
      </c>
      <c r="O45" s="17">
        <f>K45/M45</f>
        <v>0.49305972127282621</v>
      </c>
      <c r="P45" s="17">
        <f>L45/M45</f>
        <v>2.41340345688657E-2</v>
      </c>
    </row>
    <row r="46" spans="1:16" x14ac:dyDescent="0.25">
      <c r="A46" s="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15"/>
      <c r="O46" s="15"/>
      <c r="P46" s="15"/>
    </row>
    <row r="47" spans="1:16" x14ac:dyDescent="0.25">
      <c r="A47" s="5" t="s">
        <v>64</v>
      </c>
      <c r="B47" s="7">
        <v>19674</v>
      </c>
      <c r="C47" s="7">
        <v>18663</v>
      </c>
      <c r="D47" s="7">
        <v>927</v>
      </c>
      <c r="E47" s="7">
        <f>SUM(B47:D47)</f>
        <v>39264</v>
      </c>
      <c r="F47" s="7">
        <v>8663</v>
      </c>
      <c r="G47" s="7">
        <v>21369</v>
      </c>
      <c r="H47" s="7">
        <v>161</v>
      </c>
      <c r="I47" s="7">
        <f>SUM(F47:H47)</f>
        <v>30193</v>
      </c>
      <c r="J47" s="7">
        <f t="shared" ref="J47:L48" si="15">SUM(B47,F47)</f>
        <v>28337</v>
      </c>
      <c r="K47" s="7">
        <f t="shared" si="15"/>
        <v>40032</v>
      </c>
      <c r="L47" s="7">
        <f t="shared" si="15"/>
        <v>1088</v>
      </c>
      <c r="M47" s="7">
        <f>SUM(J47:L47)</f>
        <v>69457</v>
      </c>
      <c r="N47" s="16">
        <f>J47/M47</f>
        <v>0.40797903739003988</v>
      </c>
      <c r="O47" s="16">
        <f>K47/M47</f>
        <v>0.5763565947276732</v>
      </c>
      <c r="P47" s="16">
        <f>L47/M47</f>
        <v>1.5664367882286881E-2</v>
      </c>
    </row>
    <row r="48" spans="1:16" x14ac:dyDescent="0.25">
      <c r="A48" s="5" t="s">
        <v>23</v>
      </c>
      <c r="B48" s="7">
        <v>14708</v>
      </c>
      <c r="C48" s="7">
        <v>19844</v>
      </c>
      <c r="D48" s="7">
        <v>2267</v>
      </c>
      <c r="E48" s="7">
        <f>SUM(B48:D48)</f>
        <v>36819</v>
      </c>
      <c r="F48" s="7">
        <v>9358</v>
      </c>
      <c r="G48" s="7">
        <v>20951</v>
      </c>
      <c r="H48" s="7">
        <v>442</v>
      </c>
      <c r="I48" s="7">
        <f>SUM(F48:H48)</f>
        <v>30751</v>
      </c>
      <c r="J48" s="7">
        <f t="shared" si="15"/>
        <v>24066</v>
      </c>
      <c r="K48" s="7">
        <f t="shared" si="15"/>
        <v>40795</v>
      </c>
      <c r="L48" s="7">
        <f t="shared" si="15"/>
        <v>2709</v>
      </c>
      <c r="M48" s="7">
        <f>SUM(J48:L48)</f>
        <v>67570</v>
      </c>
      <c r="N48" s="16">
        <f>J48/M48</f>
        <v>0.35616397809678851</v>
      </c>
      <c r="O48" s="16">
        <f>K48/M48</f>
        <v>0.60374426520645252</v>
      </c>
      <c r="P48" s="16">
        <f>L48/M48</f>
        <v>4.0091756696758914E-2</v>
      </c>
    </row>
    <row r="49" spans="1:16" x14ac:dyDescent="0.25">
      <c r="A49" s="4" t="s">
        <v>48</v>
      </c>
      <c r="B49" s="3">
        <f t="shared" ref="B49:M49" si="16">SUM(B47:B48)</f>
        <v>34382</v>
      </c>
      <c r="C49" s="3">
        <f t="shared" si="16"/>
        <v>38507</v>
      </c>
      <c r="D49" s="3">
        <f t="shared" si="16"/>
        <v>3194</v>
      </c>
      <c r="E49" s="3">
        <f t="shared" si="16"/>
        <v>76083</v>
      </c>
      <c r="F49" s="3">
        <f t="shared" si="16"/>
        <v>18021</v>
      </c>
      <c r="G49" s="3">
        <f t="shared" si="16"/>
        <v>42320</v>
      </c>
      <c r="H49" s="3">
        <f t="shared" si="16"/>
        <v>603</v>
      </c>
      <c r="I49" s="3">
        <f t="shared" si="16"/>
        <v>60944</v>
      </c>
      <c r="J49" s="3">
        <f t="shared" si="16"/>
        <v>52403</v>
      </c>
      <c r="K49" s="3">
        <f t="shared" si="16"/>
        <v>80827</v>
      </c>
      <c r="L49" s="3">
        <f t="shared" si="16"/>
        <v>3797</v>
      </c>
      <c r="M49" s="3">
        <f t="shared" si="16"/>
        <v>137027</v>
      </c>
      <c r="N49" s="17">
        <f>J49/M49</f>
        <v>0.38242828055784628</v>
      </c>
      <c r="O49" s="17">
        <f>K49/M49</f>
        <v>0.58986185204375785</v>
      </c>
      <c r="P49" s="17">
        <f>L49/M49</f>
        <v>2.7709867398395937E-2</v>
      </c>
    </row>
    <row r="50" spans="1:16" x14ac:dyDescent="0.25">
      <c r="A50" s="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15"/>
      <c r="O50" s="15"/>
      <c r="P50" s="15"/>
    </row>
    <row r="51" spans="1:16" x14ac:dyDescent="0.25">
      <c r="A51" s="5" t="s">
        <v>24</v>
      </c>
      <c r="B51" s="7">
        <v>49790</v>
      </c>
      <c r="C51" s="7">
        <v>33331</v>
      </c>
      <c r="D51" s="7">
        <v>6070</v>
      </c>
      <c r="E51" s="7">
        <f>SUM(B51:D51)</f>
        <v>89191</v>
      </c>
      <c r="F51" s="7">
        <v>30024</v>
      </c>
      <c r="G51" s="7">
        <v>46266</v>
      </c>
      <c r="H51" s="7">
        <v>1536</v>
      </c>
      <c r="I51" s="7">
        <f>SUM(F51:H51)</f>
        <v>77826</v>
      </c>
      <c r="J51" s="7">
        <f t="shared" ref="J51:L52" si="17">SUM(B51,F51)</f>
        <v>79814</v>
      </c>
      <c r="K51" s="7">
        <f t="shared" si="17"/>
        <v>79597</v>
      </c>
      <c r="L51" s="7">
        <f t="shared" si="17"/>
        <v>7606</v>
      </c>
      <c r="M51" s="7">
        <f>SUM(J51:L51)</f>
        <v>167017</v>
      </c>
      <c r="N51" s="16">
        <f>J51/M51</f>
        <v>0.47787949729668239</v>
      </c>
      <c r="O51" s="16">
        <f>K51/M51</f>
        <v>0.47658022835998731</v>
      </c>
      <c r="P51" s="16">
        <f>L51/M51</f>
        <v>4.5540274343330321E-2</v>
      </c>
    </row>
    <row r="52" spans="1:16" x14ac:dyDescent="0.25">
      <c r="A52" s="5" t="s">
        <v>25</v>
      </c>
      <c r="B52" s="7">
        <v>17147</v>
      </c>
      <c r="C52" s="7">
        <v>12047</v>
      </c>
      <c r="D52" s="7">
        <v>1189</v>
      </c>
      <c r="E52" s="7">
        <f>SUM(B52:D52)</f>
        <v>30383</v>
      </c>
      <c r="F52" s="7">
        <v>8861</v>
      </c>
      <c r="G52" s="7">
        <v>12840</v>
      </c>
      <c r="H52" s="7">
        <v>423</v>
      </c>
      <c r="I52" s="7">
        <f>SUM(F52:H52)</f>
        <v>22124</v>
      </c>
      <c r="J52" s="7">
        <f t="shared" si="17"/>
        <v>26008</v>
      </c>
      <c r="K52" s="7">
        <f t="shared" si="17"/>
        <v>24887</v>
      </c>
      <c r="L52" s="7">
        <f t="shared" si="17"/>
        <v>1612</v>
      </c>
      <c r="M52" s="7">
        <f>SUM(J52:L52)</f>
        <v>52507</v>
      </c>
      <c r="N52" s="16">
        <f>J52/M52</f>
        <v>0.4953244329327518</v>
      </c>
      <c r="O52" s="16">
        <f>K52/M52</f>
        <v>0.47397489858495057</v>
      </c>
      <c r="P52" s="16">
        <f>L52/M52</f>
        <v>3.0700668482297598E-2</v>
      </c>
    </row>
    <row r="53" spans="1:16" x14ac:dyDescent="0.25">
      <c r="A53" s="4" t="s">
        <v>48</v>
      </c>
      <c r="B53" s="3">
        <f t="shared" ref="B53:M53" si="18">SUM(B51:B52)</f>
        <v>66937</v>
      </c>
      <c r="C53" s="3">
        <f t="shared" si="18"/>
        <v>45378</v>
      </c>
      <c r="D53" s="3">
        <f t="shared" si="18"/>
        <v>7259</v>
      </c>
      <c r="E53" s="3">
        <f t="shared" si="18"/>
        <v>119574</v>
      </c>
      <c r="F53" s="3">
        <f t="shared" si="18"/>
        <v>38885</v>
      </c>
      <c r="G53" s="3">
        <f t="shared" si="18"/>
        <v>59106</v>
      </c>
      <c r="H53" s="3">
        <f t="shared" si="18"/>
        <v>1959</v>
      </c>
      <c r="I53" s="3">
        <f t="shared" si="18"/>
        <v>99950</v>
      </c>
      <c r="J53" s="3">
        <f t="shared" si="18"/>
        <v>105822</v>
      </c>
      <c r="K53" s="3">
        <f t="shared" si="18"/>
        <v>104484</v>
      </c>
      <c r="L53" s="3">
        <f t="shared" si="18"/>
        <v>9218</v>
      </c>
      <c r="M53" s="3">
        <f t="shared" si="18"/>
        <v>219524</v>
      </c>
      <c r="N53" s="17">
        <f>J53/M53</f>
        <v>0.48205207631056285</v>
      </c>
      <c r="O53" s="17">
        <f>K53/M53</f>
        <v>0.47595707075308397</v>
      </c>
      <c r="P53" s="17">
        <f>L53/M53</f>
        <v>4.1990852936353198E-2</v>
      </c>
    </row>
    <row r="54" spans="1:16" x14ac:dyDescent="0.25">
      <c r="A54" s="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15"/>
      <c r="O54" s="15"/>
      <c r="P54" s="15"/>
    </row>
    <row r="55" spans="1:16" x14ac:dyDescent="0.25">
      <c r="A55" s="5" t="s">
        <v>26</v>
      </c>
      <c r="B55" s="7">
        <v>20575</v>
      </c>
      <c r="C55" s="7">
        <v>17145</v>
      </c>
      <c r="D55" s="7">
        <v>1256</v>
      </c>
      <c r="E55" s="7">
        <f>SUM(B55:D55)</f>
        <v>38976</v>
      </c>
      <c r="F55" s="7">
        <v>9819</v>
      </c>
      <c r="G55" s="7">
        <v>18850</v>
      </c>
      <c r="H55" s="7">
        <v>160</v>
      </c>
      <c r="I55" s="7">
        <f>SUM(F55:H55)</f>
        <v>28829</v>
      </c>
      <c r="J55" s="7">
        <f t="shared" ref="J55:L57" si="19">SUM(B55,F55)</f>
        <v>30394</v>
      </c>
      <c r="K55" s="7">
        <f t="shared" si="19"/>
        <v>35995</v>
      </c>
      <c r="L55" s="7">
        <f t="shared" si="19"/>
        <v>1416</v>
      </c>
      <c r="M55" s="7">
        <f>SUM(J55:L55)</f>
        <v>67805</v>
      </c>
      <c r="N55" s="16">
        <f>J55/M55</f>
        <v>0.44825602831649586</v>
      </c>
      <c r="O55" s="16">
        <f>K55/M55</f>
        <v>0.5308605560061942</v>
      </c>
      <c r="P55" s="16">
        <f>L55/M55</f>
        <v>2.0883415677309933E-2</v>
      </c>
    </row>
    <row r="56" spans="1:16" x14ac:dyDescent="0.25">
      <c r="A56" s="5" t="s">
        <v>49</v>
      </c>
      <c r="B56" s="7">
        <v>35366</v>
      </c>
      <c r="C56" s="7">
        <v>32333</v>
      </c>
      <c r="D56" s="7">
        <v>2677</v>
      </c>
      <c r="E56" s="7">
        <f>SUM(B56:D56)</f>
        <v>70376</v>
      </c>
      <c r="F56" s="7">
        <v>18970</v>
      </c>
      <c r="G56" s="7">
        <v>24798</v>
      </c>
      <c r="H56" s="7">
        <v>187</v>
      </c>
      <c r="I56" s="7">
        <f>SUM(F56:H56)</f>
        <v>43955</v>
      </c>
      <c r="J56" s="7">
        <f t="shared" si="19"/>
        <v>54336</v>
      </c>
      <c r="K56" s="7">
        <f t="shared" si="19"/>
        <v>57131</v>
      </c>
      <c r="L56" s="7">
        <f t="shared" si="19"/>
        <v>2864</v>
      </c>
      <c r="M56" s="7">
        <f>SUM(J56:L56)</f>
        <v>114331</v>
      </c>
      <c r="N56" s="16">
        <f>J56/M56</f>
        <v>0.47525168152119723</v>
      </c>
      <c r="O56" s="16">
        <f>K56/M56</f>
        <v>0.49969824457058892</v>
      </c>
      <c r="P56" s="16">
        <f>L56/M56</f>
        <v>2.5050073908213871E-2</v>
      </c>
    </row>
    <row r="57" spans="1:16" x14ac:dyDescent="0.25">
      <c r="A57" s="5" t="s">
        <v>27</v>
      </c>
      <c r="B57" s="7">
        <v>21398</v>
      </c>
      <c r="C57" s="7">
        <v>18008</v>
      </c>
      <c r="D57" s="7">
        <v>1285</v>
      </c>
      <c r="E57" s="7">
        <f>SUM(B57:D57)</f>
        <v>40691</v>
      </c>
      <c r="F57" s="7">
        <v>13000</v>
      </c>
      <c r="G57" s="7">
        <v>23181</v>
      </c>
      <c r="H57" s="7">
        <v>166</v>
      </c>
      <c r="I57" s="7">
        <f>SUM(F57:H57)</f>
        <v>36347</v>
      </c>
      <c r="J57" s="7">
        <f t="shared" si="19"/>
        <v>34398</v>
      </c>
      <c r="K57" s="7">
        <f t="shared" si="19"/>
        <v>41189</v>
      </c>
      <c r="L57" s="7">
        <f t="shared" si="19"/>
        <v>1451</v>
      </c>
      <c r="M57" s="7">
        <f>SUM(J57:L57)</f>
        <v>77038</v>
      </c>
      <c r="N57" s="16">
        <f>J57/M57</f>
        <v>0.44650691866351672</v>
      </c>
      <c r="O57" s="16">
        <f>K57/M57</f>
        <v>0.53465822061839607</v>
      </c>
      <c r="P57" s="16">
        <f>L57/M57</f>
        <v>1.8834860718087178E-2</v>
      </c>
    </row>
    <row r="58" spans="1:16" x14ac:dyDescent="0.25">
      <c r="A58" s="4" t="s">
        <v>48</v>
      </c>
      <c r="B58" s="3">
        <f t="shared" ref="B58:M58" si="20">SUM(B55:B57)</f>
        <v>77339</v>
      </c>
      <c r="C58" s="3">
        <f t="shared" si="20"/>
        <v>67486</v>
      </c>
      <c r="D58" s="3">
        <f t="shared" si="20"/>
        <v>5218</v>
      </c>
      <c r="E58" s="3">
        <f t="shared" si="20"/>
        <v>150043</v>
      </c>
      <c r="F58" s="3">
        <f t="shared" si="20"/>
        <v>41789</v>
      </c>
      <c r="G58" s="3">
        <f t="shared" si="20"/>
        <v>66829</v>
      </c>
      <c r="H58" s="3">
        <f t="shared" si="20"/>
        <v>513</v>
      </c>
      <c r="I58" s="3">
        <f t="shared" si="20"/>
        <v>109131</v>
      </c>
      <c r="J58" s="3">
        <f t="shared" si="20"/>
        <v>119128</v>
      </c>
      <c r="K58" s="3">
        <f t="shared" si="20"/>
        <v>134315</v>
      </c>
      <c r="L58" s="3">
        <f t="shared" si="20"/>
        <v>5731</v>
      </c>
      <c r="M58" s="3">
        <f t="shared" si="20"/>
        <v>259174</v>
      </c>
      <c r="N58" s="17">
        <f>J58/M58</f>
        <v>0.45964487178497843</v>
      </c>
      <c r="O58" s="17">
        <f>K58/M58</f>
        <v>0.51824257062822665</v>
      </c>
      <c r="P58" s="17">
        <f>L58/M58</f>
        <v>2.2112557586794972E-2</v>
      </c>
    </row>
    <row r="59" spans="1:16" x14ac:dyDescent="0.25">
      <c r="A59" s="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16"/>
      <c r="O59" s="16"/>
      <c r="P59" s="16"/>
    </row>
    <row r="60" spans="1:16" x14ac:dyDescent="0.25">
      <c r="A60" s="5" t="s">
        <v>28</v>
      </c>
      <c r="B60" s="7">
        <v>19650</v>
      </c>
      <c r="C60" s="7">
        <v>18436</v>
      </c>
      <c r="D60" s="7">
        <v>1917</v>
      </c>
      <c r="E60" s="7">
        <f>SUM(B60:D60)</f>
        <v>40003</v>
      </c>
      <c r="F60" s="7">
        <v>9035</v>
      </c>
      <c r="G60" s="7">
        <v>21847</v>
      </c>
      <c r="H60" s="7">
        <v>278</v>
      </c>
      <c r="I60" s="7">
        <f>SUM(F60:H60)</f>
        <v>31160</v>
      </c>
      <c r="J60" s="7">
        <f t="shared" ref="J60:L61" si="21">SUM(B60,F60)</f>
        <v>28685</v>
      </c>
      <c r="K60" s="7">
        <f t="shared" si="21"/>
        <v>40283</v>
      </c>
      <c r="L60" s="7">
        <f t="shared" si="21"/>
        <v>2195</v>
      </c>
      <c r="M60" s="7">
        <f>SUM(J60:L60)</f>
        <v>71163</v>
      </c>
      <c r="N60" s="16">
        <f>J60/M60</f>
        <v>0.40308868372609363</v>
      </c>
      <c r="O60" s="16">
        <f>K60/M60</f>
        <v>0.56606663575172489</v>
      </c>
      <c r="P60" s="16">
        <f>L60/M60</f>
        <v>3.0844680522181471E-2</v>
      </c>
    </row>
    <row r="61" spans="1:16" x14ac:dyDescent="0.25">
      <c r="A61" s="5" t="s">
        <v>29</v>
      </c>
      <c r="B61" s="7">
        <v>35460</v>
      </c>
      <c r="C61" s="7">
        <v>28769</v>
      </c>
      <c r="D61" s="7">
        <v>2285</v>
      </c>
      <c r="E61" s="7">
        <f>SUM(B61:D61)</f>
        <v>66514</v>
      </c>
      <c r="F61" s="7">
        <v>16611</v>
      </c>
      <c r="G61" s="7">
        <v>30550</v>
      </c>
      <c r="H61" s="7">
        <v>114</v>
      </c>
      <c r="I61" s="7">
        <f>SUM(F61:H61)</f>
        <v>47275</v>
      </c>
      <c r="J61" s="7">
        <f t="shared" si="21"/>
        <v>52071</v>
      </c>
      <c r="K61" s="7">
        <f t="shared" si="21"/>
        <v>59319</v>
      </c>
      <c r="L61" s="7">
        <f t="shared" si="21"/>
        <v>2399</v>
      </c>
      <c r="M61" s="7">
        <f>SUM(J61:L61)</f>
        <v>113789</v>
      </c>
      <c r="N61" s="16">
        <f>J61/M61</f>
        <v>0.45761013806255435</v>
      </c>
      <c r="O61" s="16">
        <f>K61/M61</f>
        <v>0.52130698046384094</v>
      </c>
      <c r="P61" s="16">
        <f>L61/M61</f>
        <v>2.1082881473604653E-2</v>
      </c>
    </row>
    <row r="62" spans="1:16" x14ac:dyDescent="0.25">
      <c r="A62" s="4" t="s">
        <v>48</v>
      </c>
      <c r="B62" s="3">
        <f t="shared" ref="B62:M62" si="22">SUM(B60:B61)</f>
        <v>55110</v>
      </c>
      <c r="C62" s="3">
        <f t="shared" si="22"/>
        <v>47205</v>
      </c>
      <c r="D62" s="3">
        <f t="shared" si="22"/>
        <v>4202</v>
      </c>
      <c r="E62" s="3">
        <f t="shared" si="22"/>
        <v>106517</v>
      </c>
      <c r="F62" s="3">
        <f t="shared" si="22"/>
        <v>25646</v>
      </c>
      <c r="G62" s="3">
        <f t="shared" si="22"/>
        <v>52397</v>
      </c>
      <c r="H62" s="3">
        <f t="shared" si="22"/>
        <v>392</v>
      </c>
      <c r="I62" s="3">
        <f t="shared" si="22"/>
        <v>78435</v>
      </c>
      <c r="J62" s="3">
        <f t="shared" si="22"/>
        <v>80756</v>
      </c>
      <c r="K62" s="3">
        <f t="shared" si="22"/>
        <v>99602</v>
      </c>
      <c r="L62" s="3">
        <f t="shared" si="22"/>
        <v>4594</v>
      </c>
      <c r="M62" s="3">
        <f t="shared" si="22"/>
        <v>184952</v>
      </c>
      <c r="N62" s="17">
        <f>J62/M62</f>
        <v>0.4366322072754012</v>
      </c>
      <c r="O62" s="17">
        <f>K62/M62</f>
        <v>0.53852891561053684</v>
      </c>
      <c r="P62" s="17">
        <f>L62/M62</f>
        <v>2.4838877114062026E-2</v>
      </c>
    </row>
    <row r="63" spans="1:16" x14ac:dyDescent="0.25">
      <c r="A63" s="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16"/>
      <c r="O63" s="16"/>
      <c r="P63" s="16"/>
    </row>
    <row r="64" spans="1:16" x14ac:dyDescent="0.25">
      <c r="A64" s="5" t="s">
        <v>50</v>
      </c>
      <c r="B64" s="7">
        <v>40595</v>
      </c>
      <c r="C64" s="7">
        <v>38941</v>
      </c>
      <c r="D64" s="7">
        <v>3032</v>
      </c>
      <c r="E64" s="7">
        <f>SUM(B64:D64)</f>
        <v>82568</v>
      </c>
      <c r="F64" s="7">
        <v>23431</v>
      </c>
      <c r="G64" s="7">
        <v>36741</v>
      </c>
      <c r="H64" s="7">
        <v>343</v>
      </c>
      <c r="I64" s="7">
        <f>SUM(F64:H64)</f>
        <v>60515</v>
      </c>
      <c r="J64" s="7">
        <f t="shared" ref="J64:L65" si="23">SUM(B64,F64)</f>
        <v>64026</v>
      </c>
      <c r="K64" s="7">
        <f t="shared" si="23"/>
        <v>75682</v>
      </c>
      <c r="L64" s="7">
        <f t="shared" si="23"/>
        <v>3375</v>
      </c>
      <c r="M64" s="7">
        <f>SUM(J64:L64)</f>
        <v>143083</v>
      </c>
      <c r="N64" s="16">
        <f>J64/M64</f>
        <v>0.44747454274791554</v>
      </c>
      <c r="O64" s="16">
        <f>K64/M64</f>
        <v>0.52893774941816984</v>
      </c>
      <c r="P64" s="16">
        <f>L64/M64</f>
        <v>2.3587707833914583E-2</v>
      </c>
    </row>
    <row r="65" spans="1:16" x14ac:dyDescent="0.25">
      <c r="A65" s="5" t="s">
        <v>51</v>
      </c>
      <c r="B65" s="7">
        <v>40813</v>
      </c>
      <c r="C65" s="7">
        <v>34032</v>
      </c>
      <c r="D65" s="7">
        <v>3477</v>
      </c>
      <c r="E65" s="7">
        <f>SUM(B65:D65)</f>
        <v>78322</v>
      </c>
      <c r="F65" s="7">
        <v>16555</v>
      </c>
      <c r="G65" s="7">
        <v>25661</v>
      </c>
      <c r="H65" s="7">
        <v>340</v>
      </c>
      <c r="I65" s="7">
        <f>SUM(F65:H65)</f>
        <v>42556</v>
      </c>
      <c r="J65" s="7">
        <f t="shared" si="23"/>
        <v>57368</v>
      </c>
      <c r="K65" s="7">
        <f t="shared" si="23"/>
        <v>59693</v>
      </c>
      <c r="L65" s="7">
        <f t="shared" si="23"/>
        <v>3817</v>
      </c>
      <c r="M65" s="7">
        <f>SUM(J65:L65)</f>
        <v>120878</v>
      </c>
      <c r="N65" s="16">
        <f>J65/M65</f>
        <v>0.47459421896457588</v>
      </c>
      <c r="O65" s="16">
        <f>K65/M65</f>
        <v>0.49382848822779996</v>
      </c>
      <c r="P65" s="16">
        <f>L65/M65</f>
        <v>3.1577292807624217E-2</v>
      </c>
    </row>
    <row r="66" spans="1:16" x14ac:dyDescent="0.25">
      <c r="A66" s="4" t="s">
        <v>48</v>
      </c>
      <c r="B66" s="3">
        <f t="shared" ref="B66:M66" si="24">SUM(B64:B65)</f>
        <v>81408</v>
      </c>
      <c r="C66" s="3">
        <f t="shared" si="24"/>
        <v>72973</v>
      </c>
      <c r="D66" s="3">
        <f t="shared" si="24"/>
        <v>6509</v>
      </c>
      <c r="E66" s="3">
        <f t="shared" si="24"/>
        <v>160890</v>
      </c>
      <c r="F66" s="3">
        <f t="shared" si="24"/>
        <v>39986</v>
      </c>
      <c r="G66" s="3">
        <f t="shared" si="24"/>
        <v>62402</v>
      </c>
      <c r="H66" s="3">
        <f t="shared" si="24"/>
        <v>683</v>
      </c>
      <c r="I66" s="3">
        <f t="shared" si="24"/>
        <v>103071</v>
      </c>
      <c r="J66" s="3">
        <f t="shared" si="24"/>
        <v>121394</v>
      </c>
      <c r="K66" s="3">
        <f t="shared" si="24"/>
        <v>135375</v>
      </c>
      <c r="L66" s="3">
        <f t="shared" si="24"/>
        <v>7192</v>
      </c>
      <c r="M66" s="3">
        <f t="shared" si="24"/>
        <v>263961</v>
      </c>
      <c r="N66" s="17">
        <f>J66/M66</f>
        <v>0.45989369641727379</v>
      </c>
      <c r="O66" s="17">
        <f>K66/M66</f>
        <v>0.51285985429665748</v>
      </c>
      <c r="P66" s="17">
        <f>L66/M66</f>
        <v>2.7246449286068775E-2</v>
      </c>
    </row>
    <row r="67" spans="1:16" x14ac:dyDescent="0.25">
      <c r="A67" s="5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16"/>
      <c r="O67" s="16"/>
      <c r="P67" s="16"/>
    </row>
    <row r="68" spans="1:16" x14ac:dyDescent="0.25">
      <c r="A68" s="5" t="s">
        <v>31</v>
      </c>
      <c r="B68" s="7">
        <v>66484</v>
      </c>
      <c r="C68" s="7">
        <v>43028</v>
      </c>
      <c r="D68" s="7">
        <v>4791</v>
      </c>
      <c r="E68" s="7">
        <f>SUM(B68:D68)</f>
        <v>114303</v>
      </c>
      <c r="F68" s="7">
        <v>22277</v>
      </c>
      <c r="G68" s="7">
        <v>36306</v>
      </c>
      <c r="H68" s="7">
        <v>624</v>
      </c>
      <c r="I68" s="7">
        <f>SUM(F68:H68)</f>
        <v>59207</v>
      </c>
      <c r="J68" s="7">
        <f>SUM(B68,F68)</f>
        <v>88761</v>
      </c>
      <c r="K68" s="7">
        <f>SUM(C68,G68)</f>
        <v>79334</v>
      </c>
      <c r="L68" s="7">
        <f>SUM(D68,H68)</f>
        <v>5415</v>
      </c>
      <c r="M68" s="7">
        <f>SUM(J68:L68)</f>
        <v>173510</v>
      </c>
      <c r="N68" s="16">
        <f>J68/M68</f>
        <v>0.51156129329721634</v>
      </c>
      <c r="O68" s="16">
        <f>K68/M68</f>
        <v>0.45723013082819436</v>
      </c>
      <c r="P68" s="16">
        <f>L68/M68</f>
        <v>3.1208575874589362E-2</v>
      </c>
    </row>
    <row r="69" spans="1:16" x14ac:dyDescent="0.25">
      <c r="A69" s="4" t="s">
        <v>48</v>
      </c>
      <c r="B69" s="3">
        <f t="shared" ref="B69:M69" si="25">SUM(B68)</f>
        <v>66484</v>
      </c>
      <c r="C69" s="3">
        <f t="shared" si="25"/>
        <v>43028</v>
      </c>
      <c r="D69" s="3">
        <f t="shared" si="25"/>
        <v>4791</v>
      </c>
      <c r="E69" s="3">
        <f t="shared" si="25"/>
        <v>114303</v>
      </c>
      <c r="F69" s="3">
        <f t="shared" si="25"/>
        <v>22277</v>
      </c>
      <c r="G69" s="3">
        <f t="shared" si="25"/>
        <v>36306</v>
      </c>
      <c r="H69" s="3">
        <f t="shared" si="25"/>
        <v>624</v>
      </c>
      <c r="I69" s="3">
        <f t="shared" si="25"/>
        <v>59207</v>
      </c>
      <c r="J69" s="3">
        <f t="shared" si="25"/>
        <v>88761</v>
      </c>
      <c r="K69" s="3">
        <f t="shared" si="25"/>
        <v>79334</v>
      </c>
      <c r="L69" s="3">
        <f t="shared" si="25"/>
        <v>5415</v>
      </c>
      <c r="M69" s="3">
        <f t="shared" si="25"/>
        <v>173510</v>
      </c>
      <c r="N69" s="17">
        <f>J69/M69</f>
        <v>0.51156129329721634</v>
      </c>
      <c r="O69" s="17">
        <f>K69/M69</f>
        <v>0.45723013082819436</v>
      </c>
      <c r="P69" s="17">
        <f>L69/M69</f>
        <v>3.1208575874589362E-2</v>
      </c>
    </row>
    <row r="70" spans="1:16" x14ac:dyDescent="0.25">
      <c r="A70" s="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16"/>
      <c r="O70" s="16"/>
      <c r="P70" s="16"/>
    </row>
    <row r="71" spans="1:16" x14ac:dyDescent="0.25">
      <c r="A71" s="5" t="s">
        <v>32</v>
      </c>
      <c r="B71" s="7">
        <v>9968</v>
      </c>
      <c r="C71" s="7">
        <v>9143</v>
      </c>
      <c r="D71" s="7">
        <v>281</v>
      </c>
      <c r="E71" s="7">
        <f>SUM(B71:D71)</f>
        <v>19392</v>
      </c>
      <c r="F71" s="7">
        <v>5419</v>
      </c>
      <c r="G71" s="7">
        <v>11269</v>
      </c>
      <c r="H71" s="7">
        <v>64</v>
      </c>
      <c r="I71" s="7">
        <f>SUM(F71:H71)</f>
        <v>16752</v>
      </c>
      <c r="J71" s="7">
        <f t="shared" ref="J71:L74" si="26">SUM(B71,F71)</f>
        <v>15387</v>
      </c>
      <c r="K71" s="7">
        <f t="shared" si="26"/>
        <v>20412</v>
      </c>
      <c r="L71" s="7">
        <f t="shared" si="26"/>
        <v>345</v>
      </c>
      <c r="M71" s="7">
        <f>SUM(J71:L71)</f>
        <v>36144</v>
      </c>
      <c r="N71" s="16">
        <f>J71/M71</f>
        <v>0.42571381142098275</v>
      </c>
      <c r="O71" s="16">
        <f>K71/M71</f>
        <v>0.56474103585657376</v>
      </c>
      <c r="P71" s="16">
        <f>L71/M71</f>
        <v>9.5451527224435593E-3</v>
      </c>
    </row>
    <row r="72" spans="1:16" x14ac:dyDescent="0.25">
      <c r="A72" s="5" t="s">
        <v>33</v>
      </c>
      <c r="B72" s="7">
        <v>13282</v>
      </c>
      <c r="C72" s="7">
        <v>15690</v>
      </c>
      <c r="D72" s="7">
        <v>414</v>
      </c>
      <c r="E72" s="7">
        <f>SUM(B72:D72)</f>
        <v>29386</v>
      </c>
      <c r="F72" s="7">
        <v>7409</v>
      </c>
      <c r="G72" s="7">
        <v>16459</v>
      </c>
      <c r="H72" s="7">
        <v>54</v>
      </c>
      <c r="I72" s="7">
        <f>SUM(F72:H72)</f>
        <v>23922</v>
      </c>
      <c r="J72" s="7">
        <f t="shared" si="26"/>
        <v>20691</v>
      </c>
      <c r="K72" s="7">
        <f t="shared" si="26"/>
        <v>32149</v>
      </c>
      <c r="L72" s="7">
        <f t="shared" si="26"/>
        <v>468</v>
      </c>
      <c r="M72" s="7">
        <f>SUM(J72:L72)</f>
        <v>53308</v>
      </c>
      <c r="N72" s="16">
        <f>J72/M72</f>
        <v>0.38814061679297668</v>
      </c>
      <c r="O72" s="16">
        <f>K72/M72</f>
        <v>0.60308021310122306</v>
      </c>
      <c r="P72" s="16">
        <f>L72/M72</f>
        <v>8.779170105800255E-3</v>
      </c>
    </row>
    <row r="73" spans="1:16" x14ac:dyDescent="0.25">
      <c r="A73" s="5" t="s">
        <v>34</v>
      </c>
      <c r="B73" s="7">
        <v>8598</v>
      </c>
      <c r="C73" s="7">
        <v>11116</v>
      </c>
      <c r="D73" s="7">
        <v>285</v>
      </c>
      <c r="E73" s="7">
        <f>SUM(B73:D73)</f>
        <v>19999</v>
      </c>
      <c r="F73" s="7">
        <v>6364</v>
      </c>
      <c r="G73" s="7">
        <v>13428</v>
      </c>
      <c r="H73" s="7">
        <v>58</v>
      </c>
      <c r="I73" s="7">
        <f>SUM(F73:H73)</f>
        <v>19850</v>
      </c>
      <c r="J73" s="7">
        <f t="shared" si="26"/>
        <v>14962</v>
      </c>
      <c r="K73" s="7">
        <f t="shared" si="26"/>
        <v>24544</v>
      </c>
      <c r="L73" s="7">
        <f t="shared" si="26"/>
        <v>343</v>
      </c>
      <c r="M73" s="7">
        <f>SUM(J73:L73)</f>
        <v>39849</v>
      </c>
      <c r="N73" s="16">
        <f>J73/M73</f>
        <v>0.37546738939496599</v>
      </c>
      <c r="O73" s="16">
        <f>K73/M73</f>
        <v>0.61592511731787503</v>
      </c>
      <c r="P73" s="16">
        <f>L73/M73</f>
        <v>8.6074932871590248E-3</v>
      </c>
    </row>
    <row r="74" spans="1:16" x14ac:dyDescent="0.25">
      <c r="A74" s="5" t="s">
        <v>35</v>
      </c>
      <c r="B74" s="7">
        <v>9004</v>
      </c>
      <c r="C74" s="7">
        <v>10747</v>
      </c>
      <c r="D74" s="7">
        <v>440</v>
      </c>
      <c r="E74" s="7">
        <f>SUM(B74:D74)</f>
        <v>20191</v>
      </c>
      <c r="F74" s="7">
        <v>5552</v>
      </c>
      <c r="G74" s="7">
        <v>13480</v>
      </c>
      <c r="H74" s="7">
        <v>77</v>
      </c>
      <c r="I74" s="7">
        <f>SUM(F74:H74)</f>
        <v>19109</v>
      </c>
      <c r="J74" s="7">
        <f t="shared" si="26"/>
        <v>14556</v>
      </c>
      <c r="K74" s="7">
        <f t="shared" si="26"/>
        <v>24227</v>
      </c>
      <c r="L74" s="7">
        <f t="shared" si="26"/>
        <v>517</v>
      </c>
      <c r="M74" s="7">
        <f>SUM(J74:L74)</f>
        <v>39300</v>
      </c>
      <c r="N74" s="16">
        <f>J74/M74</f>
        <v>0.37038167938931299</v>
      </c>
      <c r="O74" s="16">
        <f>K74/M74</f>
        <v>0.61646310432569973</v>
      </c>
      <c r="P74" s="16">
        <f>L74/M74</f>
        <v>1.3155216284987278E-2</v>
      </c>
    </row>
    <row r="75" spans="1:16" x14ac:dyDescent="0.25">
      <c r="A75" s="4" t="s">
        <v>48</v>
      </c>
      <c r="B75" s="3">
        <f t="shared" ref="B75:M75" si="27">SUM(B71:B74)</f>
        <v>40852</v>
      </c>
      <c r="C75" s="3">
        <f t="shared" si="27"/>
        <v>46696</v>
      </c>
      <c r="D75" s="3">
        <f t="shared" si="27"/>
        <v>1420</v>
      </c>
      <c r="E75" s="3">
        <f t="shared" si="27"/>
        <v>88968</v>
      </c>
      <c r="F75" s="3">
        <f t="shared" si="27"/>
        <v>24744</v>
      </c>
      <c r="G75" s="3">
        <f t="shared" si="27"/>
        <v>54636</v>
      </c>
      <c r="H75" s="3">
        <f t="shared" si="27"/>
        <v>253</v>
      </c>
      <c r="I75" s="3">
        <f t="shared" si="27"/>
        <v>79633</v>
      </c>
      <c r="J75" s="3">
        <f t="shared" si="27"/>
        <v>65596</v>
      </c>
      <c r="K75" s="3">
        <f t="shared" si="27"/>
        <v>101332</v>
      </c>
      <c r="L75" s="3">
        <f t="shared" si="27"/>
        <v>1673</v>
      </c>
      <c r="M75" s="3">
        <f t="shared" si="27"/>
        <v>168601</v>
      </c>
      <c r="N75" s="17">
        <f>J75/M75</f>
        <v>0.3890605631046079</v>
      </c>
      <c r="O75" s="17">
        <f>K75/M75</f>
        <v>0.60101660132502177</v>
      </c>
      <c r="P75" s="17">
        <f>L75/M75</f>
        <v>9.9228355703702819E-3</v>
      </c>
    </row>
    <row r="76" spans="1:16" x14ac:dyDescent="0.25">
      <c r="A76" s="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16"/>
      <c r="O76" s="16"/>
      <c r="P76" s="16"/>
    </row>
    <row r="77" spans="1:16" x14ac:dyDescent="0.25">
      <c r="A77" s="5" t="s">
        <v>36</v>
      </c>
      <c r="B77" s="7">
        <v>16714</v>
      </c>
      <c r="C77" s="7">
        <v>14883</v>
      </c>
      <c r="D77" s="7">
        <v>968</v>
      </c>
      <c r="E77" s="7">
        <f>SUM(B77:D77)</f>
        <v>32565</v>
      </c>
      <c r="F77" s="7">
        <v>7004</v>
      </c>
      <c r="G77" s="7">
        <v>13424</v>
      </c>
      <c r="H77" s="7">
        <v>223</v>
      </c>
      <c r="I77" s="7">
        <f>SUM(F77:H77)</f>
        <v>20651</v>
      </c>
      <c r="J77" s="7">
        <f t="shared" ref="J77:L78" si="28">SUM(B77,F77)</f>
        <v>23718</v>
      </c>
      <c r="K77" s="7">
        <f t="shared" si="28"/>
        <v>28307</v>
      </c>
      <c r="L77" s="7">
        <f t="shared" si="28"/>
        <v>1191</v>
      </c>
      <c r="M77" s="7">
        <f>SUM(J77:L77)</f>
        <v>53216</v>
      </c>
      <c r="N77" s="16">
        <f>J77/M77</f>
        <v>0.44569302465423932</v>
      </c>
      <c r="O77" s="16">
        <f>K77/M77</f>
        <v>0.5319264882742033</v>
      </c>
      <c r="P77" s="16">
        <f>L77/M77</f>
        <v>2.2380487071557428E-2</v>
      </c>
    </row>
    <row r="78" spans="1:16" x14ac:dyDescent="0.25">
      <c r="A78" s="5" t="s">
        <v>37</v>
      </c>
      <c r="B78" s="7">
        <v>66468</v>
      </c>
      <c r="C78" s="7">
        <v>29481</v>
      </c>
      <c r="D78" s="7">
        <v>2479</v>
      </c>
      <c r="E78" s="7">
        <f>SUM(B78:D78)</f>
        <v>98428</v>
      </c>
      <c r="F78" s="7">
        <v>9024</v>
      </c>
      <c r="G78" s="7">
        <v>21762</v>
      </c>
      <c r="H78" s="7">
        <v>98</v>
      </c>
      <c r="I78" s="7">
        <f>SUM(F78:H78)</f>
        <v>30884</v>
      </c>
      <c r="J78" s="7">
        <f t="shared" si="28"/>
        <v>75492</v>
      </c>
      <c r="K78" s="7">
        <f t="shared" si="28"/>
        <v>51243</v>
      </c>
      <c r="L78" s="7">
        <f t="shared" si="28"/>
        <v>2577</v>
      </c>
      <c r="M78" s="7">
        <f>SUM(J78:L78)</f>
        <v>129312</v>
      </c>
      <c r="N78" s="16">
        <f>J78/M78</f>
        <v>0.58379732739420931</v>
      </c>
      <c r="O78" s="16">
        <f>K78/M78</f>
        <v>0.39627412769116555</v>
      </c>
      <c r="P78" s="16">
        <f>L78/M78</f>
        <v>1.9928544914625094E-2</v>
      </c>
    </row>
    <row r="79" spans="1:16" x14ac:dyDescent="0.25">
      <c r="A79" s="4" t="s">
        <v>48</v>
      </c>
      <c r="B79" s="3">
        <f t="shared" ref="B79:M79" si="29">SUM(B77:B78)</f>
        <v>83182</v>
      </c>
      <c r="C79" s="3">
        <f t="shared" si="29"/>
        <v>44364</v>
      </c>
      <c r="D79" s="3">
        <f t="shared" si="29"/>
        <v>3447</v>
      </c>
      <c r="E79" s="3">
        <f t="shared" si="29"/>
        <v>130993</v>
      </c>
      <c r="F79" s="3">
        <f t="shared" si="29"/>
        <v>16028</v>
      </c>
      <c r="G79" s="3">
        <f t="shared" si="29"/>
        <v>35186</v>
      </c>
      <c r="H79" s="3">
        <f t="shared" si="29"/>
        <v>321</v>
      </c>
      <c r="I79" s="3">
        <f t="shared" si="29"/>
        <v>51535</v>
      </c>
      <c r="J79" s="3">
        <f t="shared" si="29"/>
        <v>99210</v>
      </c>
      <c r="K79" s="3">
        <f t="shared" si="29"/>
        <v>79550</v>
      </c>
      <c r="L79" s="3">
        <f t="shared" si="29"/>
        <v>3768</v>
      </c>
      <c r="M79" s="3">
        <f t="shared" si="29"/>
        <v>182528</v>
      </c>
      <c r="N79" s="17">
        <f>J79/M79</f>
        <v>0.54353304698457228</v>
      </c>
      <c r="O79" s="17">
        <f>K79/M79</f>
        <v>0.4358235448807854</v>
      </c>
      <c r="P79" s="17">
        <f>L79/M79</f>
        <v>2.0643408134642355E-2</v>
      </c>
    </row>
    <row r="80" spans="1:16" x14ac:dyDescent="0.25">
      <c r="A80" s="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16"/>
      <c r="O80" s="16"/>
      <c r="P80" s="16"/>
    </row>
    <row r="81" spans="1:16" x14ac:dyDescent="0.25">
      <c r="A81" s="5" t="s">
        <v>38</v>
      </c>
      <c r="B81" s="7">
        <v>21625</v>
      </c>
      <c r="C81" s="7">
        <v>26449</v>
      </c>
      <c r="D81" s="7">
        <v>1172</v>
      </c>
      <c r="E81" s="7">
        <f>SUM(B81:D81)</f>
        <v>49246</v>
      </c>
      <c r="F81" s="7">
        <v>8836</v>
      </c>
      <c r="G81" s="7">
        <v>24062</v>
      </c>
      <c r="H81" s="7">
        <v>153</v>
      </c>
      <c r="I81" s="7">
        <f>SUM(F81:H81)</f>
        <v>33051</v>
      </c>
      <c r="J81" s="7">
        <f t="shared" ref="J81:L82" si="30">SUM(B81,F81)</f>
        <v>30461</v>
      </c>
      <c r="K81" s="7">
        <f t="shared" si="30"/>
        <v>50511</v>
      </c>
      <c r="L81" s="7">
        <f t="shared" si="30"/>
        <v>1325</v>
      </c>
      <c r="M81" s="7">
        <f>SUM(J81:L81)</f>
        <v>82297</v>
      </c>
      <c r="N81" s="16">
        <f>J81/M81</f>
        <v>0.37013499884564444</v>
      </c>
      <c r="O81" s="16">
        <f>K81/M81</f>
        <v>0.61376477878902025</v>
      </c>
      <c r="P81" s="16">
        <f>L81/M81</f>
        <v>1.6100222365335311E-2</v>
      </c>
    </row>
    <row r="82" spans="1:16" x14ac:dyDescent="0.25">
      <c r="A82" s="5" t="s">
        <v>39</v>
      </c>
      <c r="B82" s="7">
        <v>8549</v>
      </c>
      <c r="C82" s="7">
        <v>10052</v>
      </c>
      <c r="D82" s="7">
        <v>411</v>
      </c>
      <c r="E82" s="7">
        <f>SUM(B82:D82)</f>
        <v>19012</v>
      </c>
      <c r="F82" s="7">
        <v>11069</v>
      </c>
      <c r="G82" s="7">
        <v>26077</v>
      </c>
      <c r="H82" s="7">
        <v>170</v>
      </c>
      <c r="I82" s="7">
        <f>SUM(F82:H82)</f>
        <v>37316</v>
      </c>
      <c r="J82" s="7">
        <f t="shared" si="30"/>
        <v>19618</v>
      </c>
      <c r="K82" s="7">
        <f t="shared" si="30"/>
        <v>36129</v>
      </c>
      <c r="L82" s="7">
        <f t="shared" si="30"/>
        <v>581</v>
      </c>
      <c r="M82" s="7">
        <f>SUM(J82:L82)</f>
        <v>56328</v>
      </c>
      <c r="N82" s="16">
        <f>J82/M82</f>
        <v>0.34828149410595088</v>
      </c>
      <c r="O82" s="16">
        <f>K82/M82</f>
        <v>0.64140391989774181</v>
      </c>
      <c r="P82" s="16">
        <f>L82/M82</f>
        <v>1.0314585996307343E-2</v>
      </c>
    </row>
    <row r="83" spans="1:16" x14ac:dyDescent="0.25">
      <c r="A83" s="4" t="s">
        <v>48</v>
      </c>
      <c r="B83" s="3">
        <f t="shared" ref="B83:M83" si="31">SUM(B81:B82)</f>
        <v>30174</v>
      </c>
      <c r="C83" s="3">
        <f t="shared" si="31"/>
        <v>36501</v>
      </c>
      <c r="D83" s="3">
        <f t="shared" si="31"/>
        <v>1583</v>
      </c>
      <c r="E83" s="3">
        <f t="shared" si="31"/>
        <v>68258</v>
      </c>
      <c r="F83" s="3">
        <f t="shared" si="31"/>
        <v>19905</v>
      </c>
      <c r="G83" s="3">
        <f t="shared" si="31"/>
        <v>50139</v>
      </c>
      <c r="H83" s="3">
        <f t="shared" si="31"/>
        <v>323</v>
      </c>
      <c r="I83" s="3">
        <f t="shared" si="31"/>
        <v>70367</v>
      </c>
      <c r="J83" s="3">
        <f t="shared" si="31"/>
        <v>50079</v>
      </c>
      <c r="K83" s="3">
        <f t="shared" si="31"/>
        <v>86640</v>
      </c>
      <c r="L83" s="3">
        <f t="shared" si="31"/>
        <v>1906</v>
      </c>
      <c r="M83" s="3">
        <f t="shared" si="31"/>
        <v>138625</v>
      </c>
      <c r="N83" s="17">
        <f>J83/M83</f>
        <v>0.36125518485121733</v>
      </c>
      <c r="O83" s="17">
        <f>K83/M83</f>
        <v>0.62499549143372413</v>
      </c>
      <c r="P83" s="17">
        <f>L83/M83</f>
        <v>1.3749323715058612E-2</v>
      </c>
    </row>
    <row r="84" spans="1:16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16"/>
      <c r="O84" s="16"/>
      <c r="P84" s="16"/>
    </row>
    <row r="85" spans="1:16" x14ac:dyDescent="0.25">
      <c r="A85" s="5" t="s">
        <v>40</v>
      </c>
      <c r="B85" s="7">
        <v>20757</v>
      </c>
      <c r="C85" s="7">
        <v>19640</v>
      </c>
      <c r="D85" s="7">
        <v>825</v>
      </c>
      <c r="E85" s="7">
        <f>SUM(B85:D85)</f>
        <v>41222</v>
      </c>
      <c r="F85" s="7">
        <v>11932</v>
      </c>
      <c r="G85" s="7">
        <v>25342</v>
      </c>
      <c r="H85" s="7">
        <v>219</v>
      </c>
      <c r="I85" s="7">
        <f>SUM(F85:H85)</f>
        <v>37493</v>
      </c>
      <c r="J85" s="7">
        <f t="shared" ref="J85:L88" si="32">SUM(B85,F85)</f>
        <v>32689</v>
      </c>
      <c r="K85" s="7">
        <f t="shared" si="32"/>
        <v>44982</v>
      </c>
      <c r="L85" s="7">
        <f t="shared" si="32"/>
        <v>1044</v>
      </c>
      <c r="M85" s="7">
        <f>SUM(J85:L85)</f>
        <v>78715</v>
      </c>
      <c r="N85" s="16">
        <f>J85/M85</f>
        <v>0.41528298291304072</v>
      </c>
      <c r="O85" s="16">
        <f>K85/M85</f>
        <v>0.57145397954646504</v>
      </c>
      <c r="P85" s="16">
        <f>L85/M85</f>
        <v>1.3263037540494188E-2</v>
      </c>
    </row>
    <row r="86" spans="1:16" x14ac:dyDescent="0.25">
      <c r="A86" s="5" t="s">
        <v>41</v>
      </c>
      <c r="B86" s="7">
        <v>24368</v>
      </c>
      <c r="C86" s="7">
        <v>20243</v>
      </c>
      <c r="D86" s="7">
        <v>1019</v>
      </c>
      <c r="E86" s="7">
        <f>SUM(B86:D86)</f>
        <v>45630</v>
      </c>
      <c r="F86" s="7">
        <v>17969</v>
      </c>
      <c r="G86" s="7">
        <v>27708</v>
      </c>
      <c r="H86" s="7">
        <v>324</v>
      </c>
      <c r="I86" s="7">
        <f>SUM(F86:H86)</f>
        <v>46001</v>
      </c>
      <c r="J86" s="7">
        <f t="shared" si="32"/>
        <v>42337</v>
      </c>
      <c r="K86" s="7">
        <f t="shared" si="32"/>
        <v>47951</v>
      </c>
      <c r="L86" s="7">
        <f t="shared" si="32"/>
        <v>1343</v>
      </c>
      <c r="M86" s="7">
        <f>SUM(J86:L86)</f>
        <v>91631</v>
      </c>
      <c r="N86" s="16">
        <f>J86/M86</f>
        <v>0.46203795658674468</v>
      </c>
      <c r="O86" s="16">
        <f>K86/M86</f>
        <v>0.5233054315679192</v>
      </c>
      <c r="P86" s="16">
        <f>L86/M86</f>
        <v>1.4656611845336185E-2</v>
      </c>
    </row>
    <row r="87" spans="1:16" x14ac:dyDescent="0.25">
      <c r="A87" s="5" t="s">
        <v>42</v>
      </c>
      <c r="B87" s="7">
        <v>20855</v>
      </c>
      <c r="C87" s="7">
        <v>22313</v>
      </c>
      <c r="D87" s="7">
        <v>1031</v>
      </c>
      <c r="E87" s="7">
        <f>SUM(B87:D87)</f>
        <v>44199</v>
      </c>
      <c r="F87" s="7">
        <v>12828</v>
      </c>
      <c r="G87" s="7">
        <v>26600</v>
      </c>
      <c r="H87" s="7">
        <v>303</v>
      </c>
      <c r="I87" s="7">
        <f>SUM(F87:H87)</f>
        <v>39731</v>
      </c>
      <c r="J87" s="7">
        <f>SUM(B87,F87)</f>
        <v>33683</v>
      </c>
      <c r="K87" s="7">
        <f>SUM(C87,G87)</f>
        <v>48913</v>
      </c>
      <c r="L87" s="7">
        <f>SUM(D87,H87)</f>
        <v>1334</v>
      </c>
      <c r="M87" s="7">
        <f>SUM(J87:L87)</f>
        <v>83930</v>
      </c>
      <c r="N87" s="16">
        <f>J87/M87</f>
        <v>0.40132253068032886</v>
      </c>
      <c r="O87" s="16">
        <f>K87/M87</f>
        <v>0.5827832717740975</v>
      </c>
      <c r="P87" s="16">
        <f>L87/M87</f>
        <v>1.5894197545573693E-2</v>
      </c>
    </row>
    <row r="88" spans="1:16" x14ac:dyDescent="0.25">
      <c r="A88" s="5" t="s">
        <v>65</v>
      </c>
      <c r="B88" s="7">
        <v>0</v>
      </c>
      <c r="C88" s="7">
        <v>0</v>
      </c>
      <c r="D88" s="7">
        <v>0</v>
      </c>
      <c r="E88" s="7">
        <f>SUM(B88:D88)</f>
        <v>0</v>
      </c>
      <c r="F88" s="7">
        <v>840</v>
      </c>
      <c r="G88" s="7">
        <v>3486</v>
      </c>
      <c r="H88" s="7">
        <v>321</v>
      </c>
      <c r="I88" s="7">
        <f>SUM(F88:H88)</f>
        <v>4647</v>
      </c>
      <c r="J88" s="7">
        <f t="shared" si="32"/>
        <v>840</v>
      </c>
      <c r="K88" s="7">
        <f t="shared" si="32"/>
        <v>3486</v>
      </c>
      <c r="L88" s="7">
        <f t="shared" si="32"/>
        <v>321</v>
      </c>
      <c r="M88" s="7">
        <f>SUM(J88:L88)</f>
        <v>4647</v>
      </c>
      <c r="N88" s="16">
        <f>J88/M88</f>
        <v>0.18076178179470626</v>
      </c>
      <c r="O88" s="16">
        <f>K88/M88</f>
        <v>0.75016139444803098</v>
      </c>
      <c r="P88" s="16">
        <f>L88/M88</f>
        <v>6.9076823757262748E-2</v>
      </c>
    </row>
    <row r="89" spans="1:16" x14ac:dyDescent="0.25">
      <c r="A89" s="4" t="s">
        <v>48</v>
      </c>
      <c r="B89" s="3">
        <f t="shared" ref="B89:M89" si="33">SUM(B85:B88)</f>
        <v>65980</v>
      </c>
      <c r="C89" s="3">
        <f t="shared" si="33"/>
        <v>62196</v>
      </c>
      <c r="D89" s="3">
        <f t="shared" si="33"/>
        <v>2875</v>
      </c>
      <c r="E89" s="3">
        <f t="shared" si="33"/>
        <v>131051</v>
      </c>
      <c r="F89" s="3">
        <f t="shared" si="33"/>
        <v>43569</v>
      </c>
      <c r="G89" s="3">
        <f t="shared" si="33"/>
        <v>83136</v>
      </c>
      <c r="H89" s="3">
        <f t="shared" si="33"/>
        <v>1167</v>
      </c>
      <c r="I89" s="3">
        <f t="shared" si="33"/>
        <v>127872</v>
      </c>
      <c r="J89" s="3">
        <f t="shared" si="33"/>
        <v>109549</v>
      </c>
      <c r="K89" s="3">
        <f t="shared" si="33"/>
        <v>145332</v>
      </c>
      <c r="L89" s="3">
        <f t="shared" si="33"/>
        <v>4042</v>
      </c>
      <c r="M89" s="3">
        <f t="shared" si="33"/>
        <v>258923</v>
      </c>
      <c r="N89" s="17">
        <f>J89/M89</f>
        <v>0.42309489693847208</v>
      </c>
      <c r="O89" s="17">
        <f>K89/M89</f>
        <v>0.56129428440115403</v>
      </c>
      <c r="P89" s="17">
        <f>L89/M89</f>
        <v>1.5610818660373933E-2</v>
      </c>
    </row>
    <row r="90" spans="1:16" x14ac:dyDescent="0.25">
      <c r="A90" s="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16"/>
      <c r="O90" s="16"/>
      <c r="P90" s="16"/>
    </row>
    <row r="91" spans="1:16" x14ac:dyDescent="0.25">
      <c r="A91" s="5" t="s">
        <v>45</v>
      </c>
      <c r="B91" s="7">
        <v>16959</v>
      </c>
      <c r="C91" s="7">
        <v>24512</v>
      </c>
      <c r="D91" s="7">
        <v>5277</v>
      </c>
      <c r="E91" s="7">
        <f>SUM(B91:D91)</f>
        <v>46748</v>
      </c>
      <c r="F91" s="7">
        <v>14</v>
      </c>
      <c r="G91" s="7">
        <v>6</v>
      </c>
      <c r="H91" s="7">
        <v>14</v>
      </c>
      <c r="I91" s="7">
        <f>SUM(F91:H91)</f>
        <v>34</v>
      </c>
      <c r="J91" s="7">
        <f t="shared" ref="J91:L92" si="34">SUM(B91,F91)</f>
        <v>16973</v>
      </c>
      <c r="K91" s="7">
        <f t="shared" si="34"/>
        <v>24518</v>
      </c>
      <c r="L91" s="7">
        <f t="shared" si="34"/>
        <v>5291</v>
      </c>
      <c r="M91" s="7">
        <f>SUM(J91:L91)</f>
        <v>46782</v>
      </c>
      <c r="N91" s="16">
        <f>J91/M91</f>
        <v>0.36281048266427257</v>
      </c>
      <c r="O91" s="16">
        <f>K91/M91</f>
        <v>0.52409046214355948</v>
      </c>
      <c r="P91" s="16">
        <f>L91/M91</f>
        <v>0.11309905519216792</v>
      </c>
    </row>
    <row r="92" spans="1:16" ht="11.25" customHeight="1" x14ac:dyDescent="0.25">
      <c r="A92" s="5" t="s">
        <v>43</v>
      </c>
      <c r="B92" s="7">
        <v>7541</v>
      </c>
      <c r="C92" s="7">
        <v>4305</v>
      </c>
      <c r="D92" s="7">
        <v>2006</v>
      </c>
      <c r="E92" s="7">
        <f>SUM(B92:D92)</f>
        <v>13852</v>
      </c>
      <c r="F92" s="7">
        <v>11861</v>
      </c>
      <c r="G92" s="7">
        <v>18803</v>
      </c>
      <c r="H92" s="7">
        <v>7</v>
      </c>
      <c r="I92" s="7">
        <f>SUM(F92:H92)</f>
        <v>30671</v>
      </c>
      <c r="J92" s="7">
        <f t="shared" si="34"/>
        <v>19402</v>
      </c>
      <c r="K92" s="7">
        <f t="shared" si="34"/>
        <v>23108</v>
      </c>
      <c r="L92" s="7">
        <f t="shared" si="34"/>
        <v>2013</v>
      </c>
      <c r="M92" s="7">
        <f>SUM(J92:L92)</f>
        <v>44523</v>
      </c>
      <c r="N92" s="16">
        <f>J92/M92</f>
        <v>0.43577476809738785</v>
      </c>
      <c r="O92" s="16">
        <f>K92/M92</f>
        <v>0.51901264514969792</v>
      </c>
      <c r="P92" s="16">
        <f>L92/M92</f>
        <v>4.5212586752914223E-2</v>
      </c>
    </row>
    <row r="93" spans="1:16" x14ac:dyDescent="0.25">
      <c r="A93" s="5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15"/>
      <c r="O93" s="15"/>
      <c r="P93" s="15"/>
    </row>
    <row r="94" spans="1:16" ht="15" customHeight="1" x14ac:dyDescent="0.25">
      <c r="A94" s="11" t="s">
        <v>44</v>
      </c>
      <c r="B94" s="12">
        <f t="shared" ref="B94:M94" si="35">SUM(B10,B14,B20,B23,B27,B30,B36,B42,B45,B49,B53,B58,B62,B66,B69,B75,B79,B83,B89,B91:B92)</f>
        <v>1061719</v>
      </c>
      <c r="C94" s="12">
        <f t="shared" si="35"/>
        <v>921846</v>
      </c>
      <c r="D94" s="12">
        <f t="shared" si="35"/>
        <v>85408</v>
      </c>
      <c r="E94" s="12">
        <f t="shared" si="35"/>
        <v>2068973</v>
      </c>
      <c r="F94" s="12">
        <f t="shared" si="35"/>
        <v>509553</v>
      </c>
      <c r="G94" s="12">
        <f t="shared" si="35"/>
        <v>961870</v>
      </c>
      <c r="H94" s="12">
        <f t="shared" si="35"/>
        <v>12938</v>
      </c>
      <c r="I94" s="12">
        <f t="shared" si="35"/>
        <v>1484361</v>
      </c>
      <c r="J94" s="12">
        <f t="shared" si="35"/>
        <v>1571272</v>
      </c>
      <c r="K94" s="12">
        <f t="shared" si="35"/>
        <v>1883716</v>
      </c>
      <c r="L94" s="12">
        <f t="shared" si="35"/>
        <v>98346</v>
      </c>
      <c r="M94" s="12">
        <f t="shared" si="35"/>
        <v>3553334</v>
      </c>
      <c r="N94" s="19">
        <f>J94/M94</f>
        <v>0.44219653992560226</v>
      </c>
      <c r="O94" s="19">
        <f>K94/M94</f>
        <v>0.53012635457291657</v>
      </c>
      <c r="P94" s="19">
        <f>L94/M94</f>
        <v>2.7677105501481145E-2</v>
      </c>
    </row>
  </sheetData>
  <mergeCells count="8">
    <mergeCell ref="A1:P1"/>
    <mergeCell ref="A2:P2"/>
    <mergeCell ref="A3:P3"/>
    <mergeCell ref="N4:P4"/>
    <mergeCell ref="A4:A5"/>
    <mergeCell ref="B4:E4"/>
    <mergeCell ref="F4:I4"/>
    <mergeCell ref="J4:M4"/>
  </mergeCells>
  <phoneticPr fontId="1" type="noConversion"/>
  <printOptions horizontalCentered="1"/>
  <pageMargins left="0.15748031496062992" right="0.15748031496062992" top="0.78740157480314965" bottom="0.51181102362204722" header="0.27559055118110237" footer="0.23622047244094491"/>
  <pageSetup scale="90" orientation="portrait" r:id="rId1"/>
  <headerFooter alignWithMargins="0">
    <oddHeader>&amp;L&amp;"Bookman Old Style,Normal"&amp;9Réseau des bibliothèques de Montréal / Statistiques relatives aux collections</oddHeader>
    <oddFooter>&amp;L&amp;"Bookman Old Style,Normal"&amp;8Division Planification et Développement du réseau&amp;C&amp;"Bookman Old Style,Normal"&amp;8Page &amp;P&amp;R&amp;"Bookman Old Style,Normal"&amp;8&amp;D</oddFooter>
  </headerFooter>
  <rowBreaks count="1" manualBreakCount="1">
    <brk id="62" max="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AFEE-268F-46EE-9E03-29FAB9FE9DB7}">
  <sheetPr codeName="Feuil16">
    <tabColor indexed="35"/>
  </sheetPr>
  <dimension ref="A1:P96"/>
  <sheetViews>
    <sheetView workbookViewId="0">
      <pane ySplit="5" topLeftCell="A48" activePane="bottomLeft" state="frozen"/>
      <selection activeCell="B7" sqref="B7"/>
      <selection pane="bottomLeft" activeCell="B7" sqref="B7"/>
    </sheetView>
  </sheetViews>
  <sheetFormatPr baseColWidth="10" defaultColWidth="14.6640625" defaultRowHeight="10.199999999999999" x14ac:dyDescent="0.25"/>
  <cols>
    <col min="1" max="1" width="24.6640625" style="2" customWidth="1"/>
    <col min="2" max="13" width="8.6640625" style="2" customWidth="1"/>
    <col min="14" max="16" width="8.6640625" style="18" customWidth="1"/>
    <col min="17" max="16384" width="14.6640625" style="2"/>
  </cols>
  <sheetData>
    <row r="1" spans="1:16" s="1" customFormat="1" ht="18" customHeight="1" x14ac:dyDescent="0.25">
      <c r="A1" s="21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/>
    </row>
    <row r="2" spans="1:16" s="1" customFormat="1" ht="18" customHeight="1" x14ac:dyDescent="0.25">
      <c r="A2" s="24" t="s">
        <v>58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6"/>
    </row>
    <row r="3" spans="1:16" s="1" customFormat="1" ht="18" customHeight="1" x14ac:dyDescent="0.25">
      <c r="A3" s="27" t="s">
        <v>66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9"/>
    </row>
    <row r="4" spans="1:16" ht="15" customHeight="1" x14ac:dyDescent="0.25">
      <c r="A4" s="33" t="s">
        <v>47</v>
      </c>
      <c r="B4" s="35" t="s">
        <v>59</v>
      </c>
      <c r="C4" s="36"/>
      <c r="D4" s="36"/>
      <c r="E4" s="37"/>
      <c r="F4" s="35" t="s">
        <v>60</v>
      </c>
      <c r="G4" s="36"/>
      <c r="H4" s="36"/>
      <c r="I4" s="37"/>
      <c r="J4" s="35" t="s">
        <v>44</v>
      </c>
      <c r="K4" s="36"/>
      <c r="L4" s="36"/>
      <c r="M4" s="37"/>
      <c r="N4" s="30" t="s">
        <v>56</v>
      </c>
      <c r="O4" s="31"/>
      <c r="P4" s="32"/>
    </row>
    <row r="5" spans="1:16" s="14" customFormat="1" ht="15" customHeight="1" x14ac:dyDescent="0.25">
      <c r="A5" s="34"/>
      <c r="B5" s="13" t="s">
        <v>55</v>
      </c>
      <c r="C5" s="10" t="s">
        <v>61</v>
      </c>
      <c r="D5" s="13" t="s">
        <v>54</v>
      </c>
      <c r="E5" s="10" t="s">
        <v>48</v>
      </c>
      <c r="F5" s="13" t="s">
        <v>55</v>
      </c>
      <c r="G5" s="10" t="s">
        <v>61</v>
      </c>
      <c r="H5" s="13" t="s">
        <v>54</v>
      </c>
      <c r="I5" s="10" t="s">
        <v>48</v>
      </c>
      <c r="J5" s="13" t="s">
        <v>55</v>
      </c>
      <c r="K5" s="10" t="s">
        <v>61</v>
      </c>
      <c r="L5" s="13" t="s">
        <v>54</v>
      </c>
      <c r="M5" s="10" t="s">
        <v>48</v>
      </c>
      <c r="N5" s="13" t="s">
        <v>55</v>
      </c>
      <c r="O5" s="10" t="s">
        <v>61</v>
      </c>
      <c r="P5" s="13" t="s">
        <v>54</v>
      </c>
    </row>
    <row r="6" spans="1:16" x14ac:dyDescent="0.2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15"/>
      <c r="O6" s="15"/>
      <c r="P6" s="15"/>
    </row>
    <row r="7" spans="1:16" x14ac:dyDescent="0.25">
      <c r="A7" s="5" t="s">
        <v>0</v>
      </c>
      <c r="B7" s="7">
        <v>34618</v>
      </c>
      <c r="C7" s="7">
        <v>27308</v>
      </c>
      <c r="D7" s="7">
        <v>3058</v>
      </c>
      <c r="E7" s="7">
        <f>SUM(B7:D7)</f>
        <v>64984</v>
      </c>
      <c r="F7" s="7">
        <v>15082</v>
      </c>
      <c r="G7" s="7">
        <v>34586</v>
      </c>
      <c r="H7" s="7">
        <v>562</v>
      </c>
      <c r="I7" s="7">
        <f>SUM(F7:H7)</f>
        <v>50230</v>
      </c>
      <c r="J7" s="7">
        <f t="shared" ref="J7:L10" si="0">SUM(B7,F7)</f>
        <v>49700</v>
      </c>
      <c r="K7" s="7">
        <f t="shared" si="0"/>
        <v>61894</v>
      </c>
      <c r="L7" s="7">
        <f t="shared" si="0"/>
        <v>3620</v>
      </c>
      <c r="M7" s="7">
        <f>SUM(J7:L7)</f>
        <v>115214</v>
      </c>
      <c r="N7" s="16">
        <f>J7/M7</f>
        <v>0.43137118752929332</v>
      </c>
      <c r="O7" s="16">
        <f>K7/M7</f>
        <v>0.53720901973718471</v>
      </c>
      <c r="P7" s="16">
        <f>L7/M7</f>
        <v>3.1419792733521967E-2</v>
      </c>
    </row>
    <row r="8" spans="1:16" x14ac:dyDescent="0.25">
      <c r="A8" s="5" t="s">
        <v>1</v>
      </c>
      <c r="B8" s="7">
        <v>14218</v>
      </c>
      <c r="C8" s="7">
        <v>16706</v>
      </c>
      <c r="D8" s="7">
        <v>924</v>
      </c>
      <c r="E8" s="7">
        <f>SUM(B8:D8)</f>
        <v>31848</v>
      </c>
      <c r="F8" s="7">
        <v>10444</v>
      </c>
      <c r="G8" s="7">
        <v>20439</v>
      </c>
      <c r="H8" s="7">
        <v>263</v>
      </c>
      <c r="I8" s="7">
        <f>SUM(F8:H8)</f>
        <v>31146</v>
      </c>
      <c r="J8" s="7">
        <f t="shared" si="0"/>
        <v>24662</v>
      </c>
      <c r="K8" s="7">
        <f t="shared" si="0"/>
        <v>37145</v>
      </c>
      <c r="L8" s="7">
        <f t="shared" si="0"/>
        <v>1187</v>
      </c>
      <c r="M8" s="7">
        <f>SUM(J8:L8)</f>
        <v>62994</v>
      </c>
      <c r="N8" s="16">
        <f>J8/M8</f>
        <v>0.39149760294631236</v>
      </c>
      <c r="O8" s="16">
        <f>K8/M8</f>
        <v>0.58965933263485415</v>
      </c>
      <c r="P8" s="16">
        <f>L8/M8</f>
        <v>1.884306441883354E-2</v>
      </c>
    </row>
    <row r="9" spans="1:16" x14ac:dyDescent="0.25">
      <c r="A9" s="5" t="s">
        <v>2</v>
      </c>
      <c r="B9" s="7">
        <v>29</v>
      </c>
      <c r="C9" s="7">
        <v>24</v>
      </c>
      <c r="D9" s="7">
        <v>23</v>
      </c>
      <c r="E9" s="7">
        <f>SUM(B9:D9)</f>
        <v>76</v>
      </c>
      <c r="F9" s="7">
        <v>7716</v>
      </c>
      <c r="G9" s="7">
        <v>19341</v>
      </c>
      <c r="H9" s="7">
        <v>150</v>
      </c>
      <c r="I9" s="7">
        <f>SUM(F9:H9)</f>
        <v>27207</v>
      </c>
      <c r="J9" s="7">
        <f>SUM(B9,F9)</f>
        <v>7745</v>
      </c>
      <c r="K9" s="7">
        <f>SUM(C9,G9)</f>
        <v>19365</v>
      </c>
      <c r="L9" s="7">
        <f>SUM(D9,H9)</f>
        <v>173</v>
      </c>
      <c r="M9" s="7">
        <f>SUM(J9:L9)</f>
        <v>27283</v>
      </c>
      <c r="N9" s="16">
        <f>J9/M9</f>
        <v>0.28387640655353152</v>
      </c>
      <c r="O9" s="16">
        <f>K9/M9</f>
        <v>0.70978264853571826</v>
      </c>
      <c r="P9" s="16">
        <f>L9/M9</f>
        <v>6.3409449107502845E-3</v>
      </c>
    </row>
    <row r="10" spans="1:16" x14ac:dyDescent="0.25">
      <c r="A10" s="5" t="s">
        <v>67</v>
      </c>
      <c r="B10" s="7">
        <v>392</v>
      </c>
      <c r="C10" s="7">
        <v>655</v>
      </c>
      <c r="D10" s="7">
        <v>52</v>
      </c>
      <c r="E10" s="7">
        <f>SUM(B10:D10)</f>
        <v>1099</v>
      </c>
      <c r="F10" s="7">
        <v>1191</v>
      </c>
      <c r="G10" s="7">
        <v>1763</v>
      </c>
      <c r="H10" s="7">
        <v>0</v>
      </c>
      <c r="I10" s="7">
        <f>SUM(F10:H10)</f>
        <v>2954</v>
      </c>
      <c r="J10" s="7">
        <f t="shared" si="0"/>
        <v>1583</v>
      </c>
      <c r="K10" s="7">
        <f t="shared" si="0"/>
        <v>2418</v>
      </c>
      <c r="L10" s="7">
        <f t="shared" si="0"/>
        <v>52</v>
      </c>
      <c r="M10" s="7">
        <f>SUM(J10:L10)</f>
        <v>4053</v>
      </c>
      <c r="N10" s="16">
        <f>J10/M10</f>
        <v>0.39057488280286207</v>
      </c>
      <c r="O10" s="16">
        <f>K10/M10</f>
        <v>0.59659511472982973</v>
      </c>
      <c r="P10" s="16">
        <f>L10/M10</f>
        <v>1.2830002467308166E-2</v>
      </c>
    </row>
    <row r="11" spans="1:16" x14ac:dyDescent="0.25">
      <c r="A11" s="4" t="s">
        <v>48</v>
      </c>
      <c r="B11" s="3">
        <f t="shared" ref="B11:M11" si="1">SUM(B7:B10)</f>
        <v>49257</v>
      </c>
      <c r="C11" s="3">
        <f t="shared" si="1"/>
        <v>44693</v>
      </c>
      <c r="D11" s="3">
        <f t="shared" si="1"/>
        <v>4057</v>
      </c>
      <c r="E11" s="3">
        <f t="shared" si="1"/>
        <v>98007</v>
      </c>
      <c r="F11" s="3">
        <f t="shared" si="1"/>
        <v>34433</v>
      </c>
      <c r="G11" s="3">
        <f t="shared" si="1"/>
        <v>76129</v>
      </c>
      <c r="H11" s="3">
        <f t="shared" si="1"/>
        <v>975</v>
      </c>
      <c r="I11" s="3">
        <f t="shared" si="1"/>
        <v>111537</v>
      </c>
      <c r="J11" s="3">
        <f t="shared" si="1"/>
        <v>83690</v>
      </c>
      <c r="K11" s="3">
        <f t="shared" si="1"/>
        <v>120822</v>
      </c>
      <c r="L11" s="3">
        <f t="shared" si="1"/>
        <v>5032</v>
      </c>
      <c r="M11" s="3">
        <f t="shared" si="1"/>
        <v>209544</v>
      </c>
      <c r="N11" s="17">
        <f>J11/M11</f>
        <v>0.39939105867979996</v>
      </c>
      <c r="O11" s="17">
        <f>K11/M11</f>
        <v>0.57659489176497536</v>
      </c>
      <c r="P11" s="17">
        <f>L11/M11</f>
        <v>2.4014049555224678E-2</v>
      </c>
    </row>
    <row r="12" spans="1:16" x14ac:dyDescent="0.25">
      <c r="A12" s="5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15"/>
      <c r="O12" s="15"/>
      <c r="P12" s="15"/>
    </row>
    <row r="13" spans="1:16" x14ac:dyDescent="0.25">
      <c r="A13" s="5" t="s">
        <v>3</v>
      </c>
      <c r="B13" s="7">
        <v>3380</v>
      </c>
      <c r="C13" s="7">
        <v>5504</v>
      </c>
      <c r="D13" s="7">
        <v>121</v>
      </c>
      <c r="E13" s="7">
        <f>SUM(B13:D13)</f>
        <v>9005</v>
      </c>
      <c r="F13" s="7">
        <v>2558</v>
      </c>
      <c r="G13" s="7">
        <v>4596</v>
      </c>
      <c r="H13" s="7">
        <v>32</v>
      </c>
      <c r="I13" s="7">
        <f>SUM(F13:H13)</f>
        <v>7186</v>
      </c>
      <c r="J13" s="7">
        <f t="shared" ref="J13:L14" si="2">SUM(B13,F13)</f>
        <v>5938</v>
      </c>
      <c r="K13" s="7">
        <f t="shared" si="2"/>
        <v>10100</v>
      </c>
      <c r="L13" s="7">
        <f t="shared" si="2"/>
        <v>153</v>
      </c>
      <c r="M13" s="7">
        <f>SUM(J13:L13)</f>
        <v>16191</v>
      </c>
      <c r="N13" s="16">
        <f>J13/M13</f>
        <v>0.36674695818664688</v>
      </c>
      <c r="O13" s="16">
        <f>K13/M13</f>
        <v>0.6238033475387561</v>
      </c>
      <c r="P13" s="16">
        <f>L13/M13</f>
        <v>9.4496942745969977E-3</v>
      </c>
    </row>
    <row r="14" spans="1:16" x14ac:dyDescent="0.25">
      <c r="A14" s="5" t="s">
        <v>4</v>
      </c>
      <c r="B14" s="7">
        <v>35815</v>
      </c>
      <c r="C14" s="7">
        <v>28801</v>
      </c>
      <c r="D14" s="7">
        <v>2603</v>
      </c>
      <c r="E14" s="7">
        <f>SUM(B14:D14)</f>
        <v>67219</v>
      </c>
      <c r="F14" s="7">
        <v>11920</v>
      </c>
      <c r="G14" s="7">
        <v>19332</v>
      </c>
      <c r="H14" s="7">
        <v>694</v>
      </c>
      <c r="I14" s="7">
        <f>SUM(F14:H14)</f>
        <v>31946</v>
      </c>
      <c r="J14" s="7">
        <f t="shared" si="2"/>
        <v>47735</v>
      </c>
      <c r="K14" s="7">
        <f t="shared" si="2"/>
        <v>48133</v>
      </c>
      <c r="L14" s="7">
        <f t="shared" si="2"/>
        <v>3297</v>
      </c>
      <c r="M14" s="7">
        <f>SUM(J14:L14)</f>
        <v>99165</v>
      </c>
      <c r="N14" s="16">
        <f>J14/M14</f>
        <v>0.48136943478041649</v>
      </c>
      <c r="O14" s="16">
        <f>K14/M14</f>
        <v>0.4853829476125649</v>
      </c>
      <c r="P14" s="16">
        <f>L14/M14</f>
        <v>3.3247617607018602E-2</v>
      </c>
    </row>
    <row r="15" spans="1:16" x14ac:dyDescent="0.25">
      <c r="A15" s="4" t="s">
        <v>48</v>
      </c>
      <c r="B15" s="3">
        <f t="shared" ref="B15:M15" si="3">SUM(B13:B14)</f>
        <v>39195</v>
      </c>
      <c r="C15" s="3">
        <f t="shared" si="3"/>
        <v>34305</v>
      </c>
      <c r="D15" s="3">
        <f t="shared" si="3"/>
        <v>2724</v>
      </c>
      <c r="E15" s="3">
        <f t="shared" si="3"/>
        <v>76224</v>
      </c>
      <c r="F15" s="3">
        <f t="shared" si="3"/>
        <v>14478</v>
      </c>
      <c r="G15" s="3">
        <f t="shared" si="3"/>
        <v>23928</v>
      </c>
      <c r="H15" s="3">
        <f t="shared" si="3"/>
        <v>726</v>
      </c>
      <c r="I15" s="3">
        <f t="shared" si="3"/>
        <v>39132</v>
      </c>
      <c r="J15" s="3">
        <f t="shared" si="3"/>
        <v>53673</v>
      </c>
      <c r="K15" s="3">
        <f t="shared" si="3"/>
        <v>58233</v>
      </c>
      <c r="L15" s="3">
        <f t="shared" si="3"/>
        <v>3450</v>
      </c>
      <c r="M15" s="3">
        <f t="shared" si="3"/>
        <v>115356</v>
      </c>
      <c r="N15" s="17">
        <f>J15/M15</f>
        <v>0.4652813897846666</v>
      </c>
      <c r="O15" s="17">
        <f>K15/M15</f>
        <v>0.50481119317590761</v>
      </c>
      <c r="P15" s="17">
        <f>L15/M15</f>
        <v>2.9907417039425777E-2</v>
      </c>
    </row>
    <row r="16" spans="1:16" x14ac:dyDescent="0.25">
      <c r="A16" s="5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15"/>
      <c r="O16" s="15"/>
      <c r="P16" s="15"/>
    </row>
    <row r="17" spans="1:16" x14ac:dyDescent="0.25">
      <c r="A17" s="5" t="s">
        <v>5</v>
      </c>
      <c r="B17" s="7">
        <v>29922</v>
      </c>
      <c r="C17" s="7">
        <v>34345</v>
      </c>
      <c r="D17" s="7">
        <v>2254</v>
      </c>
      <c r="E17" s="7">
        <f>SUM(B17:D17)</f>
        <v>66521</v>
      </c>
      <c r="F17" s="7">
        <v>15292</v>
      </c>
      <c r="G17" s="7">
        <v>23595</v>
      </c>
      <c r="H17" s="7">
        <v>305</v>
      </c>
      <c r="I17" s="7">
        <f>SUM(F17:H17)</f>
        <v>39192</v>
      </c>
      <c r="J17" s="7">
        <f t="shared" ref="J17:L20" si="4">SUM(B17,F17)</f>
        <v>45214</v>
      </c>
      <c r="K17" s="7">
        <f t="shared" si="4"/>
        <v>57940</v>
      </c>
      <c r="L17" s="7">
        <f t="shared" si="4"/>
        <v>2559</v>
      </c>
      <c r="M17" s="7">
        <f>SUM(J17:L17)</f>
        <v>105713</v>
      </c>
      <c r="N17" s="16">
        <f>J17/M17</f>
        <v>0.42770520182002214</v>
      </c>
      <c r="O17" s="16">
        <f>K17/M17</f>
        <v>0.54808774701313934</v>
      </c>
      <c r="P17" s="16">
        <f>L17/M17</f>
        <v>2.4207051166838515E-2</v>
      </c>
    </row>
    <row r="18" spans="1:16" x14ac:dyDescent="0.25">
      <c r="A18" s="5" t="s">
        <v>6</v>
      </c>
      <c r="B18" s="7">
        <v>35351</v>
      </c>
      <c r="C18" s="7">
        <v>32596</v>
      </c>
      <c r="D18" s="7">
        <v>2650</v>
      </c>
      <c r="E18" s="7">
        <f>SUM(B18:D18)</f>
        <v>70597</v>
      </c>
      <c r="F18" s="7">
        <v>14646</v>
      </c>
      <c r="G18" s="7">
        <v>24932</v>
      </c>
      <c r="H18" s="7">
        <v>283</v>
      </c>
      <c r="I18" s="7">
        <f>SUM(F18:H18)</f>
        <v>39861</v>
      </c>
      <c r="J18" s="7">
        <f t="shared" si="4"/>
        <v>49997</v>
      </c>
      <c r="K18" s="7">
        <f t="shared" si="4"/>
        <v>57528</v>
      </c>
      <c r="L18" s="7">
        <f t="shared" si="4"/>
        <v>2933</v>
      </c>
      <c r="M18" s="7">
        <f>SUM(J18:L18)</f>
        <v>110458</v>
      </c>
      <c r="N18" s="16">
        <f>J18/M18</f>
        <v>0.45263358018432348</v>
      </c>
      <c r="O18" s="16">
        <f>K18/M18</f>
        <v>0.52081334081732422</v>
      </c>
      <c r="P18" s="16">
        <f>L18/M18</f>
        <v>2.6553078998352315E-2</v>
      </c>
    </row>
    <row r="19" spans="1:16" x14ac:dyDescent="0.25">
      <c r="A19" s="5" t="s">
        <v>7</v>
      </c>
      <c r="B19" s="7">
        <v>24050</v>
      </c>
      <c r="C19" s="7">
        <v>28405</v>
      </c>
      <c r="D19" s="7">
        <v>1795</v>
      </c>
      <c r="E19" s="7">
        <f>SUM(B19:D19)</f>
        <v>54250</v>
      </c>
      <c r="F19" s="7">
        <v>16695</v>
      </c>
      <c r="G19" s="7">
        <v>35889</v>
      </c>
      <c r="H19" s="7">
        <v>165</v>
      </c>
      <c r="I19" s="7">
        <f>SUM(F19:H19)</f>
        <v>52749</v>
      </c>
      <c r="J19" s="7">
        <f t="shared" si="4"/>
        <v>40745</v>
      </c>
      <c r="K19" s="7">
        <f t="shared" si="4"/>
        <v>64294</v>
      </c>
      <c r="L19" s="7">
        <f t="shared" si="4"/>
        <v>1960</v>
      </c>
      <c r="M19" s="7">
        <f>SUM(J19:L19)</f>
        <v>106999</v>
      </c>
      <c r="N19" s="16">
        <f>J19/M19</f>
        <v>0.38079795138272321</v>
      </c>
      <c r="O19" s="16">
        <f>K19/M19</f>
        <v>0.60088412041234029</v>
      </c>
      <c r="P19" s="16">
        <f>L19/M19</f>
        <v>1.8317928204936496E-2</v>
      </c>
    </row>
    <row r="20" spans="1:16" x14ac:dyDescent="0.25">
      <c r="A20" s="5" t="s">
        <v>8</v>
      </c>
      <c r="B20" s="7">
        <v>9552</v>
      </c>
      <c r="C20" s="7">
        <v>13731</v>
      </c>
      <c r="D20" s="7">
        <v>516</v>
      </c>
      <c r="E20" s="7">
        <f>SUM(B20:D20)</f>
        <v>23799</v>
      </c>
      <c r="F20" s="7">
        <v>8538</v>
      </c>
      <c r="G20" s="7">
        <v>17807</v>
      </c>
      <c r="H20" s="7">
        <v>181</v>
      </c>
      <c r="I20" s="7">
        <f>SUM(F20:H20)</f>
        <v>26526</v>
      </c>
      <c r="J20" s="7">
        <f t="shared" si="4"/>
        <v>18090</v>
      </c>
      <c r="K20" s="7">
        <f t="shared" si="4"/>
        <v>31538</v>
      </c>
      <c r="L20" s="7">
        <f t="shared" si="4"/>
        <v>697</v>
      </c>
      <c r="M20" s="7">
        <f>SUM(J20:L20)</f>
        <v>50325</v>
      </c>
      <c r="N20" s="16">
        <f>J20/M20</f>
        <v>0.35946348733233979</v>
      </c>
      <c r="O20" s="16">
        <f>K20/M20</f>
        <v>0.62668653750620962</v>
      </c>
      <c r="P20" s="16">
        <f>L20/M20</f>
        <v>1.3849975161450572E-2</v>
      </c>
    </row>
    <row r="21" spans="1:16" x14ac:dyDescent="0.25">
      <c r="A21" s="4" t="s">
        <v>48</v>
      </c>
      <c r="B21" s="3">
        <f t="shared" ref="B21:M21" si="5">SUM(B17:B20)</f>
        <v>98875</v>
      </c>
      <c r="C21" s="3">
        <f t="shared" si="5"/>
        <v>109077</v>
      </c>
      <c r="D21" s="3">
        <f t="shared" si="5"/>
        <v>7215</v>
      </c>
      <c r="E21" s="3">
        <f t="shared" si="5"/>
        <v>215167</v>
      </c>
      <c r="F21" s="3">
        <f t="shared" si="5"/>
        <v>55171</v>
      </c>
      <c r="G21" s="3">
        <f t="shared" si="5"/>
        <v>102223</v>
      </c>
      <c r="H21" s="3">
        <f t="shared" si="5"/>
        <v>934</v>
      </c>
      <c r="I21" s="3">
        <f t="shared" si="5"/>
        <v>158328</v>
      </c>
      <c r="J21" s="3">
        <f t="shared" si="5"/>
        <v>154046</v>
      </c>
      <c r="K21" s="3">
        <f t="shared" si="5"/>
        <v>211300</v>
      </c>
      <c r="L21" s="3">
        <f t="shared" si="5"/>
        <v>8149</v>
      </c>
      <c r="M21" s="3">
        <f t="shared" si="5"/>
        <v>373495</v>
      </c>
      <c r="N21" s="17">
        <f>J21/M21</f>
        <v>0.41244461103896973</v>
      </c>
      <c r="O21" s="17">
        <f>K21/M21</f>
        <v>0.56573715846263006</v>
      </c>
      <c r="P21" s="17">
        <f>L21/M21</f>
        <v>2.1818230498400246E-2</v>
      </c>
    </row>
    <row r="22" spans="1:16" x14ac:dyDescent="0.25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15"/>
      <c r="O22" s="15"/>
      <c r="P22" s="15"/>
    </row>
    <row r="23" spans="1:16" x14ac:dyDescent="0.25">
      <c r="A23" s="5" t="s">
        <v>9</v>
      </c>
      <c r="B23" s="7">
        <v>16827</v>
      </c>
      <c r="C23" s="7">
        <v>15715</v>
      </c>
      <c r="D23" s="7">
        <v>850</v>
      </c>
      <c r="E23" s="7">
        <f>SUM(B23:D23)</f>
        <v>33392</v>
      </c>
      <c r="F23" s="7">
        <v>6578</v>
      </c>
      <c r="G23" s="7">
        <v>12993</v>
      </c>
      <c r="H23" s="7">
        <v>217</v>
      </c>
      <c r="I23" s="7">
        <f>SUM(F23:H23)</f>
        <v>19788</v>
      </c>
      <c r="J23" s="7">
        <f>SUM(B23,F23)</f>
        <v>23405</v>
      </c>
      <c r="K23" s="7">
        <f>SUM(C23,G23)</f>
        <v>28708</v>
      </c>
      <c r="L23" s="7">
        <f>SUM(D23,H23)</f>
        <v>1067</v>
      </c>
      <c r="M23" s="7">
        <f>SUM(J23:L23)</f>
        <v>53180</v>
      </c>
      <c r="N23" s="16">
        <f>J23/M23</f>
        <v>0.4401090635577285</v>
      </c>
      <c r="O23" s="16">
        <f>K23/M23</f>
        <v>0.53982700263256866</v>
      </c>
      <c r="P23" s="16">
        <f>L23/M23</f>
        <v>2.0063933809702898E-2</v>
      </c>
    </row>
    <row r="24" spans="1:16" x14ac:dyDescent="0.25">
      <c r="A24" s="4" t="s">
        <v>48</v>
      </c>
      <c r="B24" s="3">
        <f t="shared" ref="B24:M24" si="6">SUM(B23)</f>
        <v>16827</v>
      </c>
      <c r="C24" s="3">
        <f t="shared" si="6"/>
        <v>15715</v>
      </c>
      <c r="D24" s="3">
        <f t="shared" si="6"/>
        <v>850</v>
      </c>
      <c r="E24" s="3">
        <f t="shared" si="6"/>
        <v>33392</v>
      </c>
      <c r="F24" s="3">
        <f t="shared" si="6"/>
        <v>6578</v>
      </c>
      <c r="G24" s="3">
        <f t="shared" si="6"/>
        <v>12993</v>
      </c>
      <c r="H24" s="3">
        <f t="shared" si="6"/>
        <v>217</v>
      </c>
      <c r="I24" s="3">
        <f t="shared" si="6"/>
        <v>19788</v>
      </c>
      <c r="J24" s="3">
        <f t="shared" si="6"/>
        <v>23405</v>
      </c>
      <c r="K24" s="3">
        <f t="shared" si="6"/>
        <v>28708</v>
      </c>
      <c r="L24" s="3">
        <f t="shared" si="6"/>
        <v>1067</v>
      </c>
      <c r="M24" s="3">
        <f t="shared" si="6"/>
        <v>53180</v>
      </c>
      <c r="N24" s="17">
        <f>J24/M24</f>
        <v>0.4401090635577285</v>
      </c>
      <c r="O24" s="17">
        <f>K24/M24</f>
        <v>0.53982700263256866</v>
      </c>
      <c r="P24" s="17">
        <f>L24/M24</f>
        <v>2.0063933809702898E-2</v>
      </c>
    </row>
    <row r="25" spans="1:16" x14ac:dyDescent="0.25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15"/>
      <c r="O25" s="15"/>
      <c r="P25" s="15"/>
    </row>
    <row r="26" spans="1:16" x14ac:dyDescent="0.25">
      <c r="A26" s="5" t="s">
        <v>10</v>
      </c>
      <c r="B26" s="7">
        <v>2882</v>
      </c>
      <c r="C26" s="7">
        <v>5956</v>
      </c>
      <c r="D26" s="7">
        <v>286</v>
      </c>
      <c r="E26" s="7">
        <f>SUM(B26:D26)</f>
        <v>9124</v>
      </c>
      <c r="F26" s="7">
        <v>2976</v>
      </c>
      <c r="G26" s="7">
        <v>6501</v>
      </c>
      <c r="H26" s="7">
        <v>31</v>
      </c>
      <c r="I26" s="7">
        <f>SUM(F26:H26)</f>
        <v>9508</v>
      </c>
      <c r="J26" s="7">
        <f t="shared" ref="J26:L27" si="7">SUM(B26,F26)</f>
        <v>5858</v>
      </c>
      <c r="K26" s="7">
        <f t="shared" si="7"/>
        <v>12457</v>
      </c>
      <c r="L26" s="7">
        <f t="shared" si="7"/>
        <v>317</v>
      </c>
      <c r="M26" s="7">
        <f>SUM(J26:L26)</f>
        <v>18632</v>
      </c>
      <c r="N26" s="16">
        <f>J26/M26</f>
        <v>0.31440532417346501</v>
      </c>
      <c r="O26" s="16">
        <f>K26/M26</f>
        <v>0.66858093602404467</v>
      </c>
      <c r="P26" s="16">
        <f>L26/M26</f>
        <v>1.7013739802490338E-2</v>
      </c>
    </row>
    <row r="27" spans="1:16" x14ac:dyDescent="0.25">
      <c r="A27" s="5" t="s">
        <v>11</v>
      </c>
      <c r="B27" s="7">
        <v>31449</v>
      </c>
      <c r="C27" s="7">
        <v>27250</v>
      </c>
      <c r="D27" s="7">
        <v>3647</v>
      </c>
      <c r="E27" s="7">
        <f>SUM(B27:D27)</f>
        <v>62346</v>
      </c>
      <c r="F27" s="7">
        <v>6718</v>
      </c>
      <c r="G27" s="7">
        <v>13774</v>
      </c>
      <c r="H27" s="7">
        <v>112</v>
      </c>
      <c r="I27" s="7">
        <f>SUM(F27:H27)</f>
        <v>20604</v>
      </c>
      <c r="J27" s="7">
        <f t="shared" si="7"/>
        <v>38167</v>
      </c>
      <c r="K27" s="7">
        <f t="shared" si="7"/>
        <v>41024</v>
      </c>
      <c r="L27" s="7">
        <f t="shared" si="7"/>
        <v>3759</v>
      </c>
      <c r="M27" s="7">
        <f>SUM(J27:L27)</f>
        <v>82950</v>
      </c>
      <c r="N27" s="16">
        <f>J27/M27</f>
        <v>0.46012055455093431</v>
      </c>
      <c r="O27" s="16">
        <f>K27/M27</f>
        <v>0.49456298975286317</v>
      </c>
      <c r="P27" s="16">
        <f>L27/M27</f>
        <v>4.5316455696202532E-2</v>
      </c>
    </row>
    <row r="28" spans="1:16" x14ac:dyDescent="0.25">
      <c r="A28" s="4" t="s">
        <v>48</v>
      </c>
      <c r="B28" s="3">
        <f t="shared" ref="B28:M28" si="8">SUM(B26:B27)</f>
        <v>34331</v>
      </c>
      <c r="C28" s="3">
        <f t="shared" si="8"/>
        <v>33206</v>
      </c>
      <c r="D28" s="3">
        <f t="shared" si="8"/>
        <v>3933</v>
      </c>
      <c r="E28" s="3">
        <f t="shared" si="8"/>
        <v>71470</v>
      </c>
      <c r="F28" s="3">
        <f t="shared" si="8"/>
        <v>9694</v>
      </c>
      <c r="G28" s="3">
        <f t="shared" si="8"/>
        <v>20275</v>
      </c>
      <c r="H28" s="3">
        <f t="shared" si="8"/>
        <v>143</v>
      </c>
      <c r="I28" s="3">
        <f t="shared" si="8"/>
        <v>30112</v>
      </c>
      <c r="J28" s="3">
        <f t="shared" si="8"/>
        <v>44025</v>
      </c>
      <c r="K28" s="3">
        <f t="shared" si="8"/>
        <v>53481</v>
      </c>
      <c r="L28" s="3">
        <f t="shared" si="8"/>
        <v>4076</v>
      </c>
      <c r="M28" s="3">
        <f t="shared" si="8"/>
        <v>101582</v>
      </c>
      <c r="N28" s="17">
        <f>J28/M28</f>
        <v>0.4333937114843181</v>
      </c>
      <c r="O28" s="17">
        <f>K28/M28</f>
        <v>0.52648106948081352</v>
      </c>
      <c r="P28" s="17">
        <f>L28/M28</f>
        <v>4.0125219034868383E-2</v>
      </c>
    </row>
    <row r="29" spans="1:16" x14ac:dyDescent="0.25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15"/>
      <c r="O29" s="15"/>
      <c r="P29" s="15"/>
    </row>
    <row r="30" spans="1:16" x14ac:dyDescent="0.25">
      <c r="A30" s="5" t="s">
        <v>12</v>
      </c>
      <c r="B30" s="7">
        <v>72547</v>
      </c>
      <c r="C30" s="7">
        <v>57473</v>
      </c>
      <c r="D30" s="7">
        <v>6152</v>
      </c>
      <c r="E30" s="7">
        <f>SUM(B30:D30)</f>
        <v>136172</v>
      </c>
      <c r="F30" s="7">
        <v>24042</v>
      </c>
      <c r="G30" s="7">
        <v>34411</v>
      </c>
      <c r="H30" s="7">
        <v>536</v>
      </c>
      <c r="I30" s="7">
        <f>SUM(F30:H30)</f>
        <v>58989</v>
      </c>
      <c r="J30" s="7">
        <f>SUM(B30,F30)</f>
        <v>96589</v>
      </c>
      <c r="K30" s="7">
        <f>SUM(C30,G30)</f>
        <v>91884</v>
      </c>
      <c r="L30" s="7">
        <f>SUM(D30,H30)</f>
        <v>6688</v>
      </c>
      <c r="M30" s="7">
        <f>SUM(J30:L30)</f>
        <v>195161</v>
      </c>
      <c r="N30" s="16">
        <f>J30/M30</f>
        <v>0.49491957921920876</v>
      </c>
      <c r="O30" s="16">
        <f>K30/M30</f>
        <v>0.4708112788928116</v>
      </c>
      <c r="P30" s="16">
        <f>L30/M30</f>
        <v>3.4269141887979665E-2</v>
      </c>
    </row>
    <row r="31" spans="1:16" x14ac:dyDescent="0.25">
      <c r="A31" s="4" t="s">
        <v>48</v>
      </c>
      <c r="B31" s="3">
        <f t="shared" ref="B31:M31" si="9">SUM(B30)</f>
        <v>72547</v>
      </c>
      <c r="C31" s="3">
        <f t="shared" si="9"/>
        <v>57473</v>
      </c>
      <c r="D31" s="3">
        <f t="shared" si="9"/>
        <v>6152</v>
      </c>
      <c r="E31" s="3">
        <f t="shared" si="9"/>
        <v>136172</v>
      </c>
      <c r="F31" s="3">
        <f t="shared" si="9"/>
        <v>24042</v>
      </c>
      <c r="G31" s="3">
        <f t="shared" si="9"/>
        <v>34411</v>
      </c>
      <c r="H31" s="3">
        <f t="shared" si="9"/>
        <v>536</v>
      </c>
      <c r="I31" s="3">
        <f t="shared" si="9"/>
        <v>58989</v>
      </c>
      <c r="J31" s="3">
        <f t="shared" si="9"/>
        <v>96589</v>
      </c>
      <c r="K31" s="3">
        <f t="shared" si="9"/>
        <v>91884</v>
      </c>
      <c r="L31" s="3">
        <f t="shared" si="9"/>
        <v>6688</v>
      </c>
      <c r="M31" s="3">
        <f t="shared" si="9"/>
        <v>195161</v>
      </c>
      <c r="N31" s="17">
        <f>J31/M31</f>
        <v>0.49491957921920876</v>
      </c>
      <c r="O31" s="17">
        <f>K31/M31</f>
        <v>0.4708112788928116</v>
      </c>
      <c r="P31" s="17">
        <f>L31/M31</f>
        <v>3.4269141887979665E-2</v>
      </c>
    </row>
    <row r="32" spans="1:16" x14ac:dyDescent="0.25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5"/>
      <c r="O32" s="15"/>
      <c r="P32" s="15"/>
    </row>
    <row r="33" spans="1:16" x14ac:dyDescent="0.25">
      <c r="A33" s="5" t="s">
        <v>13</v>
      </c>
      <c r="B33" s="7">
        <v>635</v>
      </c>
      <c r="C33" s="7">
        <v>571</v>
      </c>
      <c r="D33" s="7">
        <v>86</v>
      </c>
      <c r="E33" s="7">
        <f>SUM(B33:D33)</f>
        <v>1292</v>
      </c>
      <c r="F33" s="7">
        <v>8272</v>
      </c>
      <c r="G33" s="7">
        <v>14766</v>
      </c>
      <c r="H33" s="7">
        <v>156</v>
      </c>
      <c r="I33" s="7">
        <f>SUM(F33:H33)</f>
        <v>23194</v>
      </c>
      <c r="J33" s="7">
        <f t="shared" ref="J33:L36" si="10">SUM(B33,F33)</f>
        <v>8907</v>
      </c>
      <c r="K33" s="7">
        <f t="shared" si="10"/>
        <v>15337</v>
      </c>
      <c r="L33" s="7">
        <f t="shared" si="10"/>
        <v>242</v>
      </c>
      <c r="M33" s="7">
        <f>SUM(J33:L33)</f>
        <v>24486</v>
      </c>
      <c r="N33" s="16">
        <f>J33/M33</f>
        <v>0.36375888262680717</v>
      </c>
      <c r="O33" s="16">
        <f>K33/M33</f>
        <v>0.62635791881074898</v>
      </c>
      <c r="P33" s="16">
        <f>L33/M33</f>
        <v>9.883198562443846E-3</v>
      </c>
    </row>
    <row r="34" spans="1:16" x14ac:dyDescent="0.25">
      <c r="A34" s="5" t="s">
        <v>14</v>
      </c>
      <c r="B34" s="7">
        <v>13038</v>
      </c>
      <c r="C34" s="7">
        <v>13915</v>
      </c>
      <c r="D34" s="7">
        <v>310</v>
      </c>
      <c r="E34" s="7">
        <f>SUM(B34:D34)</f>
        <v>27263</v>
      </c>
      <c r="F34" s="7">
        <v>7748</v>
      </c>
      <c r="G34" s="7">
        <v>19970</v>
      </c>
      <c r="H34" s="7">
        <v>97</v>
      </c>
      <c r="I34" s="7">
        <f>SUM(F34:H34)</f>
        <v>27815</v>
      </c>
      <c r="J34" s="7">
        <f t="shared" si="10"/>
        <v>20786</v>
      </c>
      <c r="K34" s="7">
        <f t="shared" si="10"/>
        <v>33885</v>
      </c>
      <c r="L34" s="7">
        <f t="shared" si="10"/>
        <v>407</v>
      </c>
      <c r="M34" s="7">
        <f>SUM(J34:L34)</f>
        <v>55078</v>
      </c>
      <c r="N34" s="16">
        <f>J34/M34</f>
        <v>0.37739206216638221</v>
      </c>
      <c r="O34" s="16">
        <f>K34/M34</f>
        <v>0.61521841751697592</v>
      </c>
      <c r="P34" s="16">
        <f>L34/M34</f>
        <v>7.3895203166418535E-3</v>
      </c>
    </row>
    <row r="35" spans="1:16" x14ac:dyDescent="0.25">
      <c r="A35" s="5" t="s">
        <v>15</v>
      </c>
      <c r="B35" s="7">
        <v>11664</v>
      </c>
      <c r="C35" s="7">
        <v>18117</v>
      </c>
      <c r="D35" s="7">
        <v>350</v>
      </c>
      <c r="E35" s="7">
        <f>SUM(B35:D35)</f>
        <v>30131</v>
      </c>
      <c r="F35" s="7">
        <v>6439</v>
      </c>
      <c r="G35" s="7">
        <v>16603</v>
      </c>
      <c r="H35" s="7">
        <v>48</v>
      </c>
      <c r="I35" s="7">
        <f>SUM(F35:H35)</f>
        <v>23090</v>
      </c>
      <c r="J35" s="7">
        <f t="shared" si="10"/>
        <v>18103</v>
      </c>
      <c r="K35" s="7">
        <f t="shared" si="10"/>
        <v>34720</v>
      </c>
      <c r="L35" s="7">
        <f t="shared" si="10"/>
        <v>398</v>
      </c>
      <c r="M35" s="7">
        <f>SUM(J35:L35)</f>
        <v>53221</v>
      </c>
      <c r="N35" s="16">
        <f>J35/M35</f>
        <v>0.34014768606377183</v>
      </c>
      <c r="O35" s="16">
        <f>K35/M35</f>
        <v>0.65237406286991972</v>
      </c>
      <c r="P35" s="16">
        <f>L35/M35</f>
        <v>7.4782510663084119E-3</v>
      </c>
    </row>
    <row r="36" spans="1:16" x14ac:dyDescent="0.25">
      <c r="A36" s="5" t="s">
        <v>16</v>
      </c>
      <c r="B36" s="7">
        <v>17978</v>
      </c>
      <c r="C36" s="7">
        <v>14969</v>
      </c>
      <c r="D36" s="7">
        <v>1313</v>
      </c>
      <c r="E36" s="7">
        <f>SUM(B36:D36)</f>
        <v>34260</v>
      </c>
      <c r="F36" s="7">
        <v>9482</v>
      </c>
      <c r="G36" s="7">
        <v>22387</v>
      </c>
      <c r="H36" s="7">
        <v>250</v>
      </c>
      <c r="I36" s="7">
        <f>SUM(F36:H36)</f>
        <v>32119</v>
      </c>
      <c r="J36" s="7">
        <f t="shared" si="10"/>
        <v>27460</v>
      </c>
      <c r="K36" s="7">
        <f t="shared" si="10"/>
        <v>37356</v>
      </c>
      <c r="L36" s="7">
        <f t="shared" si="10"/>
        <v>1563</v>
      </c>
      <c r="M36" s="7">
        <f>SUM(J36:L36)</f>
        <v>66379</v>
      </c>
      <c r="N36" s="16">
        <f>J36/M36</f>
        <v>0.4136850509950436</v>
      </c>
      <c r="O36" s="16">
        <f>K36/M36</f>
        <v>0.56276834541044607</v>
      </c>
      <c r="P36" s="16">
        <f>L36/M36</f>
        <v>2.3546603594510312E-2</v>
      </c>
    </row>
    <row r="37" spans="1:16" x14ac:dyDescent="0.25">
      <c r="A37" s="4" t="s">
        <v>48</v>
      </c>
      <c r="B37" s="3">
        <f t="shared" ref="B37:M37" si="11">SUM(B33:B36)</f>
        <v>43315</v>
      </c>
      <c r="C37" s="3">
        <f t="shared" si="11"/>
        <v>47572</v>
      </c>
      <c r="D37" s="3">
        <f t="shared" si="11"/>
        <v>2059</v>
      </c>
      <c r="E37" s="3">
        <f t="shared" si="11"/>
        <v>92946</v>
      </c>
      <c r="F37" s="3">
        <f t="shared" si="11"/>
        <v>31941</v>
      </c>
      <c r="G37" s="3">
        <f t="shared" si="11"/>
        <v>73726</v>
      </c>
      <c r="H37" s="3">
        <f t="shared" si="11"/>
        <v>551</v>
      </c>
      <c r="I37" s="3">
        <f t="shared" si="11"/>
        <v>106218</v>
      </c>
      <c r="J37" s="3">
        <f t="shared" si="11"/>
        <v>75256</v>
      </c>
      <c r="K37" s="3">
        <f t="shared" si="11"/>
        <v>121298</v>
      </c>
      <c r="L37" s="3">
        <f t="shared" si="11"/>
        <v>2610</v>
      </c>
      <c r="M37" s="3">
        <f t="shared" si="11"/>
        <v>199164</v>
      </c>
      <c r="N37" s="17">
        <f>J37/M37</f>
        <v>0.37785945251149805</v>
      </c>
      <c r="O37" s="17">
        <f>K37/M37</f>
        <v>0.60903576951657934</v>
      </c>
      <c r="P37" s="17">
        <f>L37/M37</f>
        <v>1.3104777971922636E-2</v>
      </c>
    </row>
    <row r="38" spans="1:16" x14ac:dyDescent="0.25">
      <c r="A38" s="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15"/>
      <c r="O38" s="15"/>
      <c r="P38" s="15"/>
    </row>
    <row r="39" spans="1:16" x14ac:dyDescent="0.25">
      <c r="A39" s="5" t="s">
        <v>17</v>
      </c>
      <c r="B39" s="7">
        <v>8592</v>
      </c>
      <c r="C39" s="7">
        <v>7635</v>
      </c>
      <c r="D39" s="7">
        <v>261</v>
      </c>
      <c r="E39" s="7">
        <f>SUM(B39:D39)</f>
        <v>16488</v>
      </c>
      <c r="F39" s="7">
        <v>5353</v>
      </c>
      <c r="G39" s="7">
        <v>12563</v>
      </c>
      <c r="H39" s="7">
        <v>62</v>
      </c>
      <c r="I39" s="7">
        <f>SUM(F39:H39)</f>
        <v>17978</v>
      </c>
      <c r="J39" s="7">
        <f t="shared" ref="J39:L42" si="12">SUM(B39,F39)</f>
        <v>13945</v>
      </c>
      <c r="K39" s="7">
        <f t="shared" si="12"/>
        <v>20198</v>
      </c>
      <c r="L39" s="7">
        <f t="shared" si="12"/>
        <v>323</v>
      </c>
      <c r="M39" s="7">
        <f>SUM(J39:L39)</f>
        <v>34466</v>
      </c>
      <c r="N39" s="16">
        <f>J39/M39</f>
        <v>0.40460163639528812</v>
      </c>
      <c r="O39" s="16">
        <f>K39/M39</f>
        <v>0.58602680902918813</v>
      </c>
      <c r="P39" s="16">
        <f>L39/M39</f>
        <v>9.371554575523704E-3</v>
      </c>
    </row>
    <row r="40" spans="1:16" x14ac:dyDescent="0.25">
      <c r="A40" s="5" t="s">
        <v>19</v>
      </c>
      <c r="B40" s="7">
        <v>20388</v>
      </c>
      <c r="C40" s="7">
        <v>18508</v>
      </c>
      <c r="D40" s="7">
        <v>2882</v>
      </c>
      <c r="E40" s="7">
        <f>SUM(B40:D40)</f>
        <v>41778</v>
      </c>
      <c r="F40" s="7">
        <v>13309</v>
      </c>
      <c r="G40" s="7">
        <v>23773</v>
      </c>
      <c r="H40" s="7">
        <v>375</v>
      </c>
      <c r="I40" s="7">
        <f>SUM(F40:H40)</f>
        <v>37457</v>
      </c>
      <c r="J40" s="7">
        <f t="shared" si="12"/>
        <v>33697</v>
      </c>
      <c r="K40" s="7">
        <f t="shared" si="12"/>
        <v>42281</v>
      </c>
      <c r="L40" s="7">
        <f t="shared" si="12"/>
        <v>3257</v>
      </c>
      <c r="M40" s="7">
        <f>SUM(J40:L40)</f>
        <v>79235</v>
      </c>
      <c r="N40" s="16">
        <f>J40/M40</f>
        <v>0.42527923266233358</v>
      </c>
      <c r="O40" s="16">
        <f>K40/M40</f>
        <v>0.53361519530510504</v>
      </c>
      <c r="P40" s="16">
        <f>L40/M40</f>
        <v>4.110557203256137E-2</v>
      </c>
    </row>
    <row r="41" spans="1:16" x14ac:dyDescent="0.25">
      <c r="A41" s="5" t="s">
        <v>20</v>
      </c>
      <c r="B41" s="7">
        <v>12907</v>
      </c>
      <c r="C41" s="7">
        <v>14342</v>
      </c>
      <c r="D41" s="7">
        <v>1244</v>
      </c>
      <c r="E41" s="7">
        <f>SUM(B41:D41)</f>
        <v>28493</v>
      </c>
      <c r="F41" s="7">
        <v>7619</v>
      </c>
      <c r="G41" s="7">
        <v>15164</v>
      </c>
      <c r="H41" s="7">
        <v>27</v>
      </c>
      <c r="I41" s="7">
        <f>SUM(F41:H41)</f>
        <v>22810</v>
      </c>
      <c r="J41" s="7">
        <f t="shared" si="12"/>
        <v>20526</v>
      </c>
      <c r="K41" s="7">
        <f t="shared" si="12"/>
        <v>29506</v>
      </c>
      <c r="L41" s="7">
        <f t="shared" si="12"/>
        <v>1271</v>
      </c>
      <c r="M41" s="7">
        <f>SUM(J41:L41)</f>
        <v>51303</v>
      </c>
      <c r="N41" s="16">
        <f>J41/M41</f>
        <v>0.40009356178001287</v>
      </c>
      <c r="O41" s="16">
        <f>K41/M41</f>
        <v>0.57513205855408067</v>
      </c>
      <c r="P41" s="16">
        <f>L41/M41</f>
        <v>2.4774379665906478E-2</v>
      </c>
    </row>
    <row r="42" spans="1:16" x14ac:dyDescent="0.25">
      <c r="A42" s="5" t="s">
        <v>18</v>
      </c>
      <c r="B42" s="7">
        <v>11829</v>
      </c>
      <c r="C42" s="7">
        <v>9997</v>
      </c>
      <c r="D42" s="7">
        <v>1247</v>
      </c>
      <c r="E42" s="7">
        <f>SUM(B42:D42)</f>
        <v>23073</v>
      </c>
      <c r="F42" s="7">
        <v>6058</v>
      </c>
      <c r="G42" s="7">
        <v>13224</v>
      </c>
      <c r="H42" s="7">
        <v>155</v>
      </c>
      <c r="I42" s="7">
        <f>SUM(F42:H42)</f>
        <v>19437</v>
      </c>
      <c r="J42" s="7">
        <f t="shared" si="12"/>
        <v>17887</v>
      </c>
      <c r="K42" s="7">
        <f t="shared" si="12"/>
        <v>23221</v>
      </c>
      <c r="L42" s="7">
        <f t="shared" si="12"/>
        <v>1402</v>
      </c>
      <c r="M42" s="7">
        <f>SUM(J42:L42)</f>
        <v>42510</v>
      </c>
      <c r="N42" s="16">
        <f>J42/M42</f>
        <v>0.42077158315690427</v>
      </c>
      <c r="O42" s="16">
        <f>K42/M42</f>
        <v>0.54624794166078572</v>
      </c>
      <c r="P42" s="16">
        <f>L42/M42</f>
        <v>3.2980475182310044E-2</v>
      </c>
    </row>
    <row r="43" spans="1:16" x14ac:dyDescent="0.25">
      <c r="A43" s="4" t="s">
        <v>48</v>
      </c>
      <c r="B43" s="3">
        <f t="shared" ref="B43:M43" si="13">SUM(B39:B42)</f>
        <v>53716</v>
      </c>
      <c r="C43" s="3">
        <f t="shared" si="13"/>
        <v>50482</v>
      </c>
      <c r="D43" s="3">
        <f t="shared" si="13"/>
        <v>5634</v>
      </c>
      <c r="E43" s="3">
        <f t="shared" si="13"/>
        <v>109832</v>
      </c>
      <c r="F43" s="3">
        <f t="shared" si="13"/>
        <v>32339</v>
      </c>
      <c r="G43" s="3">
        <f t="shared" si="13"/>
        <v>64724</v>
      </c>
      <c r="H43" s="3">
        <f t="shared" si="13"/>
        <v>619</v>
      </c>
      <c r="I43" s="3">
        <f t="shared" si="13"/>
        <v>97682</v>
      </c>
      <c r="J43" s="3">
        <f t="shared" si="13"/>
        <v>86055</v>
      </c>
      <c r="K43" s="3">
        <f t="shared" si="13"/>
        <v>115206</v>
      </c>
      <c r="L43" s="3">
        <f t="shared" si="13"/>
        <v>6253</v>
      </c>
      <c r="M43" s="3">
        <f t="shared" si="13"/>
        <v>207514</v>
      </c>
      <c r="N43" s="17">
        <f>J43/M43</f>
        <v>0.41469491215050552</v>
      </c>
      <c r="O43" s="17">
        <f>K43/M43</f>
        <v>0.55517218115404265</v>
      </c>
      <c r="P43" s="17">
        <f>L43/M43</f>
        <v>3.0132906695451874E-2</v>
      </c>
    </row>
    <row r="44" spans="1:16" x14ac:dyDescent="0.25">
      <c r="A44" s="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15"/>
      <c r="O44" s="15"/>
      <c r="P44" s="15"/>
    </row>
    <row r="45" spans="1:16" x14ac:dyDescent="0.25">
      <c r="A45" s="5" t="s">
        <v>21</v>
      </c>
      <c r="B45" s="7">
        <v>27798</v>
      </c>
      <c r="C45" s="7">
        <v>20626</v>
      </c>
      <c r="D45" s="7">
        <v>1609</v>
      </c>
      <c r="E45" s="7">
        <f>SUM(B45:D45)</f>
        <v>50033</v>
      </c>
      <c r="F45" s="7">
        <v>4883</v>
      </c>
      <c r="G45" s="7">
        <v>14956</v>
      </c>
      <c r="H45" s="7">
        <v>80</v>
      </c>
      <c r="I45" s="7">
        <f>SUM(F45:H45)</f>
        <v>19919</v>
      </c>
      <c r="J45" s="7">
        <f>SUM(B45,F45)</f>
        <v>32681</v>
      </c>
      <c r="K45" s="7">
        <f>SUM(C45,G45)</f>
        <v>35582</v>
      </c>
      <c r="L45" s="7">
        <f>SUM(D45,H45)</f>
        <v>1689</v>
      </c>
      <c r="M45" s="7">
        <f>SUM(J45:L45)</f>
        <v>69952</v>
      </c>
      <c r="N45" s="16">
        <f>J45/M45</f>
        <v>0.46719178865507777</v>
      </c>
      <c r="O45" s="16">
        <f>K45/M45</f>
        <v>0.50866308325709053</v>
      </c>
      <c r="P45" s="16">
        <f>L45/M45</f>
        <v>2.4145128087831657E-2</v>
      </c>
    </row>
    <row r="46" spans="1:16" x14ac:dyDescent="0.25">
      <c r="A46" s="4" t="s">
        <v>48</v>
      </c>
      <c r="B46" s="3">
        <f t="shared" ref="B46:M46" si="14">SUM(B45)</f>
        <v>27798</v>
      </c>
      <c r="C46" s="3">
        <f t="shared" si="14"/>
        <v>20626</v>
      </c>
      <c r="D46" s="3">
        <f t="shared" si="14"/>
        <v>1609</v>
      </c>
      <c r="E46" s="3">
        <f t="shared" si="14"/>
        <v>50033</v>
      </c>
      <c r="F46" s="3">
        <f t="shared" si="14"/>
        <v>4883</v>
      </c>
      <c r="G46" s="3">
        <f t="shared" si="14"/>
        <v>14956</v>
      </c>
      <c r="H46" s="3">
        <f t="shared" si="14"/>
        <v>80</v>
      </c>
      <c r="I46" s="3">
        <f t="shared" si="14"/>
        <v>19919</v>
      </c>
      <c r="J46" s="3">
        <f t="shared" si="14"/>
        <v>32681</v>
      </c>
      <c r="K46" s="3">
        <f t="shared" si="14"/>
        <v>35582</v>
      </c>
      <c r="L46" s="3">
        <f t="shared" si="14"/>
        <v>1689</v>
      </c>
      <c r="M46" s="3">
        <f t="shared" si="14"/>
        <v>69952</v>
      </c>
      <c r="N46" s="17">
        <f>J46/M46</f>
        <v>0.46719178865507777</v>
      </c>
      <c r="O46" s="17">
        <f>K46/M46</f>
        <v>0.50866308325709053</v>
      </c>
      <c r="P46" s="17">
        <f>L46/M46</f>
        <v>2.4145128087831657E-2</v>
      </c>
    </row>
    <row r="47" spans="1:16" x14ac:dyDescent="0.25">
      <c r="A47" s="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15"/>
      <c r="O47" s="15"/>
      <c r="P47" s="15"/>
    </row>
    <row r="48" spans="1:16" x14ac:dyDescent="0.25">
      <c r="A48" s="5" t="s">
        <v>64</v>
      </c>
      <c r="B48" s="7">
        <v>17297</v>
      </c>
      <c r="C48" s="7">
        <v>18259</v>
      </c>
      <c r="D48" s="7">
        <v>666</v>
      </c>
      <c r="E48" s="7">
        <f>SUM(B48:D48)</f>
        <v>36222</v>
      </c>
      <c r="F48" s="7">
        <v>7397</v>
      </c>
      <c r="G48" s="7">
        <v>20248</v>
      </c>
      <c r="H48" s="7">
        <v>104</v>
      </c>
      <c r="I48" s="7">
        <f>SUM(F48:H48)</f>
        <v>27749</v>
      </c>
      <c r="J48" s="7">
        <f t="shared" ref="J48:L49" si="15">SUM(B48,F48)</f>
        <v>24694</v>
      </c>
      <c r="K48" s="7">
        <f t="shared" si="15"/>
        <v>38507</v>
      </c>
      <c r="L48" s="7">
        <f t="shared" si="15"/>
        <v>770</v>
      </c>
      <c r="M48" s="7">
        <f>SUM(J48:L48)</f>
        <v>63971</v>
      </c>
      <c r="N48" s="16">
        <f>J48/M48</f>
        <v>0.38601866470744556</v>
      </c>
      <c r="O48" s="16">
        <f>K48/M48</f>
        <v>0.60194463116099484</v>
      </c>
      <c r="P48" s="16">
        <f>L48/M48</f>
        <v>1.2036704131559613E-2</v>
      </c>
    </row>
    <row r="49" spans="1:16" x14ac:dyDescent="0.25">
      <c r="A49" s="5" t="s">
        <v>23</v>
      </c>
      <c r="B49" s="7">
        <v>13813</v>
      </c>
      <c r="C49" s="7">
        <v>17215</v>
      </c>
      <c r="D49" s="7">
        <v>1760</v>
      </c>
      <c r="E49" s="7">
        <f>SUM(B49:D49)</f>
        <v>32788</v>
      </c>
      <c r="F49" s="7">
        <v>7784</v>
      </c>
      <c r="G49" s="7">
        <v>18564</v>
      </c>
      <c r="H49" s="7">
        <v>199</v>
      </c>
      <c r="I49" s="7">
        <f>SUM(F49:H49)</f>
        <v>26547</v>
      </c>
      <c r="J49" s="7">
        <f t="shared" si="15"/>
        <v>21597</v>
      </c>
      <c r="K49" s="7">
        <f t="shared" si="15"/>
        <v>35779</v>
      </c>
      <c r="L49" s="7">
        <f t="shared" si="15"/>
        <v>1959</v>
      </c>
      <c r="M49" s="7">
        <f>SUM(J49:L49)</f>
        <v>59335</v>
      </c>
      <c r="N49" s="16">
        <f>J49/M49</f>
        <v>0.36398415774837783</v>
      </c>
      <c r="O49" s="16">
        <f>K49/M49</f>
        <v>0.60299991573270417</v>
      </c>
      <c r="P49" s="16">
        <f>L49/M49</f>
        <v>3.3015926518918007E-2</v>
      </c>
    </row>
    <row r="50" spans="1:16" x14ac:dyDescent="0.25">
      <c r="A50" s="4" t="s">
        <v>48</v>
      </c>
      <c r="B50" s="3">
        <f t="shared" ref="B50:M50" si="16">SUM(B48:B49)</f>
        <v>31110</v>
      </c>
      <c r="C50" s="3">
        <f t="shared" si="16"/>
        <v>35474</v>
      </c>
      <c r="D50" s="3">
        <f t="shared" si="16"/>
        <v>2426</v>
      </c>
      <c r="E50" s="3">
        <f t="shared" si="16"/>
        <v>69010</v>
      </c>
      <c r="F50" s="3">
        <f t="shared" si="16"/>
        <v>15181</v>
      </c>
      <c r="G50" s="3">
        <f t="shared" si="16"/>
        <v>38812</v>
      </c>
      <c r="H50" s="3">
        <f t="shared" si="16"/>
        <v>303</v>
      </c>
      <c r="I50" s="3">
        <f t="shared" si="16"/>
        <v>54296</v>
      </c>
      <c r="J50" s="3">
        <f t="shared" si="16"/>
        <v>46291</v>
      </c>
      <c r="K50" s="3">
        <f t="shared" si="16"/>
        <v>74286</v>
      </c>
      <c r="L50" s="3">
        <f t="shared" si="16"/>
        <v>2729</v>
      </c>
      <c r="M50" s="3">
        <f t="shared" si="16"/>
        <v>123306</v>
      </c>
      <c r="N50" s="17">
        <f>J50/M50</f>
        <v>0.37541563265372324</v>
      </c>
      <c r="O50" s="17">
        <f>K50/M50</f>
        <v>0.60245243540460314</v>
      </c>
      <c r="P50" s="17">
        <f>L50/M50</f>
        <v>2.2131931941673559E-2</v>
      </c>
    </row>
    <row r="51" spans="1:16" x14ac:dyDescent="0.25">
      <c r="A51" s="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15"/>
      <c r="O51" s="15"/>
      <c r="P51" s="15"/>
    </row>
    <row r="52" spans="1:16" x14ac:dyDescent="0.25">
      <c r="A52" s="5" t="s">
        <v>24</v>
      </c>
      <c r="B52" s="7">
        <v>39584</v>
      </c>
      <c r="C52" s="7">
        <v>20611</v>
      </c>
      <c r="D52" s="7">
        <v>4741</v>
      </c>
      <c r="E52" s="7">
        <f>SUM(B52:D52)</f>
        <v>64936</v>
      </c>
      <c r="F52" s="7">
        <v>25295</v>
      </c>
      <c r="G52" s="7">
        <v>35659</v>
      </c>
      <c r="H52" s="7">
        <v>1052</v>
      </c>
      <c r="I52" s="7">
        <f>SUM(F52:H52)</f>
        <v>62006</v>
      </c>
      <c r="J52" s="7">
        <f t="shared" ref="J52:L54" si="17">SUM(B52,F52)</f>
        <v>64879</v>
      </c>
      <c r="K52" s="7">
        <f t="shared" si="17"/>
        <v>56270</v>
      </c>
      <c r="L52" s="7">
        <f t="shared" si="17"/>
        <v>5793</v>
      </c>
      <c r="M52" s="7">
        <f>SUM(J52:L52)</f>
        <v>126942</v>
      </c>
      <c r="N52" s="16">
        <f>J52/M52</f>
        <v>0.51109167966472879</v>
      </c>
      <c r="O52" s="16">
        <f>K52/M52</f>
        <v>0.44327330591923869</v>
      </c>
      <c r="P52" s="16">
        <f>L52/M52</f>
        <v>4.5635014416032516E-2</v>
      </c>
    </row>
    <row r="53" spans="1:16" x14ac:dyDescent="0.25">
      <c r="A53" s="5" t="s">
        <v>25</v>
      </c>
      <c r="B53" s="7">
        <v>16944</v>
      </c>
      <c r="C53" s="7">
        <v>10337</v>
      </c>
      <c r="D53" s="7">
        <v>1224</v>
      </c>
      <c r="E53" s="7">
        <f>SUM(B53:D53)</f>
        <v>28505</v>
      </c>
      <c r="F53" s="7">
        <v>6742</v>
      </c>
      <c r="G53" s="7">
        <v>13902</v>
      </c>
      <c r="H53" s="7">
        <v>173</v>
      </c>
      <c r="I53" s="7">
        <f>SUM(F53:H53)</f>
        <v>20817</v>
      </c>
      <c r="J53" s="7">
        <f>SUM(B53,F53)</f>
        <v>23686</v>
      </c>
      <c r="K53" s="7">
        <f>SUM(C53,G53)</f>
        <v>24239</v>
      </c>
      <c r="L53" s="7">
        <f>SUM(D53,H53)</f>
        <v>1397</v>
      </c>
      <c r="M53" s="7">
        <f>SUM(J53:L53)</f>
        <v>49322</v>
      </c>
      <c r="N53" s="16">
        <f>J53/M53</f>
        <v>0.48023194517659462</v>
      </c>
      <c r="O53" s="16">
        <f>K53/M53</f>
        <v>0.49144398037386966</v>
      </c>
      <c r="P53" s="16">
        <f>L53/M53</f>
        <v>2.8324074449535705E-2</v>
      </c>
    </row>
    <row r="54" spans="1:16" x14ac:dyDescent="0.25">
      <c r="A54" s="5" t="s">
        <v>68</v>
      </c>
      <c r="B54" s="7">
        <v>4000</v>
      </c>
      <c r="C54" s="7">
        <v>4713</v>
      </c>
      <c r="D54" s="7">
        <v>513</v>
      </c>
      <c r="E54" s="7">
        <f>SUM(B54:D54)</f>
        <v>9226</v>
      </c>
      <c r="F54" s="7">
        <v>4776</v>
      </c>
      <c r="G54" s="7">
        <v>12258</v>
      </c>
      <c r="H54" s="7">
        <v>3</v>
      </c>
      <c r="I54" s="7">
        <f>SUM(F54:H54)</f>
        <v>17037</v>
      </c>
      <c r="J54" s="7">
        <f t="shared" si="17"/>
        <v>8776</v>
      </c>
      <c r="K54" s="7">
        <f t="shared" si="17"/>
        <v>16971</v>
      </c>
      <c r="L54" s="7">
        <f t="shared" si="17"/>
        <v>516</v>
      </c>
      <c r="M54" s="7">
        <f>SUM(J54:L54)</f>
        <v>26263</v>
      </c>
      <c r="N54" s="16">
        <f>J54/M54</f>
        <v>0.33415832159311581</v>
      </c>
      <c r="O54" s="16">
        <f>K54/M54</f>
        <v>0.64619426569698812</v>
      </c>
      <c r="P54" s="16">
        <f>L54/M54</f>
        <v>1.9647412709896051E-2</v>
      </c>
    </row>
    <row r="55" spans="1:16" x14ac:dyDescent="0.25">
      <c r="A55" s="4" t="s">
        <v>48</v>
      </c>
      <c r="B55" s="3">
        <f t="shared" ref="B55:M55" si="18">SUM(B52:B54)</f>
        <v>60528</v>
      </c>
      <c r="C55" s="3">
        <f t="shared" si="18"/>
        <v>35661</v>
      </c>
      <c r="D55" s="3">
        <f t="shared" si="18"/>
        <v>6478</v>
      </c>
      <c r="E55" s="3">
        <f t="shared" si="18"/>
        <v>102667</v>
      </c>
      <c r="F55" s="3">
        <f t="shared" si="18"/>
        <v>36813</v>
      </c>
      <c r="G55" s="3">
        <f t="shared" si="18"/>
        <v>61819</v>
      </c>
      <c r="H55" s="3">
        <f t="shared" si="18"/>
        <v>1228</v>
      </c>
      <c r="I55" s="3">
        <f t="shared" si="18"/>
        <v>99860</v>
      </c>
      <c r="J55" s="3">
        <f t="shared" si="18"/>
        <v>97341</v>
      </c>
      <c r="K55" s="3">
        <f t="shared" si="18"/>
        <v>97480</v>
      </c>
      <c r="L55" s="3">
        <f t="shared" si="18"/>
        <v>7706</v>
      </c>
      <c r="M55" s="3">
        <f t="shared" si="18"/>
        <v>202527</v>
      </c>
      <c r="N55" s="17">
        <f>J55/M55</f>
        <v>0.4806322120013628</v>
      </c>
      <c r="O55" s="17">
        <f>K55/M55</f>
        <v>0.48131854024401682</v>
      </c>
      <c r="P55" s="17">
        <f>L55/M55</f>
        <v>3.8049247754620374E-2</v>
      </c>
    </row>
    <row r="56" spans="1:16" x14ac:dyDescent="0.25">
      <c r="A56" s="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15"/>
      <c r="O56" s="15"/>
      <c r="P56" s="15"/>
    </row>
    <row r="57" spans="1:16" x14ac:dyDescent="0.25">
      <c r="A57" s="5" t="s">
        <v>26</v>
      </c>
      <c r="B57" s="7">
        <v>20690</v>
      </c>
      <c r="C57" s="7">
        <v>16816</v>
      </c>
      <c r="D57" s="7">
        <v>1301</v>
      </c>
      <c r="E57" s="7">
        <f>SUM(B57:D57)</f>
        <v>38807</v>
      </c>
      <c r="F57" s="7">
        <v>9693</v>
      </c>
      <c r="G57" s="7">
        <v>19289</v>
      </c>
      <c r="H57" s="7">
        <v>123</v>
      </c>
      <c r="I57" s="7">
        <f>SUM(F57:H57)</f>
        <v>29105</v>
      </c>
      <c r="J57" s="7">
        <f t="shared" ref="J57:L59" si="19">SUM(B57,F57)</f>
        <v>30383</v>
      </c>
      <c r="K57" s="7">
        <f t="shared" si="19"/>
        <v>36105</v>
      </c>
      <c r="L57" s="7">
        <f t="shared" si="19"/>
        <v>1424</v>
      </c>
      <c r="M57" s="7">
        <f>SUM(J57:L57)</f>
        <v>67912</v>
      </c>
      <c r="N57" s="16">
        <f>J57/M57</f>
        <v>0.44738779597125694</v>
      </c>
      <c r="O57" s="16">
        <f>K57/M57</f>
        <v>0.53164389209565321</v>
      </c>
      <c r="P57" s="16">
        <f>L57/M57</f>
        <v>2.096831193308988E-2</v>
      </c>
    </row>
    <row r="58" spans="1:16" x14ac:dyDescent="0.25">
      <c r="A58" s="5" t="s">
        <v>49</v>
      </c>
      <c r="B58" s="7">
        <v>35524</v>
      </c>
      <c r="C58" s="7">
        <v>33376</v>
      </c>
      <c r="D58" s="7">
        <v>2878</v>
      </c>
      <c r="E58" s="7">
        <f>SUM(B58:D58)</f>
        <v>71778</v>
      </c>
      <c r="F58" s="7">
        <v>19356</v>
      </c>
      <c r="G58" s="7">
        <v>26441</v>
      </c>
      <c r="H58" s="7">
        <v>188</v>
      </c>
      <c r="I58" s="7">
        <f>SUM(F58:H58)</f>
        <v>45985</v>
      </c>
      <c r="J58" s="7">
        <f t="shared" si="19"/>
        <v>54880</v>
      </c>
      <c r="K58" s="7">
        <f t="shared" si="19"/>
        <v>59817</v>
      </c>
      <c r="L58" s="7">
        <f t="shared" si="19"/>
        <v>3066</v>
      </c>
      <c r="M58" s="7">
        <f>SUM(J58:L58)</f>
        <v>117763</v>
      </c>
      <c r="N58" s="16">
        <f>J58/M58</f>
        <v>0.46602073656411608</v>
      </c>
      <c r="O58" s="16">
        <f>K58/M58</f>
        <v>0.50794392126559273</v>
      </c>
      <c r="P58" s="16">
        <f>L58/M58</f>
        <v>2.6035342170291177E-2</v>
      </c>
    </row>
    <row r="59" spans="1:16" x14ac:dyDescent="0.25">
      <c r="A59" s="5" t="s">
        <v>27</v>
      </c>
      <c r="B59" s="7">
        <v>20168</v>
      </c>
      <c r="C59" s="7">
        <v>18255</v>
      </c>
      <c r="D59" s="7">
        <v>1123</v>
      </c>
      <c r="E59" s="7">
        <f>SUM(B59:D59)</f>
        <v>39546</v>
      </c>
      <c r="F59" s="7">
        <v>13240</v>
      </c>
      <c r="G59" s="7">
        <v>23327</v>
      </c>
      <c r="H59" s="7">
        <v>141</v>
      </c>
      <c r="I59" s="7">
        <f>SUM(F59:H59)</f>
        <v>36708</v>
      </c>
      <c r="J59" s="7">
        <f t="shared" si="19"/>
        <v>33408</v>
      </c>
      <c r="K59" s="7">
        <f t="shared" si="19"/>
        <v>41582</v>
      </c>
      <c r="L59" s="7">
        <f t="shared" si="19"/>
        <v>1264</v>
      </c>
      <c r="M59" s="7">
        <f>SUM(J59:L59)</f>
        <v>76254</v>
      </c>
      <c r="N59" s="16">
        <f>J59/M59</f>
        <v>0.43811472185065703</v>
      </c>
      <c r="O59" s="16">
        <f>K59/M59</f>
        <v>0.54530909853909304</v>
      </c>
      <c r="P59" s="16">
        <f>L59/M59</f>
        <v>1.6576179610249955E-2</v>
      </c>
    </row>
    <row r="60" spans="1:16" x14ac:dyDescent="0.25">
      <c r="A60" s="4" t="s">
        <v>48</v>
      </c>
      <c r="B60" s="3">
        <f t="shared" ref="B60:M60" si="20">SUM(B57:B59)</f>
        <v>76382</v>
      </c>
      <c r="C60" s="3">
        <f t="shared" si="20"/>
        <v>68447</v>
      </c>
      <c r="D60" s="3">
        <f t="shared" si="20"/>
        <v>5302</v>
      </c>
      <c r="E60" s="3">
        <f t="shared" si="20"/>
        <v>150131</v>
      </c>
      <c r="F60" s="3">
        <f t="shared" si="20"/>
        <v>42289</v>
      </c>
      <c r="G60" s="3">
        <f t="shared" si="20"/>
        <v>69057</v>
      </c>
      <c r="H60" s="3">
        <f t="shared" si="20"/>
        <v>452</v>
      </c>
      <c r="I60" s="3">
        <f t="shared" si="20"/>
        <v>111798</v>
      </c>
      <c r="J60" s="3">
        <f t="shared" si="20"/>
        <v>118671</v>
      </c>
      <c r="K60" s="3">
        <f t="shared" si="20"/>
        <v>137504</v>
      </c>
      <c r="L60" s="3">
        <f t="shared" si="20"/>
        <v>5754</v>
      </c>
      <c r="M60" s="3">
        <f t="shared" si="20"/>
        <v>261929</v>
      </c>
      <c r="N60" s="17">
        <f>J60/M60</f>
        <v>0.4530655253904684</v>
      </c>
      <c r="O60" s="17">
        <f>K60/M60</f>
        <v>0.5249666894463767</v>
      </c>
      <c r="P60" s="17">
        <f>L60/M60</f>
        <v>2.1967785163154899E-2</v>
      </c>
    </row>
    <row r="61" spans="1:16" x14ac:dyDescent="0.25">
      <c r="A61" s="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16"/>
      <c r="O61" s="16"/>
      <c r="P61" s="16"/>
    </row>
    <row r="62" spans="1:16" x14ac:dyDescent="0.25">
      <c r="A62" s="5" t="s">
        <v>28</v>
      </c>
      <c r="B62" s="7">
        <v>18647</v>
      </c>
      <c r="C62" s="7">
        <v>17719</v>
      </c>
      <c r="D62" s="7">
        <v>1490</v>
      </c>
      <c r="E62" s="7">
        <f>SUM(B62:D62)</f>
        <v>37856</v>
      </c>
      <c r="F62" s="7">
        <v>9264</v>
      </c>
      <c r="G62" s="7">
        <v>22520</v>
      </c>
      <c r="H62" s="7">
        <v>113</v>
      </c>
      <c r="I62" s="7">
        <f>SUM(F62:H62)</f>
        <v>31897</v>
      </c>
      <c r="J62" s="7">
        <f t="shared" ref="J62:L63" si="21">SUM(B62,F62)</f>
        <v>27911</v>
      </c>
      <c r="K62" s="7">
        <f t="shared" si="21"/>
        <v>40239</v>
      </c>
      <c r="L62" s="7">
        <f t="shared" si="21"/>
        <v>1603</v>
      </c>
      <c r="M62" s="7">
        <f>SUM(J62:L62)</f>
        <v>69753</v>
      </c>
      <c r="N62" s="16">
        <f>J62/M62</f>
        <v>0.40014049574928678</v>
      </c>
      <c r="O62" s="16">
        <f>K62/M62</f>
        <v>0.57687841383166316</v>
      </c>
      <c r="P62" s="16">
        <f>L62/M62</f>
        <v>2.2981090419050075E-2</v>
      </c>
    </row>
    <row r="63" spans="1:16" x14ac:dyDescent="0.25">
      <c r="A63" s="5" t="s">
        <v>29</v>
      </c>
      <c r="B63" s="7">
        <v>34986</v>
      </c>
      <c r="C63" s="7">
        <v>26668</v>
      </c>
      <c r="D63" s="7">
        <v>2282</v>
      </c>
      <c r="E63" s="7">
        <f>SUM(B63:D63)</f>
        <v>63936</v>
      </c>
      <c r="F63" s="7">
        <v>15008</v>
      </c>
      <c r="G63" s="7">
        <v>25879</v>
      </c>
      <c r="H63" s="7">
        <v>90</v>
      </c>
      <c r="I63" s="7">
        <f>SUM(F63:H63)</f>
        <v>40977</v>
      </c>
      <c r="J63" s="7">
        <f t="shared" si="21"/>
        <v>49994</v>
      </c>
      <c r="K63" s="7">
        <f t="shared" si="21"/>
        <v>52547</v>
      </c>
      <c r="L63" s="7">
        <f t="shared" si="21"/>
        <v>2372</v>
      </c>
      <c r="M63" s="7">
        <f>SUM(J63:L63)</f>
        <v>104913</v>
      </c>
      <c r="N63" s="16">
        <f>J63/M63</f>
        <v>0.47652817096070077</v>
      </c>
      <c r="O63" s="16">
        <f>K63/M63</f>
        <v>0.5008626195037793</v>
      </c>
      <c r="P63" s="16">
        <f>L63/M63</f>
        <v>2.2609209535519908E-2</v>
      </c>
    </row>
    <row r="64" spans="1:16" x14ac:dyDescent="0.25">
      <c r="A64" s="4" t="s">
        <v>48</v>
      </c>
      <c r="B64" s="3">
        <f t="shared" ref="B64:M64" si="22">SUM(B62:B63)</f>
        <v>53633</v>
      </c>
      <c r="C64" s="3">
        <f t="shared" si="22"/>
        <v>44387</v>
      </c>
      <c r="D64" s="3">
        <f t="shared" si="22"/>
        <v>3772</v>
      </c>
      <c r="E64" s="3">
        <f t="shared" si="22"/>
        <v>101792</v>
      </c>
      <c r="F64" s="3">
        <f t="shared" si="22"/>
        <v>24272</v>
      </c>
      <c r="G64" s="3">
        <f t="shared" si="22"/>
        <v>48399</v>
      </c>
      <c r="H64" s="3">
        <f t="shared" si="22"/>
        <v>203</v>
      </c>
      <c r="I64" s="3">
        <f t="shared" si="22"/>
        <v>72874</v>
      </c>
      <c r="J64" s="3">
        <f t="shared" si="22"/>
        <v>77905</v>
      </c>
      <c r="K64" s="3">
        <f t="shared" si="22"/>
        <v>92786</v>
      </c>
      <c r="L64" s="3">
        <f t="shared" si="22"/>
        <v>3975</v>
      </c>
      <c r="M64" s="3">
        <f t="shared" si="22"/>
        <v>174666</v>
      </c>
      <c r="N64" s="17">
        <f>J64/M64</f>
        <v>0.44602269474310968</v>
      </c>
      <c r="O64" s="17">
        <f>K64/M64</f>
        <v>0.53121958480757558</v>
      </c>
      <c r="P64" s="17">
        <f>L64/M64</f>
        <v>2.2757720449314692E-2</v>
      </c>
    </row>
    <row r="65" spans="1:16" x14ac:dyDescent="0.25">
      <c r="A65" s="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16"/>
      <c r="O65" s="16"/>
      <c r="P65" s="16"/>
    </row>
    <row r="66" spans="1:16" x14ac:dyDescent="0.25">
      <c r="A66" s="5" t="s">
        <v>50</v>
      </c>
      <c r="B66" s="7">
        <v>40589</v>
      </c>
      <c r="C66" s="7">
        <v>39452</v>
      </c>
      <c r="D66" s="7">
        <v>2840</v>
      </c>
      <c r="E66" s="7">
        <f>SUM(B66:D66)</f>
        <v>82881</v>
      </c>
      <c r="F66" s="7">
        <v>23960</v>
      </c>
      <c r="G66" s="7">
        <v>38966</v>
      </c>
      <c r="H66" s="7">
        <v>337</v>
      </c>
      <c r="I66" s="7">
        <f>SUM(F66:H66)</f>
        <v>63263</v>
      </c>
      <c r="J66" s="7">
        <f t="shared" ref="J66:L67" si="23">SUM(B66,F66)</f>
        <v>64549</v>
      </c>
      <c r="K66" s="7">
        <f t="shared" si="23"/>
        <v>78418</v>
      </c>
      <c r="L66" s="7">
        <f t="shared" si="23"/>
        <v>3177</v>
      </c>
      <c r="M66" s="7">
        <f>SUM(J66:L66)</f>
        <v>146144</v>
      </c>
      <c r="N66" s="16">
        <f>J66/M66</f>
        <v>0.44168080797022113</v>
      </c>
      <c r="O66" s="16">
        <f>K66/M66</f>
        <v>0.53658035909787605</v>
      </c>
      <c r="P66" s="16">
        <f>L66/M66</f>
        <v>2.173883293190278E-2</v>
      </c>
    </row>
    <row r="67" spans="1:16" x14ac:dyDescent="0.25">
      <c r="A67" s="5" t="s">
        <v>51</v>
      </c>
      <c r="B67" s="7">
        <v>33189</v>
      </c>
      <c r="C67" s="7">
        <v>30311</v>
      </c>
      <c r="D67" s="7">
        <v>3295</v>
      </c>
      <c r="E67" s="7">
        <f>SUM(B67:D67)</f>
        <v>66795</v>
      </c>
      <c r="F67" s="7">
        <v>12563</v>
      </c>
      <c r="G67" s="7">
        <v>23820</v>
      </c>
      <c r="H67" s="7">
        <v>98</v>
      </c>
      <c r="I67" s="7">
        <f>SUM(F67:H67)</f>
        <v>36481</v>
      </c>
      <c r="J67" s="7">
        <f t="shared" si="23"/>
        <v>45752</v>
      </c>
      <c r="K67" s="7">
        <f t="shared" si="23"/>
        <v>54131</v>
      </c>
      <c r="L67" s="7">
        <f t="shared" si="23"/>
        <v>3393</v>
      </c>
      <c r="M67" s="7">
        <f>SUM(J67:L67)</f>
        <v>103276</v>
      </c>
      <c r="N67" s="16">
        <f>J67/M67</f>
        <v>0.44300708780355552</v>
      </c>
      <c r="O67" s="16">
        <f>K67/M67</f>
        <v>0.52413919981409041</v>
      </c>
      <c r="P67" s="16">
        <f>L67/M67</f>
        <v>3.2853712382354079E-2</v>
      </c>
    </row>
    <row r="68" spans="1:16" x14ac:dyDescent="0.25">
      <c r="A68" s="4" t="s">
        <v>48</v>
      </c>
      <c r="B68" s="3">
        <f t="shared" ref="B68:M68" si="24">SUM(B66:B67)</f>
        <v>73778</v>
      </c>
      <c r="C68" s="3">
        <f t="shared" si="24"/>
        <v>69763</v>
      </c>
      <c r="D68" s="3">
        <f t="shared" si="24"/>
        <v>6135</v>
      </c>
      <c r="E68" s="3">
        <f t="shared" si="24"/>
        <v>149676</v>
      </c>
      <c r="F68" s="3">
        <f t="shared" si="24"/>
        <v>36523</v>
      </c>
      <c r="G68" s="3">
        <f t="shared" si="24"/>
        <v>62786</v>
      </c>
      <c r="H68" s="3">
        <f t="shared" si="24"/>
        <v>435</v>
      </c>
      <c r="I68" s="3">
        <f t="shared" si="24"/>
        <v>99744</v>
      </c>
      <c r="J68" s="3">
        <f t="shared" si="24"/>
        <v>110301</v>
      </c>
      <c r="K68" s="3">
        <f t="shared" si="24"/>
        <v>132549</v>
      </c>
      <c r="L68" s="3">
        <f t="shared" si="24"/>
        <v>6570</v>
      </c>
      <c r="M68" s="3">
        <f t="shared" si="24"/>
        <v>249420</v>
      </c>
      <c r="N68" s="17">
        <f>J68/M68</f>
        <v>0.4422299735386096</v>
      </c>
      <c r="O68" s="17">
        <f>K68/M68</f>
        <v>0.5314289150829925</v>
      </c>
      <c r="P68" s="17">
        <f>L68/M68</f>
        <v>2.6341111378397883E-2</v>
      </c>
    </row>
    <row r="69" spans="1:16" x14ac:dyDescent="0.25">
      <c r="A69" s="5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16"/>
      <c r="O69" s="16"/>
      <c r="P69" s="16"/>
    </row>
    <row r="70" spans="1:16" x14ac:dyDescent="0.25">
      <c r="A70" s="5" t="s">
        <v>31</v>
      </c>
      <c r="B70" s="7">
        <v>56922</v>
      </c>
      <c r="C70" s="7">
        <v>44012</v>
      </c>
      <c r="D70" s="7">
        <v>4305</v>
      </c>
      <c r="E70" s="7">
        <f>SUM(B70:D70)</f>
        <v>105239</v>
      </c>
      <c r="F70" s="7">
        <v>19167</v>
      </c>
      <c r="G70" s="7">
        <v>33826</v>
      </c>
      <c r="H70" s="7">
        <v>601</v>
      </c>
      <c r="I70" s="7">
        <f>SUM(F70:H70)</f>
        <v>53594</v>
      </c>
      <c r="J70" s="7">
        <f>SUM(B70,F70)</f>
        <v>76089</v>
      </c>
      <c r="K70" s="7">
        <f>SUM(C70,G70)</f>
        <v>77838</v>
      </c>
      <c r="L70" s="7">
        <f>SUM(D70,H70)</f>
        <v>4906</v>
      </c>
      <c r="M70" s="7">
        <f>SUM(J70:L70)</f>
        <v>158833</v>
      </c>
      <c r="N70" s="16">
        <f>J70/M70</f>
        <v>0.47905032329553682</v>
      </c>
      <c r="O70" s="16">
        <f>K70/M70</f>
        <v>0.49006188890218028</v>
      </c>
      <c r="P70" s="16">
        <f>L70/M70</f>
        <v>3.08877878022829E-2</v>
      </c>
    </row>
    <row r="71" spans="1:16" x14ac:dyDescent="0.25">
      <c r="A71" s="4" t="s">
        <v>48</v>
      </c>
      <c r="B71" s="3">
        <f t="shared" ref="B71:M71" si="25">SUM(B70)</f>
        <v>56922</v>
      </c>
      <c r="C71" s="3">
        <f t="shared" si="25"/>
        <v>44012</v>
      </c>
      <c r="D71" s="3">
        <f t="shared" si="25"/>
        <v>4305</v>
      </c>
      <c r="E71" s="3">
        <f t="shared" si="25"/>
        <v>105239</v>
      </c>
      <c r="F71" s="3">
        <f t="shared" si="25"/>
        <v>19167</v>
      </c>
      <c r="G71" s="3">
        <f t="shared" si="25"/>
        <v>33826</v>
      </c>
      <c r="H71" s="3">
        <f t="shared" si="25"/>
        <v>601</v>
      </c>
      <c r="I71" s="3">
        <f t="shared" si="25"/>
        <v>53594</v>
      </c>
      <c r="J71" s="3">
        <f t="shared" si="25"/>
        <v>76089</v>
      </c>
      <c r="K71" s="3">
        <f t="shared" si="25"/>
        <v>77838</v>
      </c>
      <c r="L71" s="3">
        <f t="shared" si="25"/>
        <v>4906</v>
      </c>
      <c r="M71" s="3">
        <f t="shared" si="25"/>
        <v>158833</v>
      </c>
      <c r="N71" s="17">
        <f>J71/M71</f>
        <v>0.47905032329553682</v>
      </c>
      <c r="O71" s="17">
        <f>K71/M71</f>
        <v>0.49006188890218028</v>
      </c>
      <c r="P71" s="17">
        <f>L71/M71</f>
        <v>3.08877878022829E-2</v>
      </c>
    </row>
    <row r="72" spans="1:16" x14ac:dyDescent="0.25">
      <c r="A72" s="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16"/>
      <c r="O72" s="16"/>
      <c r="P72" s="16"/>
    </row>
    <row r="73" spans="1:16" x14ac:dyDescent="0.25">
      <c r="A73" s="5" t="s">
        <v>32</v>
      </c>
      <c r="B73" s="7">
        <v>9883</v>
      </c>
      <c r="C73" s="7">
        <v>9602</v>
      </c>
      <c r="D73" s="7">
        <v>270</v>
      </c>
      <c r="E73" s="7">
        <f>SUM(B73:D73)</f>
        <v>19755</v>
      </c>
      <c r="F73" s="7">
        <v>5650</v>
      </c>
      <c r="G73" s="7">
        <v>11593</v>
      </c>
      <c r="H73" s="7">
        <v>11</v>
      </c>
      <c r="I73" s="7">
        <f>SUM(F73:H73)</f>
        <v>17254</v>
      </c>
      <c r="J73" s="7">
        <f t="shared" ref="J73:L76" si="26">SUM(B73,F73)</f>
        <v>15533</v>
      </c>
      <c r="K73" s="7">
        <f t="shared" si="26"/>
        <v>21195</v>
      </c>
      <c r="L73" s="7">
        <f t="shared" si="26"/>
        <v>281</v>
      </c>
      <c r="M73" s="7">
        <f>SUM(J73:L73)</f>
        <v>37009</v>
      </c>
      <c r="N73" s="16">
        <f>J73/M73</f>
        <v>0.41970871950066202</v>
      </c>
      <c r="O73" s="16">
        <f>K73/M73</f>
        <v>0.57269853278932148</v>
      </c>
      <c r="P73" s="16">
        <f>L73/M73</f>
        <v>7.5927477100164826E-3</v>
      </c>
    </row>
    <row r="74" spans="1:16" x14ac:dyDescent="0.25">
      <c r="A74" s="5" t="s">
        <v>33</v>
      </c>
      <c r="B74" s="7">
        <v>13057</v>
      </c>
      <c r="C74" s="7">
        <v>15567</v>
      </c>
      <c r="D74" s="7">
        <v>337</v>
      </c>
      <c r="E74" s="7">
        <f>SUM(B74:D74)</f>
        <v>28961</v>
      </c>
      <c r="F74" s="7">
        <v>7016</v>
      </c>
      <c r="G74" s="7">
        <v>17167</v>
      </c>
      <c r="H74" s="7">
        <v>56</v>
      </c>
      <c r="I74" s="7">
        <f>SUM(F74:H74)</f>
        <v>24239</v>
      </c>
      <c r="J74" s="7">
        <f t="shared" si="26"/>
        <v>20073</v>
      </c>
      <c r="K74" s="7">
        <f t="shared" si="26"/>
        <v>32734</v>
      </c>
      <c r="L74" s="7">
        <f t="shared" si="26"/>
        <v>393</v>
      </c>
      <c r="M74" s="7">
        <f>SUM(J74:L74)</f>
        <v>53200</v>
      </c>
      <c r="N74" s="16">
        <f>J74/M74</f>
        <v>0.37731203007518799</v>
      </c>
      <c r="O74" s="16">
        <f>K74/M74</f>
        <v>0.61530075187969924</v>
      </c>
      <c r="P74" s="16">
        <f>L74/M74</f>
        <v>7.3872180451127816E-3</v>
      </c>
    </row>
    <row r="75" spans="1:16" x14ac:dyDescent="0.25">
      <c r="A75" s="5" t="s">
        <v>34</v>
      </c>
      <c r="B75" s="7">
        <v>8753</v>
      </c>
      <c r="C75" s="7">
        <v>11605</v>
      </c>
      <c r="D75" s="7">
        <v>269</v>
      </c>
      <c r="E75" s="7">
        <f>SUM(B75:D75)</f>
        <v>20627</v>
      </c>
      <c r="F75" s="7">
        <v>6152</v>
      </c>
      <c r="G75" s="7">
        <v>13666</v>
      </c>
      <c r="H75" s="7">
        <v>13</v>
      </c>
      <c r="I75" s="7">
        <f>SUM(F75:H75)</f>
        <v>19831</v>
      </c>
      <c r="J75" s="7">
        <f t="shared" si="26"/>
        <v>14905</v>
      </c>
      <c r="K75" s="7">
        <f t="shared" si="26"/>
        <v>25271</v>
      </c>
      <c r="L75" s="7">
        <f t="shared" si="26"/>
        <v>282</v>
      </c>
      <c r="M75" s="7">
        <f>SUM(J75:L75)</f>
        <v>40458</v>
      </c>
      <c r="N75" s="16">
        <f>J75/M75</f>
        <v>0.3684067427949973</v>
      </c>
      <c r="O75" s="16">
        <f>K75/M75</f>
        <v>0.62462306589549654</v>
      </c>
      <c r="P75" s="16">
        <f>L75/M75</f>
        <v>6.9701913095061548E-3</v>
      </c>
    </row>
    <row r="76" spans="1:16" x14ac:dyDescent="0.25">
      <c r="A76" s="5" t="s">
        <v>35</v>
      </c>
      <c r="B76" s="7">
        <v>9064</v>
      </c>
      <c r="C76" s="7">
        <v>11040</v>
      </c>
      <c r="D76" s="7">
        <v>538</v>
      </c>
      <c r="E76" s="7">
        <f>SUM(B76:D76)</f>
        <v>20642</v>
      </c>
      <c r="F76" s="7">
        <v>5576</v>
      </c>
      <c r="G76" s="7">
        <v>13639</v>
      </c>
      <c r="H76" s="7">
        <v>42</v>
      </c>
      <c r="I76" s="7">
        <f>SUM(F76:H76)</f>
        <v>19257</v>
      </c>
      <c r="J76" s="7">
        <f t="shared" si="26"/>
        <v>14640</v>
      </c>
      <c r="K76" s="7">
        <f t="shared" si="26"/>
        <v>24679</v>
      </c>
      <c r="L76" s="7">
        <f t="shared" si="26"/>
        <v>580</v>
      </c>
      <c r="M76" s="7">
        <f>SUM(J76:L76)</f>
        <v>39899</v>
      </c>
      <c r="N76" s="16">
        <f>J76/M76</f>
        <v>0.36692648938569888</v>
      </c>
      <c r="O76" s="16">
        <f>K76/M76</f>
        <v>0.61853680543372014</v>
      </c>
      <c r="P76" s="16">
        <f>L76/M76</f>
        <v>1.4536705180580967E-2</v>
      </c>
    </row>
    <row r="77" spans="1:16" x14ac:dyDescent="0.25">
      <c r="A77" s="4" t="s">
        <v>48</v>
      </c>
      <c r="B77" s="3">
        <f t="shared" ref="B77:M77" si="27">SUM(B73:B76)</f>
        <v>40757</v>
      </c>
      <c r="C77" s="3">
        <f t="shared" si="27"/>
        <v>47814</v>
      </c>
      <c r="D77" s="3">
        <f t="shared" si="27"/>
        <v>1414</v>
      </c>
      <c r="E77" s="3">
        <f t="shared" si="27"/>
        <v>89985</v>
      </c>
      <c r="F77" s="3">
        <f t="shared" si="27"/>
        <v>24394</v>
      </c>
      <c r="G77" s="3">
        <f t="shared" si="27"/>
        <v>56065</v>
      </c>
      <c r="H77" s="3">
        <f t="shared" si="27"/>
        <v>122</v>
      </c>
      <c r="I77" s="3">
        <f t="shared" si="27"/>
        <v>80581</v>
      </c>
      <c r="J77" s="3">
        <f t="shared" si="27"/>
        <v>65151</v>
      </c>
      <c r="K77" s="3">
        <f t="shared" si="27"/>
        <v>103879</v>
      </c>
      <c r="L77" s="3">
        <f t="shared" si="27"/>
        <v>1536</v>
      </c>
      <c r="M77" s="3">
        <f t="shared" si="27"/>
        <v>170566</v>
      </c>
      <c r="N77" s="17">
        <f>J77/M77</f>
        <v>0.38196944291359358</v>
      </c>
      <c r="O77" s="17">
        <f>K77/M77</f>
        <v>0.60902524535956759</v>
      </c>
      <c r="P77" s="17">
        <f>L77/M77</f>
        <v>9.0053117268388775E-3</v>
      </c>
    </row>
    <row r="78" spans="1:16" x14ac:dyDescent="0.25">
      <c r="A78" s="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16"/>
      <c r="O78" s="16"/>
      <c r="P78" s="16"/>
    </row>
    <row r="79" spans="1:16" x14ac:dyDescent="0.25">
      <c r="A79" s="5" t="s">
        <v>36</v>
      </c>
      <c r="B79" s="7">
        <v>15510</v>
      </c>
      <c r="C79" s="7">
        <v>12166</v>
      </c>
      <c r="D79" s="7">
        <v>895</v>
      </c>
      <c r="E79" s="7">
        <f>SUM(B79:D79)</f>
        <v>28571</v>
      </c>
      <c r="F79" s="7">
        <v>7109</v>
      </c>
      <c r="G79" s="7">
        <v>13542</v>
      </c>
      <c r="H79" s="7">
        <v>141</v>
      </c>
      <c r="I79" s="7">
        <f>SUM(F79:H79)</f>
        <v>20792</v>
      </c>
      <c r="J79" s="7">
        <f t="shared" ref="J79:L80" si="28">SUM(B79,F79)</f>
        <v>22619</v>
      </c>
      <c r="K79" s="7">
        <f t="shared" si="28"/>
        <v>25708</v>
      </c>
      <c r="L79" s="7">
        <f t="shared" si="28"/>
        <v>1036</v>
      </c>
      <c r="M79" s="7">
        <f>SUM(J79:L79)</f>
        <v>49363</v>
      </c>
      <c r="N79" s="16">
        <f>J79/M79</f>
        <v>0.45821769341409557</v>
      </c>
      <c r="O79" s="16">
        <f>K79/M79</f>
        <v>0.52079492737475441</v>
      </c>
      <c r="P79" s="16">
        <f>L79/M79</f>
        <v>2.0987379211150053E-2</v>
      </c>
    </row>
    <row r="80" spans="1:16" x14ac:dyDescent="0.25">
      <c r="A80" s="5" t="s">
        <v>37</v>
      </c>
      <c r="B80" s="7">
        <v>61585</v>
      </c>
      <c r="C80" s="7">
        <v>28633</v>
      </c>
      <c r="D80" s="7">
        <v>2028</v>
      </c>
      <c r="E80" s="7">
        <f>SUM(B80:D80)</f>
        <v>92246</v>
      </c>
      <c r="F80" s="7">
        <v>8771</v>
      </c>
      <c r="G80" s="7">
        <v>22447</v>
      </c>
      <c r="H80" s="7">
        <v>92</v>
      </c>
      <c r="I80" s="7">
        <f>SUM(F80:H80)</f>
        <v>31310</v>
      </c>
      <c r="J80" s="7">
        <f t="shared" si="28"/>
        <v>70356</v>
      </c>
      <c r="K80" s="7">
        <f t="shared" si="28"/>
        <v>51080</v>
      </c>
      <c r="L80" s="7">
        <f t="shared" si="28"/>
        <v>2120</v>
      </c>
      <c r="M80" s="7">
        <f>SUM(J80:L80)</f>
        <v>123556</v>
      </c>
      <c r="N80" s="16">
        <f>J80/M80</f>
        <v>0.56942600925895948</v>
      </c>
      <c r="O80" s="16">
        <f>K80/M80</f>
        <v>0.41341577907993138</v>
      </c>
      <c r="P80" s="16">
        <f>L80/M80</f>
        <v>1.7158211661109132E-2</v>
      </c>
    </row>
    <row r="81" spans="1:16" x14ac:dyDescent="0.25">
      <c r="A81" s="4" t="s">
        <v>48</v>
      </c>
      <c r="B81" s="3">
        <f t="shared" ref="B81:M81" si="29">SUM(B79:B80)</f>
        <v>77095</v>
      </c>
      <c r="C81" s="3">
        <f t="shared" si="29"/>
        <v>40799</v>
      </c>
      <c r="D81" s="3">
        <f t="shared" si="29"/>
        <v>2923</v>
      </c>
      <c r="E81" s="3">
        <f t="shared" si="29"/>
        <v>120817</v>
      </c>
      <c r="F81" s="3">
        <f t="shared" si="29"/>
        <v>15880</v>
      </c>
      <c r="G81" s="3">
        <f t="shared" si="29"/>
        <v>35989</v>
      </c>
      <c r="H81" s="3">
        <f t="shared" si="29"/>
        <v>233</v>
      </c>
      <c r="I81" s="3">
        <f t="shared" si="29"/>
        <v>52102</v>
      </c>
      <c r="J81" s="3">
        <f t="shared" si="29"/>
        <v>92975</v>
      </c>
      <c r="K81" s="3">
        <f t="shared" si="29"/>
        <v>76788</v>
      </c>
      <c r="L81" s="3">
        <f t="shared" si="29"/>
        <v>3156</v>
      </c>
      <c r="M81" s="3">
        <f t="shared" si="29"/>
        <v>172919</v>
      </c>
      <c r="N81" s="17">
        <f>J81/M81</f>
        <v>0.53767949155384887</v>
      </c>
      <c r="O81" s="17">
        <f>K81/M81</f>
        <v>0.44406918846396287</v>
      </c>
      <c r="P81" s="17">
        <f>L81/M81</f>
        <v>1.8251319982188194E-2</v>
      </c>
    </row>
    <row r="82" spans="1:16" x14ac:dyDescent="0.25">
      <c r="A82" s="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16"/>
      <c r="O82" s="16"/>
      <c r="P82" s="16"/>
    </row>
    <row r="83" spans="1:16" x14ac:dyDescent="0.25">
      <c r="A83" s="5" t="s">
        <v>38</v>
      </c>
      <c r="B83" s="7">
        <v>16633</v>
      </c>
      <c r="C83" s="7">
        <v>20766</v>
      </c>
      <c r="D83" s="7">
        <v>725</v>
      </c>
      <c r="E83" s="7">
        <f>SUM(B83:D83)</f>
        <v>38124</v>
      </c>
      <c r="F83" s="7">
        <v>8391</v>
      </c>
      <c r="G83" s="7">
        <v>24076</v>
      </c>
      <c r="H83" s="7">
        <v>148</v>
      </c>
      <c r="I83" s="7">
        <f>SUM(F83:H83)</f>
        <v>32615</v>
      </c>
      <c r="J83" s="7">
        <f t="shared" ref="J83:L84" si="30">SUM(B83,F83)</f>
        <v>25024</v>
      </c>
      <c r="K83" s="7">
        <f t="shared" si="30"/>
        <v>44842</v>
      </c>
      <c r="L83" s="7">
        <f t="shared" si="30"/>
        <v>873</v>
      </c>
      <c r="M83" s="7">
        <f>SUM(J83:L83)</f>
        <v>70739</v>
      </c>
      <c r="N83" s="16">
        <f>J83/M83</f>
        <v>0.35375111324728931</v>
      </c>
      <c r="O83" s="16">
        <f>K83/M83</f>
        <v>0.63390774537383909</v>
      </c>
      <c r="P83" s="16">
        <f>L83/M83</f>
        <v>1.2341141378871627E-2</v>
      </c>
    </row>
    <row r="84" spans="1:16" x14ac:dyDescent="0.25">
      <c r="A84" s="5" t="s">
        <v>39</v>
      </c>
      <c r="B84" s="7">
        <v>8863</v>
      </c>
      <c r="C84" s="7">
        <v>10145</v>
      </c>
      <c r="D84" s="7">
        <v>321</v>
      </c>
      <c r="E84" s="7">
        <f>SUM(B84:D84)</f>
        <v>19329</v>
      </c>
      <c r="F84" s="7">
        <v>11269</v>
      </c>
      <c r="G84" s="7">
        <v>24655</v>
      </c>
      <c r="H84" s="7">
        <v>170</v>
      </c>
      <c r="I84" s="7">
        <f>SUM(F84:H84)</f>
        <v>36094</v>
      </c>
      <c r="J84" s="7">
        <f t="shared" si="30"/>
        <v>20132</v>
      </c>
      <c r="K84" s="7">
        <f t="shared" si="30"/>
        <v>34800</v>
      </c>
      <c r="L84" s="7">
        <f t="shared" si="30"/>
        <v>491</v>
      </c>
      <c r="M84" s="7">
        <f>SUM(J84:L84)</f>
        <v>55423</v>
      </c>
      <c r="N84" s="16">
        <f>J84/M84</f>
        <v>0.3632426970752215</v>
      </c>
      <c r="O84" s="16">
        <f>K84/M84</f>
        <v>0.62789816502174189</v>
      </c>
      <c r="P84" s="16">
        <f>L84/M84</f>
        <v>8.859137903036645E-3</v>
      </c>
    </row>
    <row r="85" spans="1:16" x14ac:dyDescent="0.25">
      <c r="A85" s="4" t="s">
        <v>48</v>
      </c>
      <c r="B85" s="3">
        <f t="shared" ref="B85:M85" si="31">SUM(B83:B84)</f>
        <v>25496</v>
      </c>
      <c r="C85" s="3">
        <f t="shared" si="31"/>
        <v>30911</v>
      </c>
      <c r="D85" s="3">
        <f t="shared" si="31"/>
        <v>1046</v>
      </c>
      <c r="E85" s="3">
        <f t="shared" si="31"/>
        <v>57453</v>
      </c>
      <c r="F85" s="3">
        <f t="shared" si="31"/>
        <v>19660</v>
      </c>
      <c r="G85" s="3">
        <f t="shared" si="31"/>
        <v>48731</v>
      </c>
      <c r="H85" s="3">
        <f t="shared" si="31"/>
        <v>318</v>
      </c>
      <c r="I85" s="3">
        <f t="shared" si="31"/>
        <v>68709</v>
      </c>
      <c r="J85" s="3">
        <f t="shared" si="31"/>
        <v>45156</v>
      </c>
      <c r="K85" s="3">
        <f t="shared" si="31"/>
        <v>79642</v>
      </c>
      <c r="L85" s="3">
        <f t="shared" si="31"/>
        <v>1364</v>
      </c>
      <c r="M85" s="3">
        <f t="shared" si="31"/>
        <v>126162</v>
      </c>
      <c r="N85" s="17">
        <f>J85/M85</f>
        <v>0.35792076853569221</v>
      </c>
      <c r="O85" s="17">
        <f>K85/M85</f>
        <v>0.63126773513419254</v>
      </c>
      <c r="P85" s="17">
        <f>L85/M85</f>
        <v>1.0811496330115248E-2</v>
      </c>
    </row>
    <row r="86" spans="1:16" x14ac:dyDescent="0.25">
      <c r="A86" s="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16"/>
      <c r="O86" s="16"/>
      <c r="P86" s="16"/>
    </row>
    <row r="87" spans="1:16" x14ac:dyDescent="0.25">
      <c r="A87" s="5" t="s">
        <v>40</v>
      </c>
      <c r="B87" s="7">
        <v>21223</v>
      </c>
      <c r="C87" s="7">
        <v>19740</v>
      </c>
      <c r="D87" s="7">
        <v>749</v>
      </c>
      <c r="E87" s="7">
        <f>SUM(B87:D87)</f>
        <v>41712</v>
      </c>
      <c r="F87" s="7">
        <v>12045</v>
      </c>
      <c r="G87" s="7">
        <v>26008</v>
      </c>
      <c r="H87" s="7">
        <v>223</v>
      </c>
      <c r="I87" s="7">
        <f>SUM(F87:H87)</f>
        <v>38276</v>
      </c>
      <c r="J87" s="7">
        <f t="shared" ref="J87:L90" si="32">SUM(B87,F87)</f>
        <v>33268</v>
      </c>
      <c r="K87" s="7">
        <f t="shared" si="32"/>
        <v>45748</v>
      </c>
      <c r="L87" s="7">
        <f t="shared" si="32"/>
        <v>972</v>
      </c>
      <c r="M87" s="7">
        <f>SUM(J87:L87)</f>
        <v>79988</v>
      </c>
      <c r="N87" s="16">
        <f>J87/M87</f>
        <v>0.41591238685802873</v>
      </c>
      <c r="O87" s="16">
        <f>K87/M87</f>
        <v>0.57193579036855524</v>
      </c>
      <c r="P87" s="16">
        <f>L87/M87</f>
        <v>1.2151822773416013E-2</v>
      </c>
    </row>
    <row r="88" spans="1:16" x14ac:dyDescent="0.25">
      <c r="A88" s="5" t="s">
        <v>41</v>
      </c>
      <c r="B88" s="7">
        <v>25096</v>
      </c>
      <c r="C88" s="7">
        <v>21253</v>
      </c>
      <c r="D88" s="7">
        <v>1013</v>
      </c>
      <c r="E88" s="7">
        <f>SUM(B88:D88)</f>
        <v>47362</v>
      </c>
      <c r="F88" s="7">
        <v>18291</v>
      </c>
      <c r="G88" s="7">
        <v>28764</v>
      </c>
      <c r="H88" s="7">
        <v>321</v>
      </c>
      <c r="I88" s="7">
        <f>SUM(F88:H88)</f>
        <v>47376</v>
      </c>
      <c r="J88" s="7">
        <f t="shared" si="32"/>
        <v>43387</v>
      </c>
      <c r="K88" s="7">
        <f t="shared" si="32"/>
        <v>50017</v>
      </c>
      <c r="L88" s="7">
        <f t="shared" si="32"/>
        <v>1334</v>
      </c>
      <c r="M88" s="7">
        <f>SUM(J88:L88)</f>
        <v>94738</v>
      </c>
      <c r="N88" s="16">
        <f>J88/M88</f>
        <v>0.45796829149865947</v>
      </c>
      <c r="O88" s="16">
        <f>K88/M88</f>
        <v>0.52795076949059516</v>
      </c>
      <c r="P88" s="16">
        <f>L88/M88</f>
        <v>1.4080939010745424E-2</v>
      </c>
    </row>
    <row r="89" spans="1:16" x14ac:dyDescent="0.25">
      <c r="A89" s="5" t="s">
        <v>42</v>
      </c>
      <c r="B89" s="7">
        <v>21301</v>
      </c>
      <c r="C89" s="7">
        <v>22875</v>
      </c>
      <c r="D89" s="7">
        <v>921</v>
      </c>
      <c r="E89" s="7">
        <f>SUM(B89:D89)</f>
        <v>45097</v>
      </c>
      <c r="F89" s="7">
        <v>13061</v>
      </c>
      <c r="G89" s="7">
        <v>27051</v>
      </c>
      <c r="H89" s="7">
        <v>203</v>
      </c>
      <c r="I89" s="7">
        <f>SUM(F89:H89)</f>
        <v>40315</v>
      </c>
      <c r="J89" s="7">
        <f t="shared" si="32"/>
        <v>34362</v>
      </c>
      <c r="K89" s="7">
        <f t="shared" si="32"/>
        <v>49926</v>
      </c>
      <c r="L89" s="7">
        <f t="shared" si="32"/>
        <v>1124</v>
      </c>
      <c r="M89" s="7">
        <f>SUM(J89:L89)</f>
        <v>85412</v>
      </c>
      <c r="N89" s="16">
        <f>J89/M89</f>
        <v>0.40230880906664168</v>
      </c>
      <c r="O89" s="16">
        <f>K89/M89</f>
        <v>0.58453144757176978</v>
      </c>
      <c r="P89" s="16">
        <f>L89/M89</f>
        <v>1.3159743361588535E-2</v>
      </c>
    </row>
    <row r="90" spans="1:16" x14ac:dyDescent="0.25">
      <c r="A90" s="5" t="s">
        <v>65</v>
      </c>
      <c r="B90" s="7">
        <v>392</v>
      </c>
      <c r="C90" s="7">
        <v>655</v>
      </c>
      <c r="D90" s="7">
        <v>52</v>
      </c>
      <c r="E90" s="7">
        <f>SUM(B90:D90)</f>
        <v>1099</v>
      </c>
      <c r="F90" s="7">
        <v>1191</v>
      </c>
      <c r="G90" s="7">
        <v>1763</v>
      </c>
      <c r="H90" s="7">
        <v>0</v>
      </c>
      <c r="I90" s="7">
        <f>SUM(F90:H90)</f>
        <v>2954</v>
      </c>
      <c r="J90" s="7">
        <f t="shared" si="32"/>
        <v>1583</v>
      </c>
      <c r="K90" s="7">
        <f t="shared" si="32"/>
        <v>2418</v>
      </c>
      <c r="L90" s="7">
        <f t="shared" si="32"/>
        <v>52</v>
      </c>
      <c r="M90" s="7">
        <f>SUM(J90:L90)</f>
        <v>4053</v>
      </c>
      <c r="N90" s="16">
        <f>J90/M90</f>
        <v>0.39057488280286207</v>
      </c>
      <c r="O90" s="16">
        <f>K90/M90</f>
        <v>0.59659511472982973</v>
      </c>
      <c r="P90" s="16">
        <f>L90/M90</f>
        <v>1.2830002467308166E-2</v>
      </c>
    </row>
    <row r="91" spans="1:16" x14ac:dyDescent="0.25">
      <c r="A91" s="4" t="s">
        <v>48</v>
      </c>
      <c r="B91" s="3">
        <f t="shared" ref="B91:M91" si="33">SUM(B87:B90)</f>
        <v>68012</v>
      </c>
      <c r="C91" s="3">
        <f t="shared" si="33"/>
        <v>64523</v>
      </c>
      <c r="D91" s="3">
        <f t="shared" si="33"/>
        <v>2735</v>
      </c>
      <c r="E91" s="3">
        <f t="shared" si="33"/>
        <v>135270</v>
      </c>
      <c r="F91" s="3">
        <f t="shared" si="33"/>
        <v>44588</v>
      </c>
      <c r="G91" s="3">
        <f t="shared" si="33"/>
        <v>83586</v>
      </c>
      <c r="H91" s="3">
        <f t="shared" si="33"/>
        <v>747</v>
      </c>
      <c r="I91" s="3">
        <f t="shared" si="33"/>
        <v>128921</v>
      </c>
      <c r="J91" s="3">
        <f t="shared" si="33"/>
        <v>112600</v>
      </c>
      <c r="K91" s="3">
        <f t="shared" si="33"/>
        <v>148109</v>
      </c>
      <c r="L91" s="3">
        <f t="shared" si="33"/>
        <v>3482</v>
      </c>
      <c r="M91" s="3">
        <f t="shared" si="33"/>
        <v>264191</v>
      </c>
      <c r="N91" s="17">
        <f>J91/M91</f>
        <v>0.42620679735494393</v>
      </c>
      <c r="O91" s="17">
        <f>K91/M91</f>
        <v>0.56061334413360031</v>
      </c>
      <c r="P91" s="17">
        <f>L91/M91</f>
        <v>1.3179858511455728E-2</v>
      </c>
    </row>
    <row r="92" spans="1:16" x14ac:dyDescent="0.25">
      <c r="A92" s="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16"/>
      <c r="O92" s="16"/>
      <c r="P92" s="16"/>
    </row>
    <row r="93" spans="1:16" x14ac:dyDescent="0.25">
      <c r="A93" s="5" t="s">
        <v>45</v>
      </c>
      <c r="B93" s="7">
        <v>16966</v>
      </c>
      <c r="C93" s="7">
        <v>24265</v>
      </c>
      <c r="D93" s="7">
        <v>5134</v>
      </c>
      <c r="E93" s="7">
        <f>SUM(B93:D93)</f>
        <v>46365</v>
      </c>
      <c r="F93" s="7">
        <v>14</v>
      </c>
      <c r="G93" s="7">
        <v>6</v>
      </c>
      <c r="H93" s="7">
        <v>13</v>
      </c>
      <c r="I93" s="7">
        <f>SUM(F93:H93)</f>
        <v>33</v>
      </c>
      <c r="J93" s="7">
        <f t="shared" ref="J93:L94" si="34">SUM(B93,F93)</f>
        <v>16980</v>
      </c>
      <c r="K93" s="7">
        <f t="shared" si="34"/>
        <v>24271</v>
      </c>
      <c r="L93" s="7">
        <f t="shared" si="34"/>
        <v>5147</v>
      </c>
      <c r="M93" s="7">
        <f>SUM(J93:L93)</f>
        <v>46398</v>
      </c>
      <c r="N93" s="16">
        <f>J93/M93</f>
        <v>0.36596405017457651</v>
      </c>
      <c r="O93" s="16">
        <f>K93/M93</f>
        <v>0.52310444415707569</v>
      </c>
      <c r="P93" s="16">
        <f>L93/M93</f>
        <v>0.11093150566834778</v>
      </c>
    </row>
    <row r="94" spans="1:16" ht="11.25" customHeight="1" x14ac:dyDescent="0.25">
      <c r="A94" s="5" t="s">
        <v>43</v>
      </c>
      <c r="B94" s="7">
        <v>7326</v>
      </c>
      <c r="C94" s="7">
        <v>4160</v>
      </c>
      <c r="D94" s="7">
        <v>1995</v>
      </c>
      <c r="E94" s="7">
        <f>SUM(B94:D94)</f>
        <v>13481</v>
      </c>
      <c r="F94" s="7">
        <v>11604</v>
      </c>
      <c r="G94" s="7">
        <v>17604</v>
      </c>
      <c r="H94" s="7">
        <v>7</v>
      </c>
      <c r="I94" s="7">
        <f>SUM(F94:H94)</f>
        <v>29215</v>
      </c>
      <c r="J94" s="7">
        <f t="shared" si="34"/>
        <v>18930</v>
      </c>
      <c r="K94" s="7">
        <f t="shared" si="34"/>
        <v>21764</v>
      </c>
      <c r="L94" s="7">
        <f t="shared" si="34"/>
        <v>2002</v>
      </c>
      <c r="M94" s="7">
        <f>SUM(J94:L94)</f>
        <v>42696</v>
      </c>
      <c r="N94" s="16">
        <f>J94/M94</f>
        <v>0.44336706014614952</v>
      </c>
      <c r="O94" s="16">
        <f>K94/M94</f>
        <v>0.50974330148023239</v>
      </c>
      <c r="P94" s="16">
        <f>L94/M94</f>
        <v>4.6889638373618141E-2</v>
      </c>
    </row>
    <row r="95" spans="1:16" x14ac:dyDescent="0.25">
      <c r="A95" s="5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15"/>
      <c r="O95" s="15"/>
      <c r="P95" s="15"/>
    </row>
    <row r="96" spans="1:16" ht="15" customHeight="1" x14ac:dyDescent="0.25">
      <c r="A96" s="11" t="s">
        <v>44</v>
      </c>
      <c r="B96" s="12">
        <f t="shared" ref="B96:M96" si="35">SUM(B11,B15,B21,B24,B28,B31,B37,B43,B46,B50,B55,B60,B64,B68,B71,B77,B81,B85,B91,B93:B94)</f>
        <v>1023866</v>
      </c>
      <c r="C96" s="12">
        <f t="shared" si="35"/>
        <v>923365</v>
      </c>
      <c r="D96" s="12">
        <f t="shared" si="35"/>
        <v>77898</v>
      </c>
      <c r="E96" s="12">
        <f t="shared" si="35"/>
        <v>2025129</v>
      </c>
      <c r="F96" s="12">
        <f t="shared" si="35"/>
        <v>503944</v>
      </c>
      <c r="G96" s="12">
        <f t="shared" si="35"/>
        <v>980045</v>
      </c>
      <c r="H96" s="12">
        <f t="shared" si="35"/>
        <v>9443</v>
      </c>
      <c r="I96" s="12">
        <f t="shared" si="35"/>
        <v>1493432</v>
      </c>
      <c r="J96" s="12">
        <f t="shared" si="35"/>
        <v>1527810</v>
      </c>
      <c r="K96" s="12">
        <f t="shared" si="35"/>
        <v>1903410</v>
      </c>
      <c r="L96" s="12">
        <f t="shared" si="35"/>
        <v>87341</v>
      </c>
      <c r="M96" s="12">
        <f t="shared" si="35"/>
        <v>3518561</v>
      </c>
      <c r="N96" s="19">
        <f>J96/M96</f>
        <v>0.4342144416424783</v>
      </c>
      <c r="O96" s="19">
        <f>K96/M96</f>
        <v>0.54096262648281501</v>
      </c>
      <c r="P96" s="19">
        <f>L96/M96</f>
        <v>2.4822931874706734E-2</v>
      </c>
    </row>
  </sheetData>
  <mergeCells count="8">
    <mergeCell ref="A1:P1"/>
    <mergeCell ref="A2:P2"/>
    <mergeCell ref="A3:P3"/>
    <mergeCell ref="N4:P4"/>
    <mergeCell ref="A4:A5"/>
    <mergeCell ref="B4:E4"/>
    <mergeCell ref="F4:I4"/>
    <mergeCell ref="J4:M4"/>
  </mergeCells>
  <phoneticPr fontId="1" type="noConversion"/>
  <printOptions horizontalCentered="1"/>
  <pageMargins left="0.15748031496062992" right="0.15748031496062992" top="0.78740157480314965" bottom="0.51181102362204722" header="0.27559055118110237" footer="0.23622047244094491"/>
  <pageSetup scale="90" orientation="portrait" r:id="rId1"/>
  <headerFooter alignWithMargins="0">
    <oddHeader>&amp;L&amp;"Bookman Old Style,Normal"&amp;9Réseau des bibliothèques de Montréal / Statistiques relatives aux collections</oddHeader>
    <oddFooter>&amp;L&amp;"Bookman Old Style,Normal"&amp;8Division Planification et Développement du réseau&amp;C&amp;"Bookman Old Style,Normal"&amp;8Page &amp;P&amp;R&amp;"Bookman Old Style,Normal"&amp;8&amp;D</oddFooter>
  </headerFooter>
  <rowBreaks count="1" manualBreakCount="1">
    <brk id="64" max="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5F39-394B-44EC-BEAE-09DD163C4D04}">
  <sheetPr codeName="Feuil17">
    <tabColor indexed="35"/>
  </sheetPr>
  <dimension ref="A1:P97"/>
  <sheetViews>
    <sheetView workbookViewId="0">
      <pane ySplit="5" topLeftCell="A49" activePane="bottomLeft" state="frozen"/>
      <selection activeCell="B7" sqref="B7"/>
      <selection pane="bottomLeft" activeCell="B7" sqref="B7"/>
    </sheetView>
  </sheetViews>
  <sheetFormatPr baseColWidth="10" defaultColWidth="14.6640625" defaultRowHeight="10.199999999999999" x14ac:dyDescent="0.25"/>
  <cols>
    <col min="1" max="1" width="24.6640625" style="2" customWidth="1"/>
    <col min="2" max="13" width="8.6640625" style="2" customWidth="1"/>
    <col min="14" max="16" width="8.6640625" style="18" customWidth="1"/>
    <col min="17" max="16384" width="14.6640625" style="2"/>
  </cols>
  <sheetData>
    <row r="1" spans="1:16" s="1" customFormat="1" ht="18" customHeight="1" x14ac:dyDescent="0.25">
      <c r="A1" s="21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/>
    </row>
    <row r="2" spans="1:16" s="1" customFormat="1" ht="18" customHeight="1" x14ac:dyDescent="0.25">
      <c r="A2" s="24" t="s">
        <v>58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6"/>
    </row>
    <row r="3" spans="1:16" s="1" customFormat="1" ht="18" customHeight="1" x14ac:dyDescent="0.25">
      <c r="A3" s="27" t="s">
        <v>69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9"/>
    </row>
    <row r="4" spans="1:16" ht="15" customHeight="1" x14ac:dyDescent="0.25">
      <c r="A4" s="33" t="s">
        <v>47</v>
      </c>
      <c r="B4" s="35" t="s">
        <v>59</v>
      </c>
      <c r="C4" s="36"/>
      <c r="D4" s="36"/>
      <c r="E4" s="37"/>
      <c r="F4" s="35" t="s">
        <v>60</v>
      </c>
      <c r="G4" s="36"/>
      <c r="H4" s="36"/>
      <c r="I4" s="37"/>
      <c r="J4" s="35" t="s">
        <v>44</v>
      </c>
      <c r="K4" s="36"/>
      <c r="L4" s="36"/>
      <c r="M4" s="37"/>
      <c r="N4" s="30" t="s">
        <v>56</v>
      </c>
      <c r="O4" s="31"/>
      <c r="P4" s="32"/>
    </row>
    <row r="5" spans="1:16" s="14" customFormat="1" ht="15" customHeight="1" x14ac:dyDescent="0.25">
      <c r="A5" s="34"/>
      <c r="B5" s="13" t="s">
        <v>55</v>
      </c>
      <c r="C5" s="10" t="s">
        <v>61</v>
      </c>
      <c r="D5" s="13" t="s">
        <v>54</v>
      </c>
      <c r="E5" s="10" t="s">
        <v>48</v>
      </c>
      <c r="F5" s="13" t="s">
        <v>55</v>
      </c>
      <c r="G5" s="10" t="s">
        <v>61</v>
      </c>
      <c r="H5" s="13" t="s">
        <v>54</v>
      </c>
      <c r="I5" s="10" t="s">
        <v>48</v>
      </c>
      <c r="J5" s="13" t="s">
        <v>55</v>
      </c>
      <c r="K5" s="10" t="s">
        <v>61</v>
      </c>
      <c r="L5" s="13" t="s">
        <v>54</v>
      </c>
      <c r="M5" s="10" t="s">
        <v>48</v>
      </c>
      <c r="N5" s="13" t="s">
        <v>55</v>
      </c>
      <c r="O5" s="10" t="s">
        <v>61</v>
      </c>
      <c r="P5" s="13" t="s">
        <v>54</v>
      </c>
    </row>
    <row r="6" spans="1:16" x14ac:dyDescent="0.2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15"/>
      <c r="O6" s="15"/>
      <c r="P6" s="15"/>
    </row>
    <row r="7" spans="1:16" x14ac:dyDescent="0.25">
      <c r="A7" s="5" t="s">
        <v>0</v>
      </c>
      <c r="B7" s="7">
        <v>33345</v>
      </c>
      <c r="C7" s="7">
        <v>24447</v>
      </c>
      <c r="D7" s="7">
        <v>12595</v>
      </c>
      <c r="E7" s="7">
        <f>SUM(B7:D7)</f>
        <v>70387</v>
      </c>
      <c r="F7" s="7">
        <v>14707</v>
      </c>
      <c r="G7" s="7">
        <v>36348</v>
      </c>
      <c r="H7" s="7">
        <v>195</v>
      </c>
      <c r="I7" s="7">
        <f>SUM(F7:H7)</f>
        <v>51250</v>
      </c>
      <c r="J7" s="7">
        <f t="shared" ref="J7:L10" si="0">SUM(B7,F7)</f>
        <v>48052</v>
      </c>
      <c r="K7" s="7">
        <f t="shared" si="0"/>
        <v>60795</v>
      </c>
      <c r="L7" s="7">
        <f t="shared" si="0"/>
        <v>12790</v>
      </c>
      <c r="M7" s="7">
        <f>SUM(J7:L7)</f>
        <v>121637</v>
      </c>
      <c r="N7" s="16">
        <f>J7/M7</f>
        <v>0.39504427106883594</v>
      </c>
      <c r="O7" s="16">
        <f>K7/M7</f>
        <v>0.49980680220656543</v>
      </c>
      <c r="P7" s="16">
        <f>L7/M7</f>
        <v>0.10514892672459861</v>
      </c>
    </row>
    <row r="8" spans="1:16" x14ac:dyDescent="0.25">
      <c r="A8" s="5" t="s">
        <v>1</v>
      </c>
      <c r="B8" s="7">
        <v>14342</v>
      </c>
      <c r="C8" s="7">
        <v>13201</v>
      </c>
      <c r="D8" s="7">
        <v>4017</v>
      </c>
      <c r="E8" s="7">
        <f>SUM(B8:D8)</f>
        <v>31560</v>
      </c>
      <c r="F8" s="7">
        <v>8850</v>
      </c>
      <c r="G8" s="7">
        <v>18896</v>
      </c>
      <c r="H8" s="7">
        <v>239</v>
      </c>
      <c r="I8" s="7">
        <f>SUM(F8:H8)</f>
        <v>27985</v>
      </c>
      <c r="J8" s="7">
        <f t="shared" si="0"/>
        <v>23192</v>
      </c>
      <c r="K8" s="7">
        <f t="shared" si="0"/>
        <v>32097</v>
      </c>
      <c r="L8" s="7">
        <f t="shared" si="0"/>
        <v>4256</v>
      </c>
      <c r="M8" s="7">
        <f>SUM(J8:L8)</f>
        <v>59545</v>
      </c>
      <c r="N8" s="16">
        <f>J8/M8</f>
        <v>0.38948694264841716</v>
      </c>
      <c r="O8" s="16">
        <f>K8/M8</f>
        <v>0.53903770257788231</v>
      </c>
      <c r="P8" s="16">
        <f>L8/M8</f>
        <v>7.1475354773700567E-2</v>
      </c>
    </row>
    <row r="9" spans="1:16" x14ac:dyDescent="0.25">
      <c r="A9" s="5" t="s">
        <v>2</v>
      </c>
      <c r="B9" s="7">
        <v>56</v>
      </c>
      <c r="C9" s="7">
        <v>75</v>
      </c>
      <c r="D9" s="7">
        <v>1415</v>
      </c>
      <c r="E9" s="7">
        <f>SUM(B9:D9)</f>
        <v>1546</v>
      </c>
      <c r="F9" s="7">
        <v>7898</v>
      </c>
      <c r="G9" s="7">
        <v>19100</v>
      </c>
      <c r="H9" s="7">
        <v>151</v>
      </c>
      <c r="I9" s="7">
        <f>SUM(F9:H9)</f>
        <v>27149</v>
      </c>
      <c r="J9" s="7">
        <f t="shared" si="0"/>
        <v>7954</v>
      </c>
      <c r="K9" s="7">
        <f t="shared" si="0"/>
        <v>19175</v>
      </c>
      <c r="L9" s="7">
        <f t="shared" si="0"/>
        <v>1566</v>
      </c>
      <c r="M9" s="7">
        <f>SUM(J9:L9)</f>
        <v>28695</v>
      </c>
      <c r="N9" s="16">
        <f>J9/M9</f>
        <v>0.27719114828367314</v>
      </c>
      <c r="O9" s="16">
        <f>K9/M9</f>
        <v>0.66823488412615439</v>
      </c>
      <c r="P9" s="16">
        <f>L9/M9</f>
        <v>5.4573967590172502E-2</v>
      </c>
    </row>
    <row r="10" spans="1:16" x14ac:dyDescent="0.25">
      <c r="A10" s="5" t="s">
        <v>67</v>
      </c>
      <c r="B10" s="7">
        <v>521</v>
      </c>
      <c r="C10" s="7">
        <v>1085</v>
      </c>
      <c r="D10" s="7">
        <v>114</v>
      </c>
      <c r="E10" s="7">
        <f>SUM(B10:D10)</f>
        <v>1720</v>
      </c>
      <c r="F10" s="7">
        <v>1050</v>
      </c>
      <c r="G10" s="7">
        <v>1747</v>
      </c>
      <c r="H10" s="7">
        <v>0</v>
      </c>
      <c r="I10" s="7">
        <f>SUM(F10:H10)</f>
        <v>2797</v>
      </c>
      <c r="J10" s="7">
        <f t="shared" si="0"/>
        <v>1571</v>
      </c>
      <c r="K10" s="7">
        <f t="shared" si="0"/>
        <v>2832</v>
      </c>
      <c r="L10" s="7">
        <f t="shared" si="0"/>
        <v>114</v>
      </c>
      <c r="M10" s="7">
        <f>SUM(J10:L10)</f>
        <v>4517</v>
      </c>
      <c r="N10" s="16">
        <f>J10/M10</f>
        <v>0.34779721053796769</v>
      </c>
      <c r="O10" s="16">
        <f>K10/M10</f>
        <v>0.62696479964578256</v>
      </c>
      <c r="P10" s="16">
        <f>L10/M10</f>
        <v>2.5237989816249723E-2</v>
      </c>
    </row>
    <row r="11" spans="1:16" x14ac:dyDescent="0.25">
      <c r="A11" s="4" t="s">
        <v>48</v>
      </c>
      <c r="B11" s="3">
        <f t="shared" ref="B11:M11" si="1">SUM(B7:B10)</f>
        <v>48264</v>
      </c>
      <c r="C11" s="3">
        <f t="shared" si="1"/>
        <v>38808</v>
      </c>
      <c r="D11" s="3">
        <f t="shared" si="1"/>
        <v>18141</v>
      </c>
      <c r="E11" s="3">
        <f t="shared" si="1"/>
        <v>105213</v>
      </c>
      <c r="F11" s="3">
        <f t="shared" si="1"/>
        <v>32505</v>
      </c>
      <c r="G11" s="3">
        <f t="shared" si="1"/>
        <v>76091</v>
      </c>
      <c r="H11" s="3">
        <f t="shared" si="1"/>
        <v>585</v>
      </c>
      <c r="I11" s="3">
        <f t="shared" si="1"/>
        <v>109181</v>
      </c>
      <c r="J11" s="3">
        <f t="shared" si="1"/>
        <v>80769</v>
      </c>
      <c r="K11" s="3">
        <f t="shared" si="1"/>
        <v>114899</v>
      </c>
      <c r="L11" s="3">
        <f t="shared" si="1"/>
        <v>18726</v>
      </c>
      <c r="M11" s="3">
        <f t="shared" si="1"/>
        <v>214394</v>
      </c>
      <c r="N11" s="17">
        <f>J11/M11</f>
        <v>0.37673162495219081</v>
      </c>
      <c r="O11" s="17">
        <f>K11/M11</f>
        <v>0.53592451281285858</v>
      </c>
      <c r="P11" s="17">
        <f>L11/M11</f>
        <v>8.7343862234950609E-2</v>
      </c>
    </row>
    <row r="12" spans="1:16" x14ac:dyDescent="0.25">
      <c r="A12" s="5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15"/>
      <c r="O12" s="15"/>
      <c r="P12" s="15"/>
    </row>
    <row r="13" spans="1:16" x14ac:dyDescent="0.25">
      <c r="A13" s="5" t="s">
        <v>3</v>
      </c>
      <c r="B13" s="7">
        <v>3342</v>
      </c>
      <c r="C13" s="7">
        <v>5245</v>
      </c>
      <c r="D13" s="7">
        <v>864</v>
      </c>
      <c r="E13" s="7">
        <f>SUM(B13:D13)</f>
        <v>9451</v>
      </c>
      <c r="F13" s="7">
        <v>2285</v>
      </c>
      <c r="G13" s="7">
        <v>4446</v>
      </c>
      <c r="H13" s="7">
        <v>31</v>
      </c>
      <c r="I13" s="7">
        <f>SUM(F13:H13)</f>
        <v>6762</v>
      </c>
      <c r="J13" s="7">
        <f t="shared" ref="J13:L14" si="2">SUM(B13,F13)</f>
        <v>5627</v>
      </c>
      <c r="K13" s="7">
        <f t="shared" si="2"/>
        <v>9691</v>
      </c>
      <c r="L13" s="7">
        <f t="shared" si="2"/>
        <v>895</v>
      </c>
      <c r="M13" s="7">
        <f>SUM(J13:L13)</f>
        <v>16213</v>
      </c>
      <c r="N13" s="16">
        <f>J13/M13</f>
        <v>0.34706716832171713</v>
      </c>
      <c r="O13" s="16">
        <f>K13/M13</f>
        <v>0.59773021649293778</v>
      </c>
      <c r="P13" s="16">
        <f>L13/M13</f>
        <v>5.520261518534509E-2</v>
      </c>
    </row>
    <row r="14" spans="1:16" x14ac:dyDescent="0.25">
      <c r="A14" s="5" t="s">
        <v>4</v>
      </c>
      <c r="B14" s="7">
        <v>33578</v>
      </c>
      <c r="C14" s="7">
        <v>29832</v>
      </c>
      <c r="D14" s="7">
        <v>5494</v>
      </c>
      <c r="E14" s="7">
        <f>SUM(B14:D14)</f>
        <v>68904</v>
      </c>
      <c r="F14" s="7">
        <v>11660</v>
      </c>
      <c r="G14" s="7">
        <v>20064</v>
      </c>
      <c r="H14" s="7">
        <v>672</v>
      </c>
      <c r="I14" s="7">
        <f>SUM(F14:H14)</f>
        <v>32396</v>
      </c>
      <c r="J14" s="7">
        <f t="shared" si="2"/>
        <v>45238</v>
      </c>
      <c r="K14" s="7">
        <f t="shared" si="2"/>
        <v>49896</v>
      </c>
      <c r="L14" s="7">
        <f t="shared" si="2"/>
        <v>6166</v>
      </c>
      <c r="M14" s="7">
        <f>SUM(J14:L14)</f>
        <v>101300</v>
      </c>
      <c r="N14" s="16">
        <f>J14/M14</f>
        <v>0.44657453109575518</v>
      </c>
      <c r="O14" s="16">
        <f>K14/M14</f>
        <v>0.4925567620927937</v>
      </c>
      <c r="P14" s="16">
        <f>L14/M14</f>
        <v>6.0868706811451137E-2</v>
      </c>
    </row>
    <row r="15" spans="1:16" x14ac:dyDescent="0.25">
      <c r="A15" s="4" t="s">
        <v>48</v>
      </c>
      <c r="B15" s="3">
        <f t="shared" ref="B15:M15" si="3">SUM(B13:B14)</f>
        <v>36920</v>
      </c>
      <c r="C15" s="3">
        <f t="shared" si="3"/>
        <v>35077</v>
      </c>
      <c r="D15" s="3">
        <f t="shared" si="3"/>
        <v>6358</v>
      </c>
      <c r="E15" s="3">
        <f t="shared" si="3"/>
        <v>78355</v>
      </c>
      <c r="F15" s="3">
        <f t="shared" si="3"/>
        <v>13945</v>
      </c>
      <c r="G15" s="3">
        <f t="shared" si="3"/>
        <v>24510</v>
      </c>
      <c r="H15" s="3">
        <f t="shared" si="3"/>
        <v>703</v>
      </c>
      <c r="I15" s="3">
        <f t="shared" si="3"/>
        <v>39158</v>
      </c>
      <c r="J15" s="3">
        <f t="shared" si="3"/>
        <v>50865</v>
      </c>
      <c r="K15" s="3">
        <f t="shared" si="3"/>
        <v>59587</v>
      </c>
      <c r="L15" s="3">
        <f t="shared" si="3"/>
        <v>7061</v>
      </c>
      <c r="M15" s="3">
        <f t="shared" si="3"/>
        <v>117513</v>
      </c>
      <c r="N15" s="17">
        <f>J15/M15</f>
        <v>0.43284572770672181</v>
      </c>
      <c r="O15" s="17">
        <f>K15/M15</f>
        <v>0.50706730319198723</v>
      </c>
      <c r="P15" s="17">
        <f>L15/M15</f>
        <v>6.0086969101290924E-2</v>
      </c>
    </row>
    <row r="16" spans="1:16" x14ac:dyDescent="0.25">
      <c r="A16" s="5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15"/>
      <c r="O16" s="15"/>
      <c r="P16" s="15"/>
    </row>
    <row r="17" spans="1:16" x14ac:dyDescent="0.25">
      <c r="A17" s="5" t="s">
        <v>5</v>
      </c>
      <c r="B17" s="7">
        <v>31513</v>
      </c>
      <c r="C17" s="7">
        <v>36601</v>
      </c>
      <c r="D17" s="7">
        <v>7984</v>
      </c>
      <c r="E17" s="7">
        <f>SUM(B17:D17)</f>
        <v>76098</v>
      </c>
      <c r="F17" s="7">
        <v>14930</v>
      </c>
      <c r="G17" s="7">
        <v>25440</v>
      </c>
      <c r="H17" s="7">
        <v>296</v>
      </c>
      <c r="I17" s="7">
        <f>SUM(F17:H17)</f>
        <v>40666</v>
      </c>
      <c r="J17" s="7">
        <f t="shared" ref="J17:L20" si="4">SUM(B17,F17)</f>
        <v>46443</v>
      </c>
      <c r="K17" s="7">
        <f t="shared" si="4"/>
        <v>62041</v>
      </c>
      <c r="L17" s="7">
        <f t="shared" si="4"/>
        <v>8280</v>
      </c>
      <c r="M17" s="7">
        <f>SUM(J17:L17)</f>
        <v>116764</v>
      </c>
      <c r="N17" s="16">
        <f>J17/M17</f>
        <v>0.39775101914973793</v>
      </c>
      <c r="O17" s="16">
        <f>K17/M17</f>
        <v>0.53133671337055943</v>
      </c>
      <c r="P17" s="16">
        <f>L17/M17</f>
        <v>7.0912267479702654E-2</v>
      </c>
    </row>
    <row r="18" spans="1:16" x14ac:dyDescent="0.25">
      <c r="A18" s="5" t="s">
        <v>6</v>
      </c>
      <c r="B18" s="7">
        <v>30815</v>
      </c>
      <c r="C18" s="7">
        <v>28050</v>
      </c>
      <c r="D18" s="7">
        <v>8784</v>
      </c>
      <c r="E18" s="7">
        <f>SUM(B18:D18)</f>
        <v>67649</v>
      </c>
      <c r="F18" s="7">
        <v>15073</v>
      </c>
      <c r="G18" s="7">
        <v>24474</v>
      </c>
      <c r="H18" s="7">
        <v>271</v>
      </c>
      <c r="I18" s="7">
        <f>SUM(F18:H18)</f>
        <v>39818</v>
      </c>
      <c r="J18" s="7">
        <f t="shared" si="4"/>
        <v>45888</v>
      </c>
      <c r="K18" s="7">
        <f t="shared" si="4"/>
        <v>52524</v>
      </c>
      <c r="L18" s="7">
        <f t="shared" si="4"/>
        <v>9055</v>
      </c>
      <c r="M18" s="7">
        <f>SUM(J18:L18)</f>
        <v>107467</v>
      </c>
      <c r="N18" s="16">
        <f>J18/M18</f>
        <v>0.42699619418053913</v>
      </c>
      <c r="O18" s="16">
        <f>K18/M18</f>
        <v>0.48874538230340475</v>
      </c>
      <c r="P18" s="16">
        <f>L18/M18</f>
        <v>8.4258423516056086E-2</v>
      </c>
    </row>
    <row r="19" spans="1:16" x14ac:dyDescent="0.25">
      <c r="A19" s="5" t="s">
        <v>7</v>
      </c>
      <c r="B19" s="7">
        <v>22812</v>
      </c>
      <c r="C19" s="7">
        <v>22059</v>
      </c>
      <c r="D19" s="7">
        <v>9368</v>
      </c>
      <c r="E19" s="7">
        <f>SUM(B19:D19)</f>
        <v>54239</v>
      </c>
      <c r="F19" s="7">
        <v>17088</v>
      </c>
      <c r="G19" s="7">
        <v>35347</v>
      </c>
      <c r="H19" s="7">
        <v>150</v>
      </c>
      <c r="I19" s="7">
        <f>SUM(F19:H19)</f>
        <v>52585</v>
      </c>
      <c r="J19" s="7">
        <f t="shared" si="4"/>
        <v>39900</v>
      </c>
      <c r="K19" s="7">
        <f t="shared" si="4"/>
        <v>57406</v>
      </c>
      <c r="L19" s="7">
        <f t="shared" si="4"/>
        <v>9518</v>
      </c>
      <c r="M19" s="7">
        <f>SUM(J19:L19)</f>
        <v>106824</v>
      </c>
      <c r="N19" s="16">
        <f>J19/M19</f>
        <v>0.37351157043361044</v>
      </c>
      <c r="O19" s="16">
        <f>K19/M19</f>
        <v>0.53738860181232684</v>
      </c>
      <c r="P19" s="16">
        <f>L19/M19</f>
        <v>8.9099827754062763E-2</v>
      </c>
    </row>
    <row r="20" spans="1:16" x14ac:dyDescent="0.25">
      <c r="A20" s="5" t="s">
        <v>8</v>
      </c>
      <c r="B20" s="7">
        <v>8518</v>
      </c>
      <c r="C20" s="7">
        <v>11070</v>
      </c>
      <c r="D20" s="7">
        <v>3620</v>
      </c>
      <c r="E20" s="7">
        <f>SUM(B20:D20)</f>
        <v>23208</v>
      </c>
      <c r="F20" s="7">
        <v>7874</v>
      </c>
      <c r="G20" s="7">
        <v>16386</v>
      </c>
      <c r="H20" s="7">
        <v>176</v>
      </c>
      <c r="I20" s="7">
        <f>SUM(F20:H20)</f>
        <v>24436</v>
      </c>
      <c r="J20" s="7">
        <f t="shared" si="4"/>
        <v>16392</v>
      </c>
      <c r="K20" s="7">
        <f t="shared" si="4"/>
        <v>27456</v>
      </c>
      <c r="L20" s="7">
        <f t="shared" si="4"/>
        <v>3796</v>
      </c>
      <c r="M20" s="7">
        <f>SUM(J20:L20)</f>
        <v>47644</v>
      </c>
      <c r="N20" s="16">
        <f>J20/M20</f>
        <v>0.3440517169003442</v>
      </c>
      <c r="O20" s="16">
        <f>K20/M20</f>
        <v>0.57627403240701869</v>
      </c>
      <c r="P20" s="16">
        <f>L20/M20</f>
        <v>7.9674250692637061E-2</v>
      </c>
    </row>
    <row r="21" spans="1:16" x14ac:dyDescent="0.25">
      <c r="A21" s="4" t="s">
        <v>48</v>
      </c>
      <c r="B21" s="3">
        <f t="shared" ref="B21:M21" si="5">SUM(B17:B20)</f>
        <v>93658</v>
      </c>
      <c r="C21" s="3">
        <f t="shared" si="5"/>
        <v>97780</v>
      </c>
      <c r="D21" s="3">
        <f t="shared" si="5"/>
        <v>29756</v>
      </c>
      <c r="E21" s="3">
        <f t="shared" si="5"/>
        <v>221194</v>
      </c>
      <c r="F21" s="3">
        <f t="shared" si="5"/>
        <v>54965</v>
      </c>
      <c r="G21" s="3">
        <f t="shared" si="5"/>
        <v>101647</v>
      </c>
      <c r="H21" s="3">
        <f t="shared" si="5"/>
        <v>893</v>
      </c>
      <c r="I21" s="3">
        <f t="shared" si="5"/>
        <v>157505</v>
      </c>
      <c r="J21" s="3">
        <f t="shared" si="5"/>
        <v>148623</v>
      </c>
      <c r="K21" s="3">
        <f t="shared" si="5"/>
        <v>199427</v>
      </c>
      <c r="L21" s="3">
        <f t="shared" si="5"/>
        <v>30649</v>
      </c>
      <c r="M21" s="3">
        <f t="shared" si="5"/>
        <v>378699</v>
      </c>
      <c r="N21" s="17">
        <f>J21/M21</f>
        <v>0.39245680606497507</v>
      </c>
      <c r="O21" s="17">
        <f>K21/M21</f>
        <v>0.52661084396842872</v>
      </c>
      <c r="P21" s="17">
        <f>L21/M21</f>
        <v>8.0932349966596165E-2</v>
      </c>
    </row>
    <row r="22" spans="1:16" x14ac:dyDescent="0.25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15"/>
      <c r="O22" s="15"/>
      <c r="P22" s="15"/>
    </row>
    <row r="23" spans="1:16" x14ac:dyDescent="0.25">
      <c r="A23" s="5" t="s">
        <v>9</v>
      </c>
      <c r="B23" s="7">
        <v>16045</v>
      </c>
      <c r="C23" s="7">
        <v>16096</v>
      </c>
      <c r="D23" s="7">
        <v>1230</v>
      </c>
      <c r="E23" s="7">
        <f>SUM(B23:D23)</f>
        <v>33371</v>
      </c>
      <c r="F23" s="7">
        <v>6446</v>
      </c>
      <c r="G23" s="7">
        <v>13623</v>
      </c>
      <c r="H23" s="7">
        <v>211</v>
      </c>
      <c r="I23" s="7">
        <f>SUM(F23:H23)</f>
        <v>20280</v>
      </c>
      <c r="J23" s="7">
        <f>SUM(B23,F23)</f>
        <v>22491</v>
      </c>
      <c r="K23" s="7">
        <f>SUM(C23,G23)</f>
        <v>29719</v>
      </c>
      <c r="L23" s="7">
        <f>SUM(D23,H23)</f>
        <v>1441</v>
      </c>
      <c r="M23" s="7">
        <f>SUM(J23:L23)</f>
        <v>53651</v>
      </c>
      <c r="N23" s="16">
        <f>J23/M23</f>
        <v>0.41920933440196828</v>
      </c>
      <c r="O23" s="16">
        <f>K23/M23</f>
        <v>0.55393189316135771</v>
      </c>
      <c r="P23" s="16">
        <f>L23/M23</f>
        <v>2.6858772436674061E-2</v>
      </c>
    </row>
    <row r="24" spans="1:16" x14ac:dyDescent="0.25">
      <c r="A24" s="4" t="s">
        <v>48</v>
      </c>
      <c r="B24" s="3">
        <f t="shared" ref="B24:M24" si="6">SUM(B23)</f>
        <v>16045</v>
      </c>
      <c r="C24" s="3">
        <f t="shared" si="6"/>
        <v>16096</v>
      </c>
      <c r="D24" s="3">
        <f t="shared" si="6"/>
        <v>1230</v>
      </c>
      <c r="E24" s="3">
        <f t="shared" si="6"/>
        <v>33371</v>
      </c>
      <c r="F24" s="3">
        <f t="shared" si="6"/>
        <v>6446</v>
      </c>
      <c r="G24" s="3">
        <f t="shared" si="6"/>
        <v>13623</v>
      </c>
      <c r="H24" s="3">
        <f t="shared" si="6"/>
        <v>211</v>
      </c>
      <c r="I24" s="3">
        <f t="shared" si="6"/>
        <v>20280</v>
      </c>
      <c r="J24" s="3">
        <f t="shared" si="6"/>
        <v>22491</v>
      </c>
      <c r="K24" s="3">
        <f t="shared" si="6"/>
        <v>29719</v>
      </c>
      <c r="L24" s="3">
        <f t="shared" si="6"/>
        <v>1441</v>
      </c>
      <c r="M24" s="3">
        <f t="shared" si="6"/>
        <v>53651</v>
      </c>
      <c r="N24" s="17">
        <f>J24/M24</f>
        <v>0.41920933440196828</v>
      </c>
      <c r="O24" s="17">
        <f>K24/M24</f>
        <v>0.55393189316135771</v>
      </c>
      <c r="P24" s="17">
        <f>L24/M24</f>
        <v>2.6858772436674061E-2</v>
      </c>
    </row>
    <row r="25" spans="1:16" x14ac:dyDescent="0.25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15"/>
      <c r="O25" s="15"/>
      <c r="P25" s="15"/>
    </row>
    <row r="26" spans="1:16" x14ac:dyDescent="0.25">
      <c r="A26" s="5" t="s">
        <v>10</v>
      </c>
      <c r="B26" s="7">
        <v>3004</v>
      </c>
      <c r="C26" s="7">
        <v>6336</v>
      </c>
      <c r="D26" s="7">
        <v>364</v>
      </c>
      <c r="E26" s="7">
        <f>SUM(B26:D26)</f>
        <v>9704</v>
      </c>
      <c r="F26" s="7">
        <v>3003</v>
      </c>
      <c r="G26" s="7">
        <v>6784</v>
      </c>
      <c r="H26" s="7">
        <v>31</v>
      </c>
      <c r="I26" s="7">
        <f>SUM(F26:H26)</f>
        <v>9818</v>
      </c>
      <c r="J26" s="7">
        <f t="shared" ref="J26:L27" si="7">SUM(B26,F26)</f>
        <v>6007</v>
      </c>
      <c r="K26" s="7">
        <f t="shared" si="7"/>
        <v>13120</v>
      </c>
      <c r="L26" s="7">
        <f t="shared" si="7"/>
        <v>395</v>
      </c>
      <c r="M26" s="7">
        <f>SUM(J26:L26)</f>
        <v>19522</v>
      </c>
      <c r="N26" s="16">
        <f>J26/M26</f>
        <v>0.30770412867534064</v>
      </c>
      <c r="O26" s="16">
        <f>K26/M26</f>
        <v>0.67206228869992823</v>
      </c>
      <c r="P26" s="16">
        <f>L26/M26</f>
        <v>2.0233582624731072E-2</v>
      </c>
    </row>
    <row r="27" spans="1:16" x14ac:dyDescent="0.25">
      <c r="A27" s="5" t="s">
        <v>11</v>
      </c>
      <c r="B27" s="7">
        <v>30526</v>
      </c>
      <c r="C27" s="7">
        <v>28785</v>
      </c>
      <c r="D27" s="7">
        <v>3705</v>
      </c>
      <c r="E27" s="7">
        <f>SUM(B27:D27)</f>
        <v>63016</v>
      </c>
      <c r="F27" s="7">
        <v>6744</v>
      </c>
      <c r="G27" s="7">
        <v>14536</v>
      </c>
      <c r="H27" s="7">
        <v>111</v>
      </c>
      <c r="I27" s="7">
        <f>SUM(F27:H27)</f>
        <v>21391</v>
      </c>
      <c r="J27" s="7">
        <f t="shared" si="7"/>
        <v>37270</v>
      </c>
      <c r="K27" s="7">
        <f t="shared" si="7"/>
        <v>43321</v>
      </c>
      <c r="L27" s="7">
        <f t="shared" si="7"/>
        <v>3816</v>
      </c>
      <c r="M27" s="7">
        <f>SUM(J27:L27)</f>
        <v>84407</v>
      </c>
      <c r="N27" s="16">
        <f>J27/M27</f>
        <v>0.44155105619202201</v>
      </c>
      <c r="O27" s="16">
        <f>K27/M27</f>
        <v>0.51323942327058181</v>
      </c>
      <c r="P27" s="16">
        <f>L27/M27</f>
        <v>4.5209520537396186E-2</v>
      </c>
    </row>
    <row r="28" spans="1:16" x14ac:dyDescent="0.25">
      <c r="A28" s="4" t="s">
        <v>48</v>
      </c>
      <c r="B28" s="3">
        <f t="shared" ref="B28:M28" si="8">SUM(B26:B27)</f>
        <v>33530</v>
      </c>
      <c r="C28" s="3">
        <f t="shared" si="8"/>
        <v>35121</v>
      </c>
      <c r="D28" s="3">
        <f t="shared" si="8"/>
        <v>4069</v>
      </c>
      <c r="E28" s="3">
        <f t="shared" si="8"/>
        <v>72720</v>
      </c>
      <c r="F28" s="3">
        <f t="shared" si="8"/>
        <v>9747</v>
      </c>
      <c r="G28" s="3">
        <f t="shared" si="8"/>
        <v>21320</v>
      </c>
      <c r="H28" s="3">
        <f t="shared" si="8"/>
        <v>142</v>
      </c>
      <c r="I28" s="3">
        <f t="shared" si="8"/>
        <v>31209</v>
      </c>
      <c r="J28" s="3">
        <f t="shared" si="8"/>
        <v>43277</v>
      </c>
      <c r="K28" s="3">
        <f t="shared" si="8"/>
        <v>56441</v>
      </c>
      <c r="L28" s="3">
        <f t="shared" si="8"/>
        <v>4211</v>
      </c>
      <c r="M28" s="3">
        <f t="shared" si="8"/>
        <v>103929</v>
      </c>
      <c r="N28" s="17">
        <f>J28/M28</f>
        <v>0.4164092794119062</v>
      </c>
      <c r="O28" s="17">
        <f>K28/M28</f>
        <v>0.54307267461440023</v>
      </c>
      <c r="P28" s="17">
        <f>L28/M28</f>
        <v>4.051804597369358E-2</v>
      </c>
    </row>
    <row r="29" spans="1:16" x14ac:dyDescent="0.25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15"/>
      <c r="O29" s="15"/>
      <c r="P29" s="15"/>
    </row>
    <row r="30" spans="1:16" x14ac:dyDescent="0.25">
      <c r="A30" s="5" t="s">
        <v>12</v>
      </c>
      <c r="B30" s="7">
        <v>70713</v>
      </c>
      <c r="C30" s="7">
        <v>57210</v>
      </c>
      <c r="D30" s="7">
        <v>6828</v>
      </c>
      <c r="E30" s="7">
        <f>SUM(B30:D30)</f>
        <v>134751</v>
      </c>
      <c r="F30" s="7">
        <v>23289</v>
      </c>
      <c r="G30" s="7">
        <v>33975</v>
      </c>
      <c r="H30" s="7">
        <v>537</v>
      </c>
      <c r="I30" s="7">
        <f>SUM(F30:H30)</f>
        <v>57801</v>
      </c>
      <c r="J30" s="7">
        <f>SUM(B30,F30)</f>
        <v>94002</v>
      </c>
      <c r="K30" s="7">
        <f>SUM(C30,G30)</f>
        <v>91185</v>
      </c>
      <c r="L30" s="7">
        <f>SUM(D30,H30)</f>
        <v>7365</v>
      </c>
      <c r="M30" s="7">
        <f>SUM(J30:L30)</f>
        <v>192552</v>
      </c>
      <c r="N30" s="16">
        <f>J30/M30</f>
        <v>0.48819020316589806</v>
      </c>
      <c r="O30" s="16">
        <f>K30/M30</f>
        <v>0.47356038888196433</v>
      </c>
      <c r="P30" s="16">
        <f>L30/M30</f>
        <v>3.8249407952137604E-2</v>
      </c>
    </row>
    <row r="31" spans="1:16" x14ac:dyDescent="0.25">
      <c r="A31" s="4" t="s">
        <v>48</v>
      </c>
      <c r="B31" s="3">
        <f t="shared" ref="B31:M31" si="9">SUM(B30)</f>
        <v>70713</v>
      </c>
      <c r="C31" s="3">
        <f t="shared" si="9"/>
        <v>57210</v>
      </c>
      <c r="D31" s="3">
        <f t="shared" si="9"/>
        <v>6828</v>
      </c>
      <c r="E31" s="3">
        <f t="shared" si="9"/>
        <v>134751</v>
      </c>
      <c r="F31" s="3">
        <f t="shared" si="9"/>
        <v>23289</v>
      </c>
      <c r="G31" s="3">
        <f t="shared" si="9"/>
        <v>33975</v>
      </c>
      <c r="H31" s="3">
        <f t="shared" si="9"/>
        <v>537</v>
      </c>
      <c r="I31" s="3">
        <f t="shared" si="9"/>
        <v>57801</v>
      </c>
      <c r="J31" s="3">
        <f t="shared" si="9"/>
        <v>94002</v>
      </c>
      <c r="K31" s="3">
        <f t="shared" si="9"/>
        <v>91185</v>
      </c>
      <c r="L31" s="3">
        <f t="shared" si="9"/>
        <v>7365</v>
      </c>
      <c r="M31" s="3">
        <f t="shared" si="9"/>
        <v>192552</v>
      </c>
      <c r="N31" s="17">
        <f>J31/M31</f>
        <v>0.48819020316589806</v>
      </c>
      <c r="O31" s="17">
        <f>K31/M31</f>
        <v>0.47356038888196433</v>
      </c>
      <c r="P31" s="17">
        <f>L31/M31</f>
        <v>3.8249407952137604E-2</v>
      </c>
    </row>
    <row r="32" spans="1:16" x14ac:dyDescent="0.25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5"/>
      <c r="O32" s="15"/>
      <c r="P32" s="15"/>
    </row>
    <row r="33" spans="1:16" x14ac:dyDescent="0.25">
      <c r="A33" s="5" t="s">
        <v>13</v>
      </c>
      <c r="B33" s="7">
        <v>467</v>
      </c>
      <c r="C33" s="7">
        <v>473</v>
      </c>
      <c r="D33" s="7">
        <v>2056</v>
      </c>
      <c r="E33" s="7">
        <f>SUM(B33:D33)</f>
        <v>2996</v>
      </c>
      <c r="F33" s="7">
        <v>8047</v>
      </c>
      <c r="G33" s="7">
        <v>14982</v>
      </c>
      <c r="H33" s="7">
        <v>111</v>
      </c>
      <c r="I33" s="7">
        <f>SUM(F33:H33)</f>
        <v>23140</v>
      </c>
      <c r="J33" s="7">
        <f t="shared" ref="J33:L36" si="10">SUM(B33,F33)</f>
        <v>8514</v>
      </c>
      <c r="K33" s="7">
        <f t="shared" si="10"/>
        <v>15455</v>
      </c>
      <c r="L33" s="7">
        <f t="shared" si="10"/>
        <v>2167</v>
      </c>
      <c r="M33" s="7">
        <f>SUM(J33:L33)</f>
        <v>26136</v>
      </c>
      <c r="N33" s="16">
        <f>J33/M33</f>
        <v>0.32575757575757575</v>
      </c>
      <c r="O33" s="16">
        <f>K33/M33</f>
        <v>0.59132996632996637</v>
      </c>
      <c r="P33" s="16">
        <f>L33/M33</f>
        <v>8.291245791245791E-2</v>
      </c>
    </row>
    <row r="34" spans="1:16" x14ac:dyDescent="0.25">
      <c r="A34" s="5" t="s">
        <v>14</v>
      </c>
      <c r="B34" s="7">
        <v>13095</v>
      </c>
      <c r="C34" s="7">
        <v>12567</v>
      </c>
      <c r="D34" s="7">
        <v>5958</v>
      </c>
      <c r="E34" s="7">
        <f>SUM(B34:D34)</f>
        <v>31620</v>
      </c>
      <c r="F34" s="7">
        <v>7442</v>
      </c>
      <c r="G34" s="7">
        <v>19081</v>
      </c>
      <c r="H34" s="7">
        <v>94</v>
      </c>
      <c r="I34" s="7">
        <f>SUM(F34:H34)</f>
        <v>26617</v>
      </c>
      <c r="J34" s="7">
        <f t="shared" si="10"/>
        <v>20537</v>
      </c>
      <c r="K34" s="7">
        <f t="shared" si="10"/>
        <v>31648</v>
      </c>
      <c r="L34" s="7">
        <f t="shared" si="10"/>
        <v>6052</v>
      </c>
      <c r="M34" s="7">
        <f>SUM(J34:L34)</f>
        <v>58237</v>
      </c>
      <c r="N34" s="16">
        <f>J34/M34</f>
        <v>0.35264522554389821</v>
      </c>
      <c r="O34" s="16">
        <f>K34/M34</f>
        <v>0.5434345862595944</v>
      </c>
      <c r="P34" s="16">
        <f>L34/M34</f>
        <v>0.10392018819650738</v>
      </c>
    </row>
    <row r="35" spans="1:16" x14ac:dyDescent="0.25">
      <c r="A35" s="5" t="s">
        <v>15</v>
      </c>
      <c r="B35" s="7">
        <v>10653</v>
      </c>
      <c r="C35" s="7">
        <v>18137</v>
      </c>
      <c r="D35" s="7">
        <v>3997</v>
      </c>
      <c r="E35" s="7">
        <f>SUM(B35:D35)</f>
        <v>32787</v>
      </c>
      <c r="F35" s="7">
        <v>6662</v>
      </c>
      <c r="G35" s="7">
        <v>16795</v>
      </c>
      <c r="H35" s="7">
        <v>27</v>
      </c>
      <c r="I35" s="7">
        <f>SUM(F35:H35)</f>
        <v>23484</v>
      </c>
      <c r="J35" s="7">
        <f t="shared" si="10"/>
        <v>17315</v>
      </c>
      <c r="K35" s="7">
        <f t="shared" si="10"/>
        <v>34932</v>
      </c>
      <c r="L35" s="7">
        <f t="shared" si="10"/>
        <v>4024</v>
      </c>
      <c r="M35" s="7">
        <f>SUM(J35:L35)</f>
        <v>56271</v>
      </c>
      <c r="N35" s="16">
        <f>J35/M35</f>
        <v>0.30770734481349188</v>
      </c>
      <c r="O35" s="16">
        <f>K35/M35</f>
        <v>0.62078157487871199</v>
      </c>
      <c r="P35" s="16">
        <f>L35/M35</f>
        <v>7.1511080307796196E-2</v>
      </c>
    </row>
    <row r="36" spans="1:16" x14ac:dyDescent="0.25">
      <c r="A36" s="5" t="s">
        <v>16</v>
      </c>
      <c r="B36" s="7">
        <v>18237</v>
      </c>
      <c r="C36" s="7">
        <v>15746</v>
      </c>
      <c r="D36" s="7">
        <v>4856</v>
      </c>
      <c r="E36" s="7">
        <f>SUM(B36:D36)</f>
        <v>38839</v>
      </c>
      <c r="F36" s="7">
        <v>9721</v>
      </c>
      <c r="G36" s="7">
        <v>22824</v>
      </c>
      <c r="H36" s="7">
        <v>241</v>
      </c>
      <c r="I36" s="7">
        <f>SUM(F36:H36)</f>
        <v>32786</v>
      </c>
      <c r="J36" s="7">
        <f t="shared" si="10"/>
        <v>27958</v>
      </c>
      <c r="K36" s="7">
        <f t="shared" si="10"/>
        <v>38570</v>
      </c>
      <c r="L36" s="7">
        <f t="shared" si="10"/>
        <v>5097</v>
      </c>
      <c r="M36" s="7">
        <f>SUM(J36:L36)</f>
        <v>71625</v>
      </c>
      <c r="N36" s="16">
        <f>J36/M36</f>
        <v>0.39033856893542757</v>
      </c>
      <c r="O36" s="16">
        <f>K36/M36</f>
        <v>0.538499127399651</v>
      </c>
      <c r="P36" s="16">
        <f>L36/M36</f>
        <v>7.1162303664921461E-2</v>
      </c>
    </row>
    <row r="37" spans="1:16" x14ac:dyDescent="0.25">
      <c r="A37" s="4" t="s">
        <v>48</v>
      </c>
      <c r="B37" s="3">
        <f t="shared" ref="B37:M37" si="11">SUM(B33:B36)</f>
        <v>42452</v>
      </c>
      <c r="C37" s="3">
        <f t="shared" si="11"/>
        <v>46923</v>
      </c>
      <c r="D37" s="3">
        <f t="shared" si="11"/>
        <v>16867</v>
      </c>
      <c r="E37" s="3">
        <f t="shared" si="11"/>
        <v>106242</v>
      </c>
      <c r="F37" s="3">
        <f t="shared" si="11"/>
        <v>31872</v>
      </c>
      <c r="G37" s="3">
        <f t="shared" si="11"/>
        <v>73682</v>
      </c>
      <c r="H37" s="3">
        <f t="shared" si="11"/>
        <v>473</v>
      </c>
      <c r="I37" s="3">
        <f t="shared" si="11"/>
        <v>106027</v>
      </c>
      <c r="J37" s="3">
        <f t="shared" si="11"/>
        <v>74324</v>
      </c>
      <c r="K37" s="3">
        <f t="shared" si="11"/>
        <v>120605</v>
      </c>
      <c r="L37" s="3">
        <f t="shared" si="11"/>
        <v>17340</v>
      </c>
      <c r="M37" s="3">
        <f t="shared" si="11"/>
        <v>212269</v>
      </c>
      <c r="N37" s="17">
        <f>J37/M37</f>
        <v>0.35014062345420199</v>
      </c>
      <c r="O37" s="17">
        <f>K37/M37</f>
        <v>0.5681705760143968</v>
      </c>
      <c r="P37" s="17">
        <f>L37/M37</f>
        <v>8.1688800531401193E-2</v>
      </c>
    </row>
    <row r="38" spans="1:16" x14ac:dyDescent="0.25">
      <c r="A38" s="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15"/>
      <c r="O38" s="15"/>
      <c r="P38" s="15"/>
    </row>
    <row r="39" spans="1:16" x14ac:dyDescent="0.25">
      <c r="A39" s="5" t="s">
        <v>17</v>
      </c>
      <c r="B39" s="7">
        <v>8646</v>
      </c>
      <c r="C39" s="7">
        <v>7899</v>
      </c>
      <c r="D39" s="7">
        <v>627</v>
      </c>
      <c r="E39" s="7">
        <f>SUM(B39:D39)</f>
        <v>17172</v>
      </c>
      <c r="F39" s="7">
        <v>5441</v>
      </c>
      <c r="G39" s="7">
        <v>12991</v>
      </c>
      <c r="H39" s="7">
        <v>62</v>
      </c>
      <c r="I39" s="7">
        <f>SUM(F39:H39)</f>
        <v>18494</v>
      </c>
      <c r="J39" s="7">
        <f t="shared" ref="J39:L42" si="12">SUM(B39,F39)</f>
        <v>14087</v>
      </c>
      <c r="K39" s="7">
        <f t="shared" si="12"/>
        <v>20890</v>
      </c>
      <c r="L39" s="7">
        <f t="shared" si="12"/>
        <v>689</v>
      </c>
      <c r="M39" s="7">
        <f>SUM(J39:L39)</f>
        <v>35666</v>
      </c>
      <c r="N39" s="16">
        <f>J39/M39</f>
        <v>0.39496999943924188</v>
      </c>
      <c r="O39" s="16">
        <f>K39/M39</f>
        <v>0.58571188246509276</v>
      </c>
      <c r="P39" s="16">
        <f>L39/M39</f>
        <v>1.9318118095665339E-2</v>
      </c>
    </row>
    <row r="40" spans="1:16" x14ac:dyDescent="0.25">
      <c r="A40" s="5" t="s">
        <v>19</v>
      </c>
      <c r="B40" s="7">
        <v>18654</v>
      </c>
      <c r="C40" s="7">
        <v>17269</v>
      </c>
      <c r="D40" s="7">
        <v>3671</v>
      </c>
      <c r="E40" s="7">
        <f>SUM(B40:D40)</f>
        <v>39594</v>
      </c>
      <c r="F40" s="7">
        <v>11614</v>
      </c>
      <c r="G40" s="7">
        <v>23856</v>
      </c>
      <c r="H40" s="7">
        <v>188</v>
      </c>
      <c r="I40" s="7">
        <f>SUM(F40:H40)</f>
        <v>35658</v>
      </c>
      <c r="J40" s="7">
        <f t="shared" si="12"/>
        <v>30268</v>
      </c>
      <c r="K40" s="7">
        <f t="shared" si="12"/>
        <v>41125</v>
      </c>
      <c r="L40" s="7">
        <f t="shared" si="12"/>
        <v>3859</v>
      </c>
      <c r="M40" s="7">
        <f>SUM(J40:L40)</f>
        <v>75252</v>
      </c>
      <c r="N40" s="16">
        <f>J40/M40</f>
        <v>0.40222186785733272</v>
      </c>
      <c r="O40" s="16">
        <f>K40/M40</f>
        <v>0.54649710306702814</v>
      </c>
      <c r="P40" s="16">
        <f>L40/M40</f>
        <v>5.1281029075639188E-2</v>
      </c>
    </row>
    <row r="41" spans="1:16" x14ac:dyDescent="0.25">
      <c r="A41" s="5" t="s">
        <v>20</v>
      </c>
      <c r="B41" s="7">
        <v>11508</v>
      </c>
      <c r="C41" s="7">
        <v>14397</v>
      </c>
      <c r="D41" s="7">
        <v>2436</v>
      </c>
      <c r="E41" s="7">
        <f>SUM(B41:D41)</f>
        <v>28341</v>
      </c>
      <c r="F41" s="7">
        <v>7742</v>
      </c>
      <c r="G41" s="7">
        <v>15531</v>
      </c>
      <c r="H41" s="7">
        <v>23</v>
      </c>
      <c r="I41" s="7">
        <f>SUM(F41:H41)</f>
        <v>23296</v>
      </c>
      <c r="J41" s="7">
        <f t="shared" si="12"/>
        <v>19250</v>
      </c>
      <c r="K41" s="7">
        <f t="shared" si="12"/>
        <v>29928</v>
      </c>
      <c r="L41" s="7">
        <f t="shared" si="12"/>
        <v>2459</v>
      </c>
      <c r="M41" s="7">
        <f>SUM(J41:L41)</f>
        <v>51637</v>
      </c>
      <c r="N41" s="16">
        <f>J41/M41</f>
        <v>0.37279470147374943</v>
      </c>
      <c r="O41" s="16">
        <f>K41/M41</f>
        <v>0.57958440653020116</v>
      </c>
      <c r="P41" s="16">
        <f>L41/M41</f>
        <v>4.7620891996049346E-2</v>
      </c>
    </row>
    <row r="42" spans="1:16" x14ac:dyDescent="0.25">
      <c r="A42" s="5" t="s">
        <v>18</v>
      </c>
      <c r="B42" s="7">
        <v>11250</v>
      </c>
      <c r="C42" s="7">
        <v>9483</v>
      </c>
      <c r="D42" s="7">
        <v>2139</v>
      </c>
      <c r="E42" s="7">
        <f>SUM(B42:D42)</f>
        <v>22872</v>
      </c>
      <c r="F42" s="7">
        <v>5676</v>
      </c>
      <c r="G42" s="7">
        <v>13025</v>
      </c>
      <c r="H42" s="7">
        <v>142</v>
      </c>
      <c r="I42" s="7">
        <f>SUM(F42:H42)</f>
        <v>18843</v>
      </c>
      <c r="J42" s="7">
        <f t="shared" si="12"/>
        <v>16926</v>
      </c>
      <c r="K42" s="7">
        <f t="shared" si="12"/>
        <v>22508</v>
      </c>
      <c r="L42" s="7">
        <f t="shared" si="12"/>
        <v>2281</v>
      </c>
      <c r="M42" s="7">
        <f>SUM(J42:L42)</f>
        <v>41715</v>
      </c>
      <c r="N42" s="16">
        <f>J42/M42</f>
        <v>0.40575332614167564</v>
      </c>
      <c r="O42" s="16">
        <f>K42/M42</f>
        <v>0.53956610332014865</v>
      </c>
      <c r="P42" s="16">
        <f>L42/M42</f>
        <v>5.4680570538175717E-2</v>
      </c>
    </row>
    <row r="43" spans="1:16" x14ac:dyDescent="0.25">
      <c r="A43" s="4" t="s">
        <v>48</v>
      </c>
      <c r="B43" s="3">
        <f t="shared" ref="B43:M43" si="13">SUM(B39:B42)</f>
        <v>50058</v>
      </c>
      <c r="C43" s="3">
        <f t="shared" si="13"/>
        <v>49048</v>
      </c>
      <c r="D43" s="3">
        <f t="shared" si="13"/>
        <v>8873</v>
      </c>
      <c r="E43" s="3">
        <f t="shared" si="13"/>
        <v>107979</v>
      </c>
      <c r="F43" s="3">
        <f t="shared" si="13"/>
        <v>30473</v>
      </c>
      <c r="G43" s="3">
        <f t="shared" si="13"/>
        <v>65403</v>
      </c>
      <c r="H43" s="3">
        <f t="shared" si="13"/>
        <v>415</v>
      </c>
      <c r="I43" s="3">
        <f t="shared" si="13"/>
        <v>96291</v>
      </c>
      <c r="J43" s="3">
        <f t="shared" si="13"/>
        <v>80531</v>
      </c>
      <c r="K43" s="3">
        <f t="shared" si="13"/>
        <v>114451</v>
      </c>
      <c r="L43" s="3">
        <f t="shared" si="13"/>
        <v>9288</v>
      </c>
      <c r="M43" s="3">
        <f t="shared" si="13"/>
        <v>204270</v>
      </c>
      <c r="N43" s="17">
        <f>J43/M43</f>
        <v>0.39423801830910071</v>
      </c>
      <c r="O43" s="17">
        <f>K43/M43</f>
        <v>0.56029274979194199</v>
      </c>
      <c r="P43" s="17">
        <f>L43/M43</f>
        <v>4.5469231898957262E-2</v>
      </c>
    </row>
    <row r="44" spans="1:16" x14ac:dyDescent="0.25">
      <c r="A44" s="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15"/>
      <c r="O44" s="15"/>
      <c r="P44" s="15"/>
    </row>
    <row r="45" spans="1:16" x14ac:dyDescent="0.25">
      <c r="A45" s="5" t="s">
        <v>21</v>
      </c>
      <c r="B45" s="7">
        <v>28176</v>
      </c>
      <c r="C45" s="7">
        <v>19936</v>
      </c>
      <c r="D45" s="7">
        <v>4027</v>
      </c>
      <c r="E45" s="7">
        <f>SUM(B45:D45)</f>
        <v>52139</v>
      </c>
      <c r="F45" s="7">
        <v>5007</v>
      </c>
      <c r="G45" s="7">
        <v>14986</v>
      </c>
      <c r="H45" s="7">
        <v>70</v>
      </c>
      <c r="I45" s="7">
        <f>SUM(F45:H45)</f>
        <v>20063</v>
      </c>
      <c r="J45" s="7">
        <f>SUM(B45,F45)</f>
        <v>33183</v>
      </c>
      <c r="K45" s="7">
        <f>SUM(C45,G45)</f>
        <v>34922</v>
      </c>
      <c r="L45" s="7">
        <f>SUM(D45,H45)</f>
        <v>4097</v>
      </c>
      <c r="M45" s="7">
        <f>SUM(J45:L45)</f>
        <v>72202</v>
      </c>
      <c r="N45" s="16">
        <f>J45/M45</f>
        <v>0.45958560704689622</v>
      </c>
      <c r="O45" s="16">
        <f>K45/M45</f>
        <v>0.48367081244286864</v>
      </c>
      <c r="P45" s="16">
        <f>L45/M45</f>
        <v>5.6743580510235175E-2</v>
      </c>
    </row>
    <row r="46" spans="1:16" x14ac:dyDescent="0.25">
      <c r="A46" s="4" t="s">
        <v>48</v>
      </c>
      <c r="B46" s="3">
        <f t="shared" ref="B46:M46" si="14">SUM(B45)</f>
        <v>28176</v>
      </c>
      <c r="C46" s="3">
        <f t="shared" si="14"/>
        <v>19936</v>
      </c>
      <c r="D46" s="3">
        <f t="shared" si="14"/>
        <v>4027</v>
      </c>
      <c r="E46" s="3">
        <f t="shared" si="14"/>
        <v>52139</v>
      </c>
      <c r="F46" s="3">
        <f t="shared" si="14"/>
        <v>5007</v>
      </c>
      <c r="G46" s="3">
        <f t="shared" si="14"/>
        <v>14986</v>
      </c>
      <c r="H46" s="3">
        <f t="shared" si="14"/>
        <v>70</v>
      </c>
      <c r="I46" s="3">
        <f t="shared" si="14"/>
        <v>20063</v>
      </c>
      <c r="J46" s="3">
        <f t="shared" si="14"/>
        <v>33183</v>
      </c>
      <c r="K46" s="3">
        <f t="shared" si="14"/>
        <v>34922</v>
      </c>
      <c r="L46" s="3">
        <f t="shared" si="14"/>
        <v>4097</v>
      </c>
      <c r="M46" s="3">
        <f t="shared" si="14"/>
        <v>72202</v>
      </c>
      <c r="N46" s="17">
        <f>J46/M46</f>
        <v>0.45958560704689622</v>
      </c>
      <c r="O46" s="17">
        <f>K46/M46</f>
        <v>0.48367081244286864</v>
      </c>
      <c r="P46" s="17">
        <f>L46/M46</f>
        <v>5.6743580510235175E-2</v>
      </c>
    </row>
    <row r="47" spans="1:16" x14ac:dyDescent="0.25">
      <c r="A47" s="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15"/>
      <c r="O47" s="15"/>
      <c r="P47" s="15"/>
    </row>
    <row r="48" spans="1:16" x14ac:dyDescent="0.25">
      <c r="A48" s="5" t="s">
        <v>64</v>
      </c>
      <c r="B48" s="7">
        <v>17143</v>
      </c>
      <c r="C48" s="7">
        <v>18207</v>
      </c>
      <c r="D48" s="7">
        <v>7034</v>
      </c>
      <c r="E48" s="7">
        <f>SUM(B48:D48)</f>
        <v>42384</v>
      </c>
      <c r="F48" s="7">
        <v>6761</v>
      </c>
      <c r="G48" s="7">
        <v>20970</v>
      </c>
      <c r="H48" s="7">
        <v>33</v>
      </c>
      <c r="I48" s="7">
        <f>SUM(F48:H48)</f>
        <v>27764</v>
      </c>
      <c r="J48" s="7">
        <f t="shared" ref="J48:L49" si="15">SUM(B48,F48)</f>
        <v>23904</v>
      </c>
      <c r="K48" s="7">
        <f t="shared" si="15"/>
        <v>39177</v>
      </c>
      <c r="L48" s="7">
        <f t="shared" si="15"/>
        <v>7067</v>
      </c>
      <c r="M48" s="7">
        <f>SUM(J48:L48)</f>
        <v>70148</v>
      </c>
      <c r="N48" s="16">
        <f>J48/M48</f>
        <v>0.34076523920853052</v>
      </c>
      <c r="O48" s="16">
        <f>K48/M48</f>
        <v>0.55849061983235448</v>
      </c>
      <c r="P48" s="16">
        <f>L48/M48</f>
        <v>0.10074414095911502</v>
      </c>
    </row>
    <row r="49" spans="1:16" x14ac:dyDescent="0.25">
      <c r="A49" s="5" t="s">
        <v>23</v>
      </c>
      <c r="B49" s="7">
        <v>13227</v>
      </c>
      <c r="C49" s="7">
        <v>16562</v>
      </c>
      <c r="D49" s="7">
        <v>6735</v>
      </c>
      <c r="E49" s="7">
        <f>SUM(B49:D49)</f>
        <v>36524</v>
      </c>
      <c r="F49" s="7">
        <v>7969</v>
      </c>
      <c r="G49" s="7">
        <v>17188</v>
      </c>
      <c r="H49" s="7">
        <v>192</v>
      </c>
      <c r="I49" s="7">
        <f>SUM(F49:H49)</f>
        <v>25349</v>
      </c>
      <c r="J49" s="7">
        <f t="shared" si="15"/>
        <v>21196</v>
      </c>
      <c r="K49" s="7">
        <f t="shared" si="15"/>
        <v>33750</v>
      </c>
      <c r="L49" s="7">
        <f t="shared" si="15"/>
        <v>6927</v>
      </c>
      <c r="M49" s="7">
        <f>SUM(J49:L49)</f>
        <v>61873</v>
      </c>
      <c r="N49" s="16">
        <f>J49/M49</f>
        <v>0.34257268921823736</v>
      </c>
      <c r="O49" s="16">
        <f>K49/M49</f>
        <v>0.54547217687844451</v>
      </c>
      <c r="P49" s="16">
        <f>L49/M49</f>
        <v>0.11195513390331809</v>
      </c>
    </row>
    <row r="50" spans="1:16" x14ac:dyDescent="0.25">
      <c r="A50" s="4" t="s">
        <v>48</v>
      </c>
      <c r="B50" s="3">
        <f t="shared" ref="B50:M50" si="16">SUM(B48:B49)</f>
        <v>30370</v>
      </c>
      <c r="C50" s="3">
        <f t="shared" si="16"/>
        <v>34769</v>
      </c>
      <c r="D50" s="3">
        <f t="shared" si="16"/>
        <v>13769</v>
      </c>
      <c r="E50" s="3">
        <f t="shared" si="16"/>
        <v>78908</v>
      </c>
      <c r="F50" s="3">
        <f t="shared" si="16"/>
        <v>14730</v>
      </c>
      <c r="G50" s="3">
        <f t="shared" si="16"/>
        <v>38158</v>
      </c>
      <c r="H50" s="3">
        <f t="shared" si="16"/>
        <v>225</v>
      </c>
      <c r="I50" s="3">
        <f t="shared" si="16"/>
        <v>53113</v>
      </c>
      <c r="J50" s="3">
        <f t="shared" si="16"/>
        <v>45100</v>
      </c>
      <c r="K50" s="3">
        <f t="shared" si="16"/>
        <v>72927</v>
      </c>
      <c r="L50" s="3">
        <f t="shared" si="16"/>
        <v>13994</v>
      </c>
      <c r="M50" s="3">
        <f t="shared" si="16"/>
        <v>132021</v>
      </c>
      <c r="N50" s="17">
        <f>J50/M50</f>
        <v>0.34161231925224017</v>
      </c>
      <c r="O50" s="17">
        <f>K50/M50</f>
        <v>0.55238939259663233</v>
      </c>
      <c r="P50" s="17">
        <f>L50/M50</f>
        <v>0.10599828815112747</v>
      </c>
    </row>
    <row r="51" spans="1:16" x14ac:dyDescent="0.25">
      <c r="A51" s="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15"/>
      <c r="O51" s="15"/>
      <c r="P51" s="15"/>
    </row>
    <row r="52" spans="1:16" x14ac:dyDescent="0.25">
      <c r="A52" s="5" t="s">
        <v>24</v>
      </c>
      <c r="B52" s="7">
        <v>39258</v>
      </c>
      <c r="C52" s="7">
        <v>21783</v>
      </c>
      <c r="D52" s="7">
        <v>5927</v>
      </c>
      <c r="E52" s="7">
        <f>SUM(B52:D52)</f>
        <v>66968</v>
      </c>
      <c r="F52" s="7">
        <v>15151</v>
      </c>
      <c r="G52" s="7">
        <v>23367</v>
      </c>
      <c r="H52" s="7">
        <v>972</v>
      </c>
      <c r="I52" s="7">
        <f>SUM(F52:H52)</f>
        <v>39490</v>
      </c>
      <c r="J52" s="7">
        <f t="shared" ref="J52:L54" si="17">SUM(B52,F52)</f>
        <v>54409</v>
      </c>
      <c r="K52" s="7">
        <f t="shared" si="17"/>
        <v>45150</v>
      </c>
      <c r="L52" s="7">
        <f t="shared" si="17"/>
        <v>6899</v>
      </c>
      <c r="M52" s="7">
        <f>SUM(J52:L52)</f>
        <v>106458</v>
      </c>
      <c r="N52" s="16">
        <f>J52/M52</f>
        <v>0.51108418343384243</v>
      </c>
      <c r="O52" s="16">
        <f>K52/M52</f>
        <v>0.42411091698134473</v>
      </c>
      <c r="P52" s="16">
        <f>L52/M52</f>
        <v>6.4804899584812795E-2</v>
      </c>
    </row>
    <row r="53" spans="1:16" x14ac:dyDescent="0.25">
      <c r="A53" s="5" t="s">
        <v>25</v>
      </c>
      <c r="B53" s="7">
        <v>15333</v>
      </c>
      <c r="C53" s="7">
        <v>9663</v>
      </c>
      <c r="D53" s="7">
        <v>1733</v>
      </c>
      <c r="E53" s="7">
        <f>SUM(B53:D53)</f>
        <v>26729</v>
      </c>
      <c r="F53" s="7">
        <v>6420</v>
      </c>
      <c r="G53" s="7">
        <v>12673</v>
      </c>
      <c r="H53" s="7">
        <v>174</v>
      </c>
      <c r="I53" s="7">
        <f>SUM(F53:H53)</f>
        <v>19267</v>
      </c>
      <c r="J53" s="7">
        <f t="shared" si="17"/>
        <v>21753</v>
      </c>
      <c r="K53" s="7">
        <f t="shared" si="17"/>
        <v>22336</v>
      </c>
      <c r="L53" s="7">
        <f t="shared" si="17"/>
        <v>1907</v>
      </c>
      <c r="M53" s="7">
        <f>SUM(J53:L53)</f>
        <v>45996</v>
      </c>
      <c r="N53" s="16">
        <f>J53/M53</f>
        <v>0.47293242890686149</v>
      </c>
      <c r="O53" s="16">
        <f>K53/M53</f>
        <v>0.48560744412557616</v>
      </c>
      <c r="P53" s="16">
        <f>L53/M53</f>
        <v>4.1460126967562398E-2</v>
      </c>
    </row>
    <row r="54" spans="1:16" x14ac:dyDescent="0.25">
      <c r="A54" s="5" t="s">
        <v>68</v>
      </c>
      <c r="B54" s="7">
        <v>4284</v>
      </c>
      <c r="C54" s="7">
        <v>5062</v>
      </c>
      <c r="D54" s="7">
        <v>921</v>
      </c>
      <c r="E54" s="7">
        <f>SUM(B54:D54)</f>
        <v>10267</v>
      </c>
      <c r="F54" s="7">
        <v>5024</v>
      </c>
      <c r="G54" s="7">
        <v>12124</v>
      </c>
      <c r="H54" s="7">
        <v>3</v>
      </c>
      <c r="I54" s="7">
        <f>SUM(F54:H54)</f>
        <v>17151</v>
      </c>
      <c r="J54" s="7">
        <f t="shared" si="17"/>
        <v>9308</v>
      </c>
      <c r="K54" s="7">
        <f t="shared" si="17"/>
        <v>17186</v>
      </c>
      <c r="L54" s="7">
        <f t="shared" si="17"/>
        <v>924</v>
      </c>
      <c r="M54" s="7">
        <f>SUM(J54:L54)</f>
        <v>27418</v>
      </c>
      <c r="N54" s="16">
        <f>J54/M54</f>
        <v>0.33948500984754543</v>
      </c>
      <c r="O54" s="16">
        <f>K54/M54</f>
        <v>0.62681450142242323</v>
      </c>
      <c r="P54" s="16">
        <f>L54/M54</f>
        <v>3.3700488730031369E-2</v>
      </c>
    </row>
    <row r="55" spans="1:16" x14ac:dyDescent="0.25">
      <c r="A55" s="4" t="s">
        <v>48</v>
      </c>
      <c r="B55" s="3">
        <f t="shared" ref="B55:M55" si="18">SUM(B52:B54)</f>
        <v>58875</v>
      </c>
      <c r="C55" s="3">
        <f t="shared" si="18"/>
        <v>36508</v>
      </c>
      <c r="D55" s="3">
        <f t="shared" si="18"/>
        <v>8581</v>
      </c>
      <c r="E55" s="3">
        <f t="shared" si="18"/>
        <v>103964</v>
      </c>
      <c r="F55" s="3">
        <f t="shared" si="18"/>
        <v>26595</v>
      </c>
      <c r="G55" s="3">
        <f t="shared" si="18"/>
        <v>48164</v>
      </c>
      <c r="H55" s="3">
        <f t="shared" si="18"/>
        <v>1149</v>
      </c>
      <c r="I55" s="3">
        <f t="shared" si="18"/>
        <v>75908</v>
      </c>
      <c r="J55" s="3">
        <f t="shared" si="18"/>
        <v>85470</v>
      </c>
      <c r="K55" s="3">
        <f t="shared" si="18"/>
        <v>84672</v>
      </c>
      <c r="L55" s="3">
        <f t="shared" si="18"/>
        <v>9730</v>
      </c>
      <c r="M55" s="3">
        <f t="shared" si="18"/>
        <v>179872</v>
      </c>
      <c r="N55" s="17">
        <f>J55/M55</f>
        <v>0.47517123287671231</v>
      </c>
      <c r="O55" s="17">
        <f>K55/M55</f>
        <v>0.47073474470734744</v>
      </c>
      <c r="P55" s="17">
        <f>L55/M55</f>
        <v>5.4094022415940225E-2</v>
      </c>
    </row>
    <row r="56" spans="1:16" x14ac:dyDescent="0.25">
      <c r="A56" s="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15"/>
      <c r="O56" s="15"/>
      <c r="P56" s="15"/>
    </row>
    <row r="57" spans="1:16" x14ac:dyDescent="0.25">
      <c r="A57" s="5" t="s">
        <v>26</v>
      </c>
      <c r="B57" s="7">
        <v>18747</v>
      </c>
      <c r="C57" s="7">
        <v>17259</v>
      </c>
      <c r="D57" s="7">
        <v>6334</v>
      </c>
      <c r="E57" s="7">
        <f>SUM(B57:D57)</f>
        <v>42340</v>
      </c>
      <c r="F57" s="7">
        <v>9809</v>
      </c>
      <c r="G57" s="7">
        <v>19961</v>
      </c>
      <c r="H57" s="7">
        <v>117</v>
      </c>
      <c r="I57" s="7">
        <f>SUM(F57:H57)</f>
        <v>29887</v>
      </c>
      <c r="J57" s="7">
        <f t="shared" ref="J57:L59" si="19">SUM(B57,F57)</f>
        <v>28556</v>
      </c>
      <c r="K57" s="7">
        <f t="shared" si="19"/>
        <v>37220</v>
      </c>
      <c r="L57" s="7">
        <f t="shared" si="19"/>
        <v>6451</v>
      </c>
      <c r="M57" s="7">
        <f>SUM(J57:L57)</f>
        <v>72227</v>
      </c>
      <c r="N57" s="16">
        <f>J57/M57</f>
        <v>0.39536461434089742</v>
      </c>
      <c r="O57" s="16">
        <f>K57/M57</f>
        <v>0.51531975577000289</v>
      </c>
      <c r="P57" s="16">
        <f>L57/M57</f>
        <v>8.9315629889099649E-2</v>
      </c>
    </row>
    <row r="58" spans="1:16" x14ac:dyDescent="0.25">
      <c r="A58" s="5" t="s">
        <v>49</v>
      </c>
      <c r="B58" s="7">
        <v>35394</v>
      </c>
      <c r="C58" s="7">
        <v>33619</v>
      </c>
      <c r="D58" s="7">
        <v>12353</v>
      </c>
      <c r="E58" s="7">
        <f>SUM(B58:D58)</f>
        <v>81366</v>
      </c>
      <c r="F58" s="7">
        <v>19541</v>
      </c>
      <c r="G58" s="7">
        <v>28330</v>
      </c>
      <c r="H58" s="7">
        <v>179</v>
      </c>
      <c r="I58" s="7">
        <f>SUM(F58:H58)</f>
        <v>48050</v>
      </c>
      <c r="J58" s="7">
        <f t="shared" si="19"/>
        <v>54935</v>
      </c>
      <c r="K58" s="7">
        <f t="shared" si="19"/>
        <v>61949</v>
      </c>
      <c r="L58" s="7">
        <f t="shared" si="19"/>
        <v>12532</v>
      </c>
      <c r="M58" s="7">
        <f>SUM(J58:L58)</f>
        <v>129416</v>
      </c>
      <c r="N58" s="16">
        <f>J58/M58</f>
        <v>0.42448383507448845</v>
      </c>
      <c r="O58" s="16">
        <f>K58/M58</f>
        <v>0.47868115225319896</v>
      </c>
      <c r="P58" s="16">
        <f>L58/M58</f>
        <v>9.6835012672312537E-2</v>
      </c>
    </row>
    <row r="59" spans="1:16" x14ac:dyDescent="0.25">
      <c r="A59" s="5" t="s">
        <v>27</v>
      </c>
      <c r="B59" s="7">
        <v>19868</v>
      </c>
      <c r="C59" s="7">
        <v>17261</v>
      </c>
      <c r="D59" s="7">
        <v>9872</v>
      </c>
      <c r="E59" s="7">
        <f>SUM(B59:D59)</f>
        <v>47001</v>
      </c>
      <c r="F59" s="7">
        <v>11763</v>
      </c>
      <c r="G59" s="7">
        <v>22116</v>
      </c>
      <c r="H59" s="7">
        <v>132</v>
      </c>
      <c r="I59" s="7">
        <f>SUM(F59:H59)</f>
        <v>34011</v>
      </c>
      <c r="J59" s="7">
        <f t="shared" si="19"/>
        <v>31631</v>
      </c>
      <c r="K59" s="7">
        <f t="shared" si="19"/>
        <v>39377</v>
      </c>
      <c r="L59" s="7">
        <f t="shared" si="19"/>
        <v>10004</v>
      </c>
      <c r="M59" s="7">
        <f>SUM(J59:L59)</f>
        <v>81012</v>
      </c>
      <c r="N59" s="16">
        <f>J59/M59</f>
        <v>0.39044832864267021</v>
      </c>
      <c r="O59" s="16">
        <f>K59/M59</f>
        <v>0.48606379301831826</v>
      </c>
      <c r="P59" s="16">
        <f>L59/M59</f>
        <v>0.12348787833901151</v>
      </c>
    </row>
    <row r="60" spans="1:16" x14ac:dyDescent="0.25">
      <c r="A60" s="4" t="s">
        <v>48</v>
      </c>
      <c r="B60" s="3">
        <f t="shared" ref="B60:M60" si="20">SUM(B57:B59)</f>
        <v>74009</v>
      </c>
      <c r="C60" s="3">
        <f t="shared" si="20"/>
        <v>68139</v>
      </c>
      <c r="D60" s="3">
        <f t="shared" si="20"/>
        <v>28559</v>
      </c>
      <c r="E60" s="3">
        <f t="shared" si="20"/>
        <v>170707</v>
      </c>
      <c r="F60" s="3">
        <f t="shared" si="20"/>
        <v>41113</v>
      </c>
      <c r="G60" s="3">
        <f t="shared" si="20"/>
        <v>70407</v>
      </c>
      <c r="H60" s="3">
        <f t="shared" si="20"/>
        <v>428</v>
      </c>
      <c r="I60" s="3">
        <f t="shared" si="20"/>
        <v>111948</v>
      </c>
      <c r="J60" s="3">
        <f t="shared" si="20"/>
        <v>115122</v>
      </c>
      <c r="K60" s="3">
        <f t="shared" si="20"/>
        <v>138546</v>
      </c>
      <c r="L60" s="3">
        <f t="shared" si="20"/>
        <v>28987</v>
      </c>
      <c r="M60" s="3">
        <f t="shared" si="20"/>
        <v>282655</v>
      </c>
      <c r="N60" s="17">
        <f>J60/M60</f>
        <v>0.40728803665245616</v>
      </c>
      <c r="O60" s="17">
        <f>K60/M60</f>
        <v>0.49015938157824912</v>
      </c>
      <c r="P60" s="17">
        <f>L60/M60</f>
        <v>0.10255258176929473</v>
      </c>
    </row>
    <row r="61" spans="1:16" x14ac:dyDescent="0.25">
      <c r="A61" s="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16"/>
      <c r="O61" s="16"/>
      <c r="P61" s="16"/>
    </row>
    <row r="62" spans="1:16" x14ac:dyDescent="0.25">
      <c r="A62" s="5" t="s">
        <v>28</v>
      </c>
      <c r="B62" s="7">
        <v>17590</v>
      </c>
      <c r="C62" s="7">
        <v>17642</v>
      </c>
      <c r="D62" s="7">
        <v>4447</v>
      </c>
      <c r="E62" s="7">
        <f>SUM(B62:D62)</f>
        <v>39679</v>
      </c>
      <c r="F62" s="7">
        <v>8683</v>
      </c>
      <c r="G62" s="7">
        <v>23676</v>
      </c>
      <c r="H62" s="7">
        <v>107</v>
      </c>
      <c r="I62" s="7">
        <f>SUM(F62:H62)</f>
        <v>32466</v>
      </c>
      <c r="J62" s="7">
        <f t="shared" ref="J62:L63" si="21">SUM(B62,F62)</f>
        <v>26273</v>
      </c>
      <c r="K62" s="7">
        <f t="shared" si="21"/>
        <v>41318</v>
      </c>
      <c r="L62" s="7">
        <f t="shared" si="21"/>
        <v>4554</v>
      </c>
      <c r="M62" s="7">
        <f>SUM(J62:L62)</f>
        <v>72145</v>
      </c>
      <c r="N62" s="16">
        <f>J62/M62</f>
        <v>0.36416938110749186</v>
      </c>
      <c r="O62" s="16">
        <f>K62/M62</f>
        <v>0.5727077413542172</v>
      </c>
      <c r="P62" s="16">
        <f>L62/M62</f>
        <v>6.3122877538290947E-2</v>
      </c>
    </row>
    <row r="63" spans="1:16" x14ac:dyDescent="0.25">
      <c r="A63" s="5" t="s">
        <v>29</v>
      </c>
      <c r="B63" s="7">
        <v>24501</v>
      </c>
      <c r="C63" s="7">
        <v>22733</v>
      </c>
      <c r="D63" s="7">
        <v>5189</v>
      </c>
      <c r="E63" s="7">
        <f>SUM(B63:D63)</f>
        <v>52423</v>
      </c>
      <c r="F63" s="7">
        <v>11614</v>
      </c>
      <c r="G63" s="7">
        <v>22800</v>
      </c>
      <c r="H63" s="7">
        <v>5</v>
      </c>
      <c r="I63" s="7">
        <f>SUM(F63:H63)</f>
        <v>34419</v>
      </c>
      <c r="J63" s="7">
        <f t="shared" si="21"/>
        <v>36115</v>
      </c>
      <c r="K63" s="7">
        <f t="shared" si="21"/>
        <v>45533</v>
      </c>
      <c r="L63" s="7">
        <f t="shared" si="21"/>
        <v>5194</v>
      </c>
      <c r="M63" s="7">
        <f>SUM(J63:L63)</f>
        <v>86842</v>
      </c>
      <c r="N63" s="16">
        <f>J63/M63</f>
        <v>0.41587020105478917</v>
      </c>
      <c r="O63" s="16">
        <f>K63/M63</f>
        <v>0.52432002947882361</v>
      </c>
      <c r="P63" s="16">
        <f>L63/M63</f>
        <v>5.9809769466387233E-2</v>
      </c>
    </row>
    <row r="64" spans="1:16" x14ac:dyDescent="0.25">
      <c r="A64" s="4" t="s">
        <v>48</v>
      </c>
      <c r="B64" s="3">
        <f t="shared" ref="B64:M64" si="22">SUM(B62:B63)</f>
        <v>42091</v>
      </c>
      <c r="C64" s="3">
        <f t="shared" si="22"/>
        <v>40375</v>
      </c>
      <c r="D64" s="3">
        <f t="shared" si="22"/>
        <v>9636</v>
      </c>
      <c r="E64" s="3">
        <f t="shared" si="22"/>
        <v>92102</v>
      </c>
      <c r="F64" s="3">
        <f t="shared" si="22"/>
        <v>20297</v>
      </c>
      <c r="G64" s="3">
        <f t="shared" si="22"/>
        <v>46476</v>
      </c>
      <c r="H64" s="3">
        <f t="shared" si="22"/>
        <v>112</v>
      </c>
      <c r="I64" s="3">
        <f t="shared" si="22"/>
        <v>66885</v>
      </c>
      <c r="J64" s="3">
        <f t="shared" si="22"/>
        <v>62388</v>
      </c>
      <c r="K64" s="3">
        <f t="shared" si="22"/>
        <v>86851</v>
      </c>
      <c r="L64" s="3">
        <f t="shared" si="22"/>
        <v>9748</v>
      </c>
      <c r="M64" s="3">
        <f t="shared" si="22"/>
        <v>158987</v>
      </c>
      <c r="N64" s="17">
        <f>J64/M64</f>
        <v>0.39240944228144442</v>
      </c>
      <c r="O64" s="17">
        <f>K64/M64</f>
        <v>0.54627736858988474</v>
      </c>
      <c r="P64" s="17">
        <f>L64/M64</f>
        <v>6.1313189128670897E-2</v>
      </c>
    </row>
    <row r="65" spans="1:16" x14ac:dyDescent="0.25">
      <c r="A65" s="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16"/>
      <c r="O65" s="16"/>
      <c r="P65" s="16"/>
    </row>
    <row r="66" spans="1:16" x14ac:dyDescent="0.25">
      <c r="A66" s="5" t="s">
        <v>50</v>
      </c>
      <c r="B66" s="7">
        <v>37846</v>
      </c>
      <c r="C66" s="7">
        <v>36268</v>
      </c>
      <c r="D66" s="7">
        <v>3095</v>
      </c>
      <c r="E66" s="7">
        <f>SUM(B66:D66)</f>
        <v>77209</v>
      </c>
      <c r="F66" s="7">
        <v>23793</v>
      </c>
      <c r="G66" s="7">
        <v>39248</v>
      </c>
      <c r="H66" s="7">
        <v>325</v>
      </c>
      <c r="I66" s="7">
        <f>SUM(F66:H66)</f>
        <v>63366</v>
      </c>
      <c r="J66" s="7">
        <f t="shared" ref="J66:L68" si="23">SUM(B66,F66)</f>
        <v>61639</v>
      </c>
      <c r="K66" s="7">
        <f t="shared" si="23"/>
        <v>75516</v>
      </c>
      <c r="L66" s="7">
        <f t="shared" si="23"/>
        <v>3420</v>
      </c>
      <c r="M66" s="7">
        <f>SUM(J66:L66)</f>
        <v>140575</v>
      </c>
      <c r="N66" s="16">
        <f>J66/M66</f>
        <v>0.43847768095322781</v>
      </c>
      <c r="O66" s="16">
        <f>K66/M66</f>
        <v>0.53719366886003916</v>
      </c>
      <c r="P66" s="16">
        <f>L66/M66</f>
        <v>2.432865018673306E-2</v>
      </c>
    </row>
    <row r="67" spans="1:16" x14ac:dyDescent="0.25">
      <c r="A67" s="5" t="s">
        <v>51</v>
      </c>
      <c r="B67" s="7">
        <v>31994</v>
      </c>
      <c r="C67" s="7">
        <v>26905</v>
      </c>
      <c r="D67" s="7">
        <v>3445</v>
      </c>
      <c r="E67" s="7">
        <f>SUM(B67:D67)</f>
        <v>62344</v>
      </c>
      <c r="F67" s="7">
        <v>10776</v>
      </c>
      <c r="G67" s="7">
        <v>20830</v>
      </c>
      <c r="H67" s="7">
        <v>42</v>
      </c>
      <c r="I67" s="7">
        <f>SUM(F67:H67)</f>
        <v>31648</v>
      </c>
      <c r="J67" s="7">
        <f>SUM(B67,F67)</f>
        <v>42770</v>
      </c>
      <c r="K67" s="7">
        <f>SUM(C67,G67)</f>
        <v>47735</v>
      </c>
      <c r="L67" s="7">
        <f>SUM(D67,H67)</f>
        <v>3487</v>
      </c>
      <c r="M67" s="7">
        <f>SUM(J67:L67)</f>
        <v>93992</v>
      </c>
      <c r="N67" s="16">
        <f>J67/M67</f>
        <v>0.45503872670014467</v>
      </c>
      <c r="O67" s="16">
        <f>K67/M67</f>
        <v>0.5078623712656396</v>
      </c>
      <c r="P67" s="16">
        <f>L67/M67</f>
        <v>3.7098902034215675E-2</v>
      </c>
    </row>
    <row r="68" spans="1:16" x14ac:dyDescent="0.25">
      <c r="A68" s="5" t="s">
        <v>70</v>
      </c>
      <c r="B68" s="7">
        <v>142</v>
      </c>
      <c r="C68" s="7">
        <v>99</v>
      </c>
      <c r="D68" s="7">
        <v>9</v>
      </c>
      <c r="E68" s="7">
        <f>SUM(B68:D68)</f>
        <v>250</v>
      </c>
      <c r="F68" s="7">
        <v>518</v>
      </c>
      <c r="G68" s="7">
        <v>835</v>
      </c>
      <c r="H68" s="7">
        <v>1</v>
      </c>
      <c r="I68" s="7">
        <f>SUM(F68:H68)</f>
        <v>1354</v>
      </c>
      <c r="J68" s="7">
        <f t="shared" si="23"/>
        <v>660</v>
      </c>
      <c r="K68" s="7">
        <f t="shared" si="23"/>
        <v>934</v>
      </c>
      <c r="L68" s="7">
        <f t="shared" si="23"/>
        <v>10</v>
      </c>
      <c r="M68" s="7">
        <f>SUM(J68:L68)</f>
        <v>1604</v>
      </c>
      <c r="N68" s="16">
        <f>J68/M68</f>
        <v>0.41147132169576062</v>
      </c>
      <c r="O68" s="16">
        <f>K68/M68</f>
        <v>0.5822942643391521</v>
      </c>
      <c r="P68" s="16">
        <f>L68/M68</f>
        <v>6.2344139650872821E-3</v>
      </c>
    </row>
    <row r="69" spans="1:16" x14ac:dyDescent="0.25">
      <c r="A69" s="4" t="s">
        <v>48</v>
      </c>
      <c r="B69" s="3">
        <f t="shared" ref="B69:M69" si="24">SUM(B66:B68)</f>
        <v>69982</v>
      </c>
      <c r="C69" s="3">
        <f t="shared" si="24"/>
        <v>63272</v>
      </c>
      <c r="D69" s="3">
        <f t="shared" si="24"/>
        <v>6549</v>
      </c>
      <c r="E69" s="3">
        <f t="shared" si="24"/>
        <v>139803</v>
      </c>
      <c r="F69" s="3">
        <f t="shared" si="24"/>
        <v>35087</v>
      </c>
      <c r="G69" s="3">
        <f t="shared" si="24"/>
        <v>60913</v>
      </c>
      <c r="H69" s="3">
        <f t="shared" si="24"/>
        <v>368</v>
      </c>
      <c r="I69" s="3">
        <f t="shared" si="24"/>
        <v>96368</v>
      </c>
      <c r="J69" s="3">
        <f t="shared" si="24"/>
        <v>105069</v>
      </c>
      <c r="K69" s="3">
        <f t="shared" si="24"/>
        <v>124185</v>
      </c>
      <c r="L69" s="3">
        <f t="shared" si="24"/>
        <v>6917</v>
      </c>
      <c r="M69" s="3">
        <f t="shared" si="24"/>
        <v>236171</v>
      </c>
      <c r="N69" s="17">
        <f>J69/M69</f>
        <v>0.44488527380584408</v>
      </c>
      <c r="O69" s="17">
        <f>K69/M69</f>
        <v>0.52582662562295968</v>
      </c>
      <c r="P69" s="17">
        <f>L69/M69</f>
        <v>2.9288100571196293E-2</v>
      </c>
    </row>
    <row r="70" spans="1:16" x14ac:dyDescent="0.25">
      <c r="A70" s="5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16"/>
      <c r="O70" s="16"/>
      <c r="P70" s="16"/>
    </row>
    <row r="71" spans="1:16" x14ac:dyDescent="0.25">
      <c r="A71" s="5" t="s">
        <v>31</v>
      </c>
      <c r="B71" s="7">
        <v>51021</v>
      </c>
      <c r="C71" s="7">
        <v>44770</v>
      </c>
      <c r="D71" s="7">
        <v>9388</v>
      </c>
      <c r="E71" s="7">
        <f>SUM(B71:D71)</f>
        <v>105179</v>
      </c>
      <c r="F71" s="7">
        <v>18322</v>
      </c>
      <c r="G71" s="7">
        <v>31303</v>
      </c>
      <c r="H71" s="7">
        <v>564</v>
      </c>
      <c r="I71" s="7">
        <f>SUM(F71:H71)</f>
        <v>50189</v>
      </c>
      <c r="J71" s="7">
        <f>SUM(B71,F71)</f>
        <v>69343</v>
      </c>
      <c r="K71" s="7">
        <f>SUM(C71,G71)</f>
        <v>76073</v>
      </c>
      <c r="L71" s="7">
        <f>SUM(D71,H71)</f>
        <v>9952</v>
      </c>
      <c r="M71" s="7">
        <f>SUM(J71:L71)</f>
        <v>155368</v>
      </c>
      <c r="N71" s="16">
        <f>J71/M71</f>
        <v>0.44631455640801193</v>
      </c>
      <c r="O71" s="16">
        <f>K71/M71</f>
        <v>0.48963106946089285</v>
      </c>
      <c r="P71" s="16">
        <f>L71/M71</f>
        <v>6.4054374131095201E-2</v>
      </c>
    </row>
    <row r="72" spans="1:16" x14ac:dyDescent="0.25">
      <c r="A72" s="4" t="s">
        <v>48</v>
      </c>
      <c r="B72" s="3">
        <f t="shared" ref="B72:M72" si="25">SUM(B71)</f>
        <v>51021</v>
      </c>
      <c r="C72" s="3">
        <f t="shared" si="25"/>
        <v>44770</v>
      </c>
      <c r="D72" s="3">
        <f t="shared" si="25"/>
        <v>9388</v>
      </c>
      <c r="E72" s="3">
        <f t="shared" si="25"/>
        <v>105179</v>
      </c>
      <c r="F72" s="3">
        <f t="shared" si="25"/>
        <v>18322</v>
      </c>
      <c r="G72" s="3">
        <f t="shared" si="25"/>
        <v>31303</v>
      </c>
      <c r="H72" s="3">
        <f t="shared" si="25"/>
        <v>564</v>
      </c>
      <c r="I72" s="3">
        <f t="shared" si="25"/>
        <v>50189</v>
      </c>
      <c r="J72" s="3">
        <f t="shared" si="25"/>
        <v>69343</v>
      </c>
      <c r="K72" s="3">
        <f t="shared" si="25"/>
        <v>76073</v>
      </c>
      <c r="L72" s="3">
        <f t="shared" si="25"/>
        <v>9952</v>
      </c>
      <c r="M72" s="3">
        <f t="shared" si="25"/>
        <v>155368</v>
      </c>
      <c r="N72" s="17">
        <f>J72/M72</f>
        <v>0.44631455640801193</v>
      </c>
      <c r="O72" s="17">
        <f>K72/M72</f>
        <v>0.48963106946089285</v>
      </c>
      <c r="P72" s="17">
        <f>L72/M72</f>
        <v>6.4054374131095201E-2</v>
      </c>
    </row>
    <row r="73" spans="1:16" x14ac:dyDescent="0.25">
      <c r="A73" s="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16"/>
      <c r="O73" s="16"/>
      <c r="P73" s="16"/>
    </row>
    <row r="74" spans="1:16" x14ac:dyDescent="0.25">
      <c r="A74" s="5" t="s">
        <v>32</v>
      </c>
      <c r="B74" s="7">
        <v>9595</v>
      </c>
      <c r="C74" s="7">
        <v>9874</v>
      </c>
      <c r="D74" s="7">
        <v>3338</v>
      </c>
      <c r="E74" s="7">
        <f>SUM(B74:D74)</f>
        <v>22807</v>
      </c>
      <c r="F74" s="7">
        <v>5724</v>
      </c>
      <c r="G74" s="7">
        <v>11473</v>
      </c>
      <c r="H74" s="7">
        <v>5</v>
      </c>
      <c r="I74" s="7">
        <f>SUM(F74:H74)</f>
        <v>17202</v>
      </c>
      <c r="J74" s="7">
        <f t="shared" ref="J74:L77" si="26">SUM(B74,F74)</f>
        <v>15319</v>
      </c>
      <c r="K74" s="7">
        <f t="shared" si="26"/>
        <v>21347</v>
      </c>
      <c r="L74" s="7">
        <f t="shared" si="26"/>
        <v>3343</v>
      </c>
      <c r="M74" s="7">
        <f>SUM(J74:L74)</f>
        <v>40009</v>
      </c>
      <c r="N74" s="16">
        <f>J74/M74</f>
        <v>0.38288885000874801</v>
      </c>
      <c r="O74" s="16">
        <f>K74/M74</f>
        <v>0.53355495013621934</v>
      </c>
      <c r="P74" s="16">
        <f>L74/M74</f>
        <v>8.3556199855032612E-2</v>
      </c>
    </row>
    <row r="75" spans="1:16" x14ac:dyDescent="0.25">
      <c r="A75" s="5" t="s">
        <v>33</v>
      </c>
      <c r="B75" s="7">
        <v>13142</v>
      </c>
      <c r="C75" s="7">
        <v>16542</v>
      </c>
      <c r="D75" s="7">
        <v>2632</v>
      </c>
      <c r="E75" s="7">
        <f>SUM(B75:D75)</f>
        <v>32316</v>
      </c>
      <c r="F75" s="7">
        <v>7021</v>
      </c>
      <c r="G75" s="7">
        <v>17641</v>
      </c>
      <c r="H75" s="7">
        <v>49</v>
      </c>
      <c r="I75" s="7">
        <f>SUM(F75:H75)</f>
        <v>24711</v>
      </c>
      <c r="J75" s="7">
        <f t="shared" si="26"/>
        <v>20163</v>
      </c>
      <c r="K75" s="7">
        <f t="shared" si="26"/>
        <v>34183</v>
      </c>
      <c r="L75" s="7">
        <f t="shared" si="26"/>
        <v>2681</v>
      </c>
      <c r="M75" s="7">
        <f>SUM(J75:L75)</f>
        <v>57027</v>
      </c>
      <c r="N75" s="16">
        <f>J75/M75</f>
        <v>0.35356936188121418</v>
      </c>
      <c r="O75" s="16">
        <f>K75/M75</f>
        <v>0.59941781962929841</v>
      </c>
      <c r="P75" s="16">
        <f>L75/M75</f>
        <v>4.7012818489487435E-2</v>
      </c>
    </row>
    <row r="76" spans="1:16" x14ac:dyDescent="0.25">
      <c r="A76" s="5" t="s">
        <v>34</v>
      </c>
      <c r="B76" s="7">
        <v>8280</v>
      </c>
      <c r="C76" s="7">
        <v>10662</v>
      </c>
      <c r="D76" s="7">
        <v>3189</v>
      </c>
      <c r="E76" s="7">
        <f>SUM(B76:D76)</f>
        <v>22131</v>
      </c>
      <c r="F76" s="7">
        <v>6138</v>
      </c>
      <c r="G76" s="7">
        <v>13593</v>
      </c>
      <c r="H76" s="7">
        <v>12</v>
      </c>
      <c r="I76" s="7">
        <f>SUM(F76:H76)</f>
        <v>19743</v>
      </c>
      <c r="J76" s="7">
        <f t="shared" si="26"/>
        <v>14418</v>
      </c>
      <c r="K76" s="7">
        <f t="shared" si="26"/>
        <v>24255</v>
      </c>
      <c r="L76" s="7">
        <f t="shared" si="26"/>
        <v>3201</v>
      </c>
      <c r="M76" s="7">
        <f>SUM(J76:L76)</f>
        <v>41874</v>
      </c>
      <c r="N76" s="16">
        <f>J76/M76</f>
        <v>0.34431867029660412</v>
      </c>
      <c r="O76" s="16">
        <f>K76/M76</f>
        <v>0.5792377131394183</v>
      </c>
      <c r="P76" s="16">
        <f>L76/M76</f>
        <v>7.6443616563977648E-2</v>
      </c>
    </row>
    <row r="77" spans="1:16" x14ac:dyDescent="0.25">
      <c r="A77" s="5" t="s">
        <v>35</v>
      </c>
      <c r="B77" s="7">
        <v>9014</v>
      </c>
      <c r="C77" s="7">
        <v>10885</v>
      </c>
      <c r="D77" s="7">
        <v>1985</v>
      </c>
      <c r="E77" s="7">
        <f>SUM(B77:D77)</f>
        <v>21884</v>
      </c>
      <c r="F77" s="7">
        <v>5749</v>
      </c>
      <c r="G77" s="7">
        <v>14364</v>
      </c>
      <c r="H77" s="7">
        <v>28</v>
      </c>
      <c r="I77" s="7">
        <f>SUM(F77:H77)</f>
        <v>20141</v>
      </c>
      <c r="J77" s="7">
        <f t="shared" si="26"/>
        <v>14763</v>
      </c>
      <c r="K77" s="7">
        <f t="shared" si="26"/>
        <v>25249</v>
      </c>
      <c r="L77" s="7">
        <f t="shared" si="26"/>
        <v>2013</v>
      </c>
      <c r="M77" s="7">
        <f>SUM(J77:L77)</f>
        <v>42025</v>
      </c>
      <c r="N77" s="16">
        <f>J77/M77</f>
        <v>0.35129089827483639</v>
      </c>
      <c r="O77" s="16">
        <f>K77/M77</f>
        <v>0.60080904223676379</v>
      </c>
      <c r="P77" s="16">
        <f>L77/M77</f>
        <v>4.790005948839976E-2</v>
      </c>
    </row>
    <row r="78" spans="1:16" x14ac:dyDescent="0.25">
      <c r="A78" s="4" t="s">
        <v>48</v>
      </c>
      <c r="B78" s="3">
        <f t="shared" ref="B78:M78" si="27">SUM(B74:B77)</f>
        <v>40031</v>
      </c>
      <c r="C78" s="3">
        <f t="shared" si="27"/>
        <v>47963</v>
      </c>
      <c r="D78" s="3">
        <f t="shared" si="27"/>
        <v>11144</v>
      </c>
      <c r="E78" s="3">
        <f t="shared" si="27"/>
        <v>99138</v>
      </c>
      <c r="F78" s="3">
        <f t="shared" si="27"/>
        <v>24632</v>
      </c>
      <c r="G78" s="3">
        <f t="shared" si="27"/>
        <v>57071</v>
      </c>
      <c r="H78" s="3">
        <f t="shared" si="27"/>
        <v>94</v>
      </c>
      <c r="I78" s="3">
        <f t="shared" si="27"/>
        <v>81797</v>
      </c>
      <c r="J78" s="3">
        <f t="shared" si="27"/>
        <v>64663</v>
      </c>
      <c r="K78" s="3">
        <f t="shared" si="27"/>
        <v>105034</v>
      </c>
      <c r="L78" s="3">
        <f t="shared" si="27"/>
        <v>11238</v>
      </c>
      <c r="M78" s="3">
        <f t="shared" si="27"/>
        <v>180935</v>
      </c>
      <c r="N78" s="17">
        <f>J78/M78</f>
        <v>0.35738248542294193</v>
      </c>
      <c r="O78" s="17">
        <f>K78/M78</f>
        <v>0.5805068118385055</v>
      </c>
      <c r="P78" s="17">
        <f>L78/M78</f>
        <v>6.2110702738552521E-2</v>
      </c>
    </row>
    <row r="79" spans="1:16" x14ac:dyDescent="0.25">
      <c r="A79" s="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16"/>
      <c r="O79" s="16"/>
      <c r="P79" s="16"/>
    </row>
    <row r="80" spans="1:16" x14ac:dyDescent="0.25">
      <c r="A80" s="5" t="s">
        <v>36</v>
      </c>
      <c r="B80" s="7">
        <v>13962</v>
      </c>
      <c r="C80" s="7">
        <v>11348</v>
      </c>
      <c r="D80" s="7">
        <v>2901</v>
      </c>
      <c r="E80" s="7">
        <f>SUM(B80:D80)</f>
        <v>28211</v>
      </c>
      <c r="F80" s="7">
        <v>5665</v>
      </c>
      <c r="G80" s="7">
        <v>13660</v>
      </c>
      <c r="H80" s="7">
        <v>129</v>
      </c>
      <c r="I80" s="7">
        <f>SUM(F80:H80)</f>
        <v>19454</v>
      </c>
      <c r="J80" s="7">
        <f t="shared" ref="J80:L81" si="28">SUM(B80,F80)</f>
        <v>19627</v>
      </c>
      <c r="K80" s="7">
        <f t="shared" si="28"/>
        <v>25008</v>
      </c>
      <c r="L80" s="7">
        <f t="shared" si="28"/>
        <v>3030</v>
      </c>
      <c r="M80" s="7">
        <f>SUM(J80:L80)</f>
        <v>47665</v>
      </c>
      <c r="N80" s="16">
        <f>J80/M80</f>
        <v>0.41176964229518515</v>
      </c>
      <c r="O80" s="16">
        <f>K80/M80</f>
        <v>0.52466170145809299</v>
      </c>
      <c r="P80" s="16">
        <f>L80/M80</f>
        <v>6.3568656246721908E-2</v>
      </c>
    </row>
    <row r="81" spans="1:16" x14ac:dyDescent="0.25">
      <c r="A81" s="5" t="s">
        <v>37</v>
      </c>
      <c r="B81" s="7">
        <v>59602</v>
      </c>
      <c r="C81" s="7">
        <v>25193</v>
      </c>
      <c r="D81" s="7">
        <v>5015</v>
      </c>
      <c r="E81" s="7">
        <f>SUM(B81:D81)</f>
        <v>89810</v>
      </c>
      <c r="F81" s="7">
        <v>8242</v>
      </c>
      <c r="G81" s="7">
        <v>23001</v>
      </c>
      <c r="H81" s="7">
        <v>28</v>
      </c>
      <c r="I81" s="7">
        <f>SUM(F81:H81)</f>
        <v>31271</v>
      </c>
      <c r="J81" s="7">
        <f t="shared" si="28"/>
        <v>67844</v>
      </c>
      <c r="K81" s="7">
        <f t="shared" si="28"/>
        <v>48194</v>
      </c>
      <c r="L81" s="7">
        <f t="shared" si="28"/>
        <v>5043</v>
      </c>
      <c r="M81" s="7">
        <f>SUM(J81:L81)</f>
        <v>121081</v>
      </c>
      <c r="N81" s="16">
        <f>J81/M81</f>
        <v>0.56031912521369986</v>
      </c>
      <c r="O81" s="16">
        <f>K81/M81</f>
        <v>0.39803107011009159</v>
      </c>
      <c r="P81" s="16">
        <f>L81/M81</f>
        <v>4.1649804676208491E-2</v>
      </c>
    </row>
    <row r="82" spans="1:16" x14ac:dyDescent="0.25">
      <c r="A82" s="4" t="s">
        <v>48</v>
      </c>
      <c r="B82" s="3">
        <f t="shared" ref="B82:M82" si="29">SUM(B80:B81)</f>
        <v>73564</v>
      </c>
      <c r="C82" s="3">
        <f t="shared" si="29"/>
        <v>36541</v>
      </c>
      <c r="D82" s="3">
        <f t="shared" si="29"/>
        <v>7916</v>
      </c>
      <c r="E82" s="3">
        <f t="shared" si="29"/>
        <v>118021</v>
      </c>
      <c r="F82" s="3">
        <f t="shared" si="29"/>
        <v>13907</v>
      </c>
      <c r="G82" s="3">
        <f t="shared" si="29"/>
        <v>36661</v>
      </c>
      <c r="H82" s="3">
        <f t="shared" si="29"/>
        <v>157</v>
      </c>
      <c r="I82" s="3">
        <f t="shared" si="29"/>
        <v>50725</v>
      </c>
      <c r="J82" s="3">
        <f t="shared" si="29"/>
        <v>87471</v>
      </c>
      <c r="K82" s="3">
        <f t="shared" si="29"/>
        <v>73202</v>
      </c>
      <c r="L82" s="3">
        <f t="shared" si="29"/>
        <v>8073</v>
      </c>
      <c r="M82" s="3">
        <f t="shared" si="29"/>
        <v>168746</v>
      </c>
      <c r="N82" s="17">
        <f>J82/M82</f>
        <v>0.51835895369371721</v>
      </c>
      <c r="O82" s="17">
        <f>K82/M82</f>
        <v>0.43379991229421733</v>
      </c>
      <c r="P82" s="17">
        <f>L82/M82</f>
        <v>4.7841134012065474E-2</v>
      </c>
    </row>
    <row r="83" spans="1:16" x14ac:dyDescent="0.25">
      <c r="A83" s="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16"/>
      <c r="O83" s="16"/>
      <c r="P83" s="16"/>
    </row>
    <row r="84" spans="1:16" x14ac:dyDescent="0.25">
      <c r="A84" s="5" t="s">
        <v>38</v>
      </c>
      <c r="B84" s="7">
        <v>16389</v>
      </c>
      <c r="C84" s="7">
        <v>20933</v>
      </c>
      <c r="D84" s="7">
        <v>5187</v>
      </c>
      <c r="E84" s="7">
        <f>SUM(B84:D84)</f>
        <v>42509</v>
      </c>
      <c r="F84" s="7">
        <v>8250</v>
      </c>
      <c r="G84" s="7">
        <v>21057</v>
      </c>
      <c r="H84" s="7">
        <v>71</v>
      </c>
      <c r="I84" s="7">
        <f>SUM(F84:H84)</f>
        <v>29378</v>
      </c>
      <c r="J84" s="7">
        <f t="shared" ref="J84:L85" si="30">SUM(B84,F84)</f>
        <v>24639</v>
      </c>
      <c r="K84" s="7">
        <f t="shared" si="30"/>
        <v>41990</v>
      </c>
      <c r="L84" s="7">
        <f t="shared" si="30"/>
        <v>5258</v>
      </c>
      <c r="M84" s="7">
        <f>SUM(J84:L84)</f>
        <v>71887</v>
      </c>
      <c r="N84" s="16">
        <f>J84/M84</f>
        <v>0.34274625453837271</v>
      </c>
      <c r="O84" s="16">
        <f>K84/M84</f>
        <v>0.58411117448217342</v>
      </c>
      <c r="P84" s="16">
        <f>L84/M84</f>
        <v>7.3142570979453869E-2</v>
      </c>
    </row>
    <row r="85" spans="1:16" x14ac:dyDescent="0.25">
      <c r="A85" s="5" t="s">
        <v>39</v>
      </c>
      <c r="B85" s="7">
        <v>8600</v>
      </c>
      <c r="C85" s="7">
        <v>10604</v>
      </c>
      <c r="D85" s="7">
        <v>4005</v>
      </c>
      <c r="E85" s="7">
        <f>SUM(B85:D85)</f>
        <v>23209</v>
      </c>
      <c r="F85" s="7">
        <v>11345</v>
      </c>
      <c r="G85" s="7">
        <v>25153</v>
      </c>
      <c r="H85" s="7">
        <v>120</v>
      </c>
      <c r="I85" s="7">
        <f>SUM(F85:H85)</f>
        <v>36618</v>
      </c>
      <c r="J85" s="7">
        <f t="shared" si="30"/>
        <v>19945</v>
      </c>
      <c r="K85" s="7">
        <f t="shared" si="30"/>
        <v>35757</v>
      </c>
      <c r="L85" s="7">
        <f t="shared" si="30"/>
        <v>4125</v>
      </c>
      <c r="M85" s="7">
        <f>SUM(J85:L85)</f>
        <v>59827</v>
      </c>
      <c r="N85" s="16">
        <f>J85/M85</f>
        <v>0.33337790629648822</v>
      </c>
      <c r="O85" s="16">
        <f>K85/M85</f>
        <v>0.59767329132331559</v>
      </c>
      <c r="P85" s="16">
        <f>L85/M85</f>
        <v>6.8948802380196239E-2</v>
      </c>
    </row>
    <row r="86" spans="1:16" x14ac:dyDescent="0.25">
      <c r="A86" s="4" t="s">
        <v>48</v>
      </c>
      <c r="B86" s="3">
        <f t="shared" ref="B86:M86" si="31">SUM(B84:B85)</f>
        <v>24989</v>
      </c>
      <c r="C86" s="3">
        <f t="shared" si="31"/>
        <v>31537</v>
      </c>
      <c r="D86" s="3">
        <f t="shared" si="31"/>
        <v>9192</v>
      </c>
      <c r="E86" s="3">
        <f t="shared" si="31"/>
        <v>65718</v>
      </c>
      <c r="F86" s="3">
        <f t="shared" si="31"/>
        <v>19595</v>
      </c>
      <c r="G86" s="3">
        <f t="shared" si="31"/>
        <v>46210</v>
      </c>
      <c r="H86" s="3">
        <f t="shared" si="31"/>
        <v>191</v>
      </c>
      <c r="I86" s="3">
        <f t="shared" si="31"/>
        <v>65996</v>
      </c>
      <c r="J86" s="3">
        <f t="shared" si="31"/>
        <v>44584</v>
      </c>
      <c r="K86" s="3">
        <f t="shared" si="31"/>
        <v>77747</v>
      </c>
      <c r="L86" s="3">
        <f t="shared" si="31"/>
        <v>9383</v>
      </c>
      <c r="M86" s="3">
        <f t="shared" si="31"/>
        <v>131714</v>
      </c>
      <c r="N86" s="17">
        <f>J86/M86</f>
        <v>0.33849097286545088</v>
      </c>
      <c r="O86" s="17">
        <f>K86/M86</f>
        <v>0.59027134549098803</v>
      </c>
      <c r="P86" s="17">
        <f>L86/M86</f>
        <v>7.1237681643561049E-2</v>
      </c>
    </row>
    <row r="87" spans="1:16" x14ac:dyDescent="0.25">
      <c r="A87" s="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16"/>
      <c r="O87" s="16"/>
      <c r="P87" s="16"/>
    </row>
    <row r="88" spans="1:16" x14ac:dyDescent="0.25">
      <c r="A88" s="5" t="s">
        <v>40</v>
      </c>
      <c r="B88" s="7">
        <v>20627</v>
      </c>
      <c r="C88" s="7">
        <v>19922</v>
      </c>
      <c r="D88" s="7">
        <v>6747</v>
      </c>
      <c r="E88" s="7">
        <f>SUM(B88:D88)</f>
        <v>47296</v>
      </c>
      <c r="F88" s="7">
        <v>11977</v>
      </c>
      <c r="G88" s="7">
        <v>25959</v>
      </c>
      <c r="H88" s="7">
        <v>54</v>
      </c>
      <c r="I88" s="7">
        <f>SUM(F88:H88)</f>
        <v>37990</v>
      </c>
      <c r="J88" s="7">
        <f t="shared" ref="J88:L91" si="32">SUM(B88,F88)</f>
        <v>32604</v>
      </c>
      <c r="K88" s="7">
        <f t="shared" si="32"/>
        <v>45881</v>
      </c>
      <c r="L88" s="7">
        <f t="shared" si="32"/>
        <v>6801</v>
      </c>
      <c r="M88" s="7">
        <f>SUM(J88:L88)</f>
        <v>85286</v>
      </c>
      <c r="N88" s="16">
        <f>J88/M88</f>
        <v>0.382290176582323</v>
      </c>
      <c r="O88" s="16">
        <f>K88/M88</f>
        <v>0.53796637197195318</v>
      </c>
      <c r="P88" s="16">
        <f>L88/M88</f>
        <v>7.9743451445723798E-2</v>
      </c>
    </row>
    <row r="89" spans="1:16" x14ac:dyDescent="0.25">
      <c r="A89" s="5" t="s">
        <v>41</v>
      </c>
      <c r="B89" s="7">
        <v>23504</v>
      </c>
      <c r="C89" s="7">
        <v>21236</v>
      </c>
      <c r="D89" s="7">
        <v>5023</v>
      </c>
      <c r="E89" s="7">
        <f>SUM(B89:D89)</f>
        <v>49763</v>
      </c>
      <c r="F89" s="7">
        <v>17409</v>
      </c>
      <c r="G89" s="7">
        <v>26521</v>
      </c>
      <c r="H89" s="7">
        <v>315</v>
      </c>
      <c r="I89" s="7">
        <f>SUM(F89:H89)</f>
        <v>44245</v>
      </c>
      <c r="J89" s="7">
        <f t="shared" si="32"/>
        <v>40913</v>
      </c>
      <c r="K89" s="7">
        <f t="shared" si="32"/>
        <v>47757</v>
      </c>
      <c r="L89" s="7">
        <f t="shared" si="32"/>
        <v>5338</v>
      </c>
      <c r="M89" s="7">
        <f>SUM(J89:L89)</f>
        <v>94008</v>
      </c>
      <c r="N89" s="16">
        <f>J89/M89</f>
        <v>0.4352076419028168</v>
      </c>
      <c r="O89" s="16">
        <f>K89/M89</f>
        <v>0.50800995659943837</v>
      </c>
      <c r="P89" s="16">
        <f>L89/M89</f>
        <v>5.6782401497744869E-2</v>
      </c>
    </row>
    <row r="90" spans="1:16" x14ac:dyDescent="0.25">
      <c r="A90" s="5" t="s">
        <v>42</v>
      </c>
      <c r="B90" s="7">
        <v>21424</v>
      </c>
      <c r="C90" s="7">
        <v>22241</v>
      </c>
      <c r="D90" s="7">
        <v>4837</v>
      </c>
      <c r="E90" s="7">
        <f>SUM(B90:D90)</f>
        <v>48502</v>
      </c>
      <c r="F90" s="7">
        <v>12764</v>
      </c>
      <c r="G90" s="7">
        <v>26250</v>
      </c>
      <c r="H90" s="7">
        <v>166</v>
      </c>
      <c r="I90" s="7">
        <f>SUM(F90:H90)</f>
        <v>39180</v>
      </c>
      <c r="J90" s="7">
        <f t="shared" si="32"/>
        <v>34188</v>
      </c>
      <c r="K90" s="7">
        <f t="shared" si="32"/>
        <v>48491</v>
      </c>
      <c r="L90" s="7">
        <f t="shared" si="32"/>
        <v>5003</v>
      </c>
      <c r="M90" s="7">
        <f>SUM(J90:L90)</f>
        <v>87682</v>
      </c>
      <c r="N90" s="16">
        <f>J90/M90</f>
        <v>0.38990898930225132</v>
      </c>
      <c r="O90" s="16">
        <f>K90/M90</f>
        <v>0.55303254944002189</v>
      </c>
      <c r="P90" s="16">
        <f>L90/M90</f>
        <v>5.7058461257726782E-2</v>
      </c>
    </row>
    <row r="91" spans="1:16" x14ac:dyDescent="0.25">
      <c r="A91" s="5" t="s">
        <v>65</v>
      </c>
      <c r="B91" s="7">
        <v>1</v>
      </c>
      <c r="C91" s="7">
        <v>0</v>
      </c>
      <c r="D91" s="7">
        <v>140</v>
      </c>
      <c r="E91" s="7">
        <f>SUM(B91:D91)</f>
        <v>141</v>
      </c>
      <c r="F91" s="7">
        <v>1142</v>
      </c>
      <c r="G91" s="7">
        <v>4367</v>
      </c>
      <c r="H91" s="7">
        <v>4</v>
      </c>
      <c r="I91" s="7">
        <f>SUM(F91:H91)</f>
        <v>5513</v>
      </c>
      <c r="J91" s="7">
        <f t="shared" si="32"/>
        <v>1143</v>
      </c>
      <c r="K91" s="7">
        <f t="shared" si="32"/>
        <v>4367</v>
      </c>
      <c r="L91" s="7">
        <f t="shared" si="32"/>
        <v>144</v>
      </c>
      <c r="M91" s="7">
        <f>SUM(J91:L91)</f>
        <v>5654</v>
      </c>
      <c r="N91" s="16">
        <f>J91/M91</f>
        <v>0.20215776441457375</v>
      </c>
      <c r="O91" s="16">
        <f>K91/M91</f>
        <v>0.77237354085603116</v>
      </c>
      <c r="P91" s="16">
        <f>L91/M91</f>
        <v>2.5468694729395117E-2</v>
      </c>
    </row>
    <row r="92" spans="1:16" x14ac:dyDescent="0.25">
      <c r="A92" s="4" t="s">
        <v>48</v>
      </c>
      <c r="B92" s="3">
        <f t="shared" ref="B92:M92" si="33">SUM(B88:B91)</f>
        <v>65556</v>
      </c>
      <c r="C92" s="3">
        <f t="shared" si="33"/>
        <v>63399</v>
      </c>
      <c r="D92" s="3">
        <f t="shared" si="33"/>
        <v>16747</v>
      </c>
      <c r="E92" s="3">
        <f t="shared" si="33"/>
        <v>145702</v>
      </c>
      <c r="F92" s="3">
        <f t="shared" si="33"/>
        <v>43292</v>
      </c>
      <c r="G92" s="3">
        <f t="shared" si="33"/>
        <v>83097</v>
      </c>
      <c r="H92" s="3">
        <f t="shared" si="33"/>
        <v>539</v>
      </c>
      <c r="I92" s="3">
        <f t="shared" si="33"/>
        <v>126928</v>
      </c>
      <c r="J92" s="3">
        <f t="shared" si="33"/>
        <v>108848</v>
      </c>
      <c r="K92" s="3">
        <f t="shared" si="33"/>
        <v>146496</v>
      </c>
      <c r="L92" s="3">
        <f t="shared" si="33"/>
        <v>17286</v>
      </c>
      <c r="M92" s="3">
        <f t="shared" si="33"/>
        <v>272630</v>
      </c>
      <c r="N92" s="17">
        <f>J92/M92</f>
        <v>0.39925173311814549</v>
      </c>
      <c r="O92" s="17">
        <f>K92/M92</f>
        <v>0.53734365256941641</v>
      </c>
      <c r="P92" s="17">
        <f>L92/M92</f>
        <v>6.3404614312438101E-2</v>
      </c>
    </row>
    <row r="93" spans="1:16" x14ac:dyDescent="0.25">
      <c r="A93" s="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16"/>
      <c r="O93" s="16"/>
      <c r="P93" s="16"/>
    </row>
    <row r="94" spans="1:16" x14ac:dyDescent="0.25">
      <c r="A94" s="5" t="s">
        <v>45</v>
      </c>
      <c r="B94" s="7">
        <v>16943</v>
      </c>
      <c r="C94" s="7">
        <v>24276</v>
      </c>
      <c r="D94" s="7">
        <v>5423</v>
      </c>
      <c r="E94" s="7">
        <f>SUM(B94:D94)</f>
        <v>46642</v>
      </c>
      <c r="F94" s="7">
        <v>14</v>
      </c>
      <c r="G94" s="7">
        <v>7</v>
      </c>
      <c r="H94" s="7">
        <v>13</v>
      </c>
      <c r="I94" s="7">
        <f>SUM(F94:H94)</f>
        <v>34</v>
      </c>
      <c r="J94" s="7">
        <f t="shared" ref="J94:L95" si="34">SUM(B94,F94)</f>
        <v>16957</v>
      </c>
      <c r="K94" s="7">
        <f t="shared" si="34"/>
        <v>24283</v>
      </c>
      <c r="L94" s="7">
        <f t="shared" si="34"/>
        <v>5436</v>
      </c>
      <c r="M94" s="7">
        <f>SUM(J94:L94)</f>
        <v>46676</v>
      </c>
      <c r="N94" s="16">
        <f>J94/M94</f>
        <v>0.36329162738880794</v>
      </c>
      <c r="O94" s="16">
        <f>K94/M94</f>
        <v>0.52024595080983804</v>
      </c>
      <c r="P94" s="16">
        <f>L94/M94</f>
        <v>0.11646242180135402</v>
      </c>
    </row>
    <row r="95" spans="1:16" ht="11.25" customHeight="1" x14ac:dyDescent="0.25">
      <c r="A95" s="5" t="s">
        <v>43</v>
      </c>
      <c r="B95" s="7">
        <v>6803</v>
      </c>
      <c r="C95" s="7">
        <v>4117</v>
      </c>
      <c r="D95" s="7">
        <v>2216</v>
      </c>
      <c r="E95" s="7">
        <f>SUM(B95:D95)</f>
        <v>13136</v>
      </c>
      <c r="F95" s="7">
        <v>7869</v>
      </c>
      <c r="G95" s="7">
        <v>11991</v>
      </c>
      <c r="H95" s="7">
        <v>7</v>
      </c>
      <c r="I95" s="7">
        <f>SUM(F95:H95)</f>
        <v>19867</v>
      </c>
      <c r="J95" s="7">
        <f t="shared" si="34"/>
        <v>14672</v>
      </c>
      <c r="K95" s="7">
        <f t="shared" si="34"/>
        <v>16108</v>
      </c>
      <c r="L95" s="7">
        <f t="shared" si="34"/>
        <v>2223</v>
      </c>
      <c r="M95" s="7">
        <f>SUM(J95:L95)</f>
        <v>33003</v>
      </c>
      <c r="N95" s="16">
        <f>J95/M95</f>
        <v>0.44456564554737449</v>
      </c>
      <c r="O95" s="16">
        <f>K95/M95</f>
        <v>0.48807684149925762</v>
      </c>
      <c r="P95" s="16">
        <f>L95/M95</f>
        <v>6.7357512953367879E-2</v>
      </c>
    </row>
    <row r="96" spans="1:16" x14ac:dyDescent="0.25">
      <c r="A96" s="5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15"/>
      <c r="O96" s="15"/>
      <c r="P96" s="15"/>
    </row>
    <row r="97" spans="1:16" ht="15" customHeight="1" x14ac:dyDescent="0.25">
      <c r="A97" s="11" t="s">
        <v>44</v>
      </c>
      <c r="B97" s="12">
        <f t="shared" ref="B97:M97" si="35">SUM(B11,B15,B21,B24,B28,B31,B37,B43,B46,B50,B55,B60,B64,B69,B72,B78,B82,B86,B92,B94:B95)</f>
        <v>974050</v>
      </c>
      <c r="C97" s="12">
        <f t="shared" si="35"/>
        <v>891665</v>
      </c>
      <c r="D97" s="12">
        <f t="shared" si="35"/>
        <v>225269</v>
      </c>
      <c r="E97" s="12">
        <f t="shared" si="35"/>
        <v>2090984</v>
      </c>
      <c r="F97" s="12">
        <f t="shared" si="35"/>
        <v>473702</v>
      </c>
      <c r="G97" s="12">
        <f t="shared" si="35"/>
        <v>955695</v>
      </c>
      <c r="H97" s="12">
        <f t="shared" si="35"/>
        <v>7876</v>
      </c>
      <c r="I97" s="12">
        <f t="shared" si="35"/>
        <v>1437273</v>
      </c>
      <c r="J97" s="12">
        <f t="shared" si="35"/>
        <v>1447752</v>
      </c>
      <c r="K97" s="12">
        <f t="shared" si="35"/>
        <v>1847360</v>
      </c>
      <c r="L97" s="12">
        <f t="shared" si="35"/>
        <v>233145</v>
      </c>
      <c r="M97" s="12">
        <f t="shared" si="35"/>
        <v>3528257</v>
      </c>
      <c r="N97" s="19">
        <f>J97/M97</f>
        <v>0.41033065335093222</v>
      </c>
      <c r="O97" s="19">
        <f>K97/M97</f>
        <v>0.52358997658050421</v>
      </c>
      <c r="P97" s="19">
        <f>L97/M97</f>
        <v>6.6079370068563598E-2</v>
      </c>
    </row>
  </sheetData>
  <mergeCells count="8">
    <mergeCell ref="A1:P1"/>
    <mergeCell ref="A2:P2"/>
    <mergeCell ref="A3:P3"/>
    <mergeCell ref="N4:P4"/>
    <mergeCell ref="A4:A5"/>
    <mergeCell ref="B4:E4"/>
    <mergeCell ref="F4:I4"/>
    <mergeCell ref="J4:M4"/>
  </mergeCells>
  <phoneticPr fontId="1" type="noConversion"/>
  <printOptions horizontalCentered="1"/>
  <pageMargins left="0.15748031496062992" right="0.15748031496062992" top="0.78740157480314965" bottom="0.51181102362204722" header="0.27559055118110237" footer="0.23622047244094491"/>
  <pageSetup scale="90" orientation="portrait" r:id="rId1"/>
  <headerFooter alignWithMargins="0">
    <oddHeader>&amp;L&amp;"Bookman Old Style,Normal"&amp;9Réseau des bibliothèques de Montréal / Statistiques relatives aux collections</oddHeader>
    <oddFooter>&amp;L&amp;"Bookman Old Style,Normal"&amp;8Division Planification et Développement du réseau&amp;C&amp;"Bookman Old Style,Normal"&amp;8Page &amp;P&amp;R&amp;"Bookman Old Style,Normal"&amp;8&amp;D</oddFooter>
  </headerFooter>
  <rowBreaks count="1" manualBreakCount="1">
    <brk id="64" max="9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D30B8-0594-45F7-B099-479D9EE53A79}">
  <sheetPr codeName="Feuil18">
    <tabColor indexed="35"/>
  </sheetPr>
  <dimension ref="A1:P98"/>
  <sheetViews>
    <sheetView tabSelected="1" workbookViewId="0">
      <pane ySplit="5" topLeftCell="A50" activePane="bottomLeft" state="frozen"/>
      <selection activeCell="A3" sqref="A3:P3"/>
      <selection pane="bottomLeft" activeCell="M98" sqref="M98"/>
    </sheetView>
  </sheetViews>
  <sheetFormatPr baseColWidth="10" defaultColWidth="14.6640625" defaultRowHeight="10.199999999999999" x14ac:dyDescent="0.25"/>
  <cols>
    <col min="1" max="1" width="24.6640625" style="2" customWidth="1"/>
    <col min="2" max="13" width="8.6640625" style="2" customWidth="1"/>
    <col min="14" max="16" width="8.6640625" style="18" customWidth="1"/>
    <col min="17" max="16384" width="14.6640625" style="2"/>
  </cols>
  <sheetData>
    <row r="1" spans="1:16" s="1" customFormat="1" ht="18" customHeight="1" x14ac:dyDescent="0.25">
      <c r="A1" s="21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/>
    </row>
    <row r="2" spans="1:16" s="1" customFormat="1" ht="18" customHeight="1" x14ac:dyDescent="0.25">
      <c r="A2" s="24" t="s">
        <v>58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6"/>
    </row>
    <row r="3" spans="1:16" s="1" customFormat="1" ht="18" customHeight="1" x14ac:dyDescent="0.25">
      <c r="A3" s="27" t="s">
        <v>71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9"/>
    </row>
    <row r="4" spans="1:16" ht="15" customHeight="1" x14ac:dyDescent="0.25">
      <c r="A4" s="33" t="s">
        <v>47</v>
      </c>
      <c r="B4" s="35" t="s">
        <v>59</v>
      </c>
      <c r="C4" s="36"/>
      <c r="D4" s="36"/>
      <c r="E4" s="37"/>
      <c r="F4" s="35" t="s">
        <v>60</v>
      </c>
      <c r="G4" s="36"/>
      <c r="H4" s="36"/>
      <c r="I4" s="37"/>
      <c r="J4" s="35" t="s">
        <v>44</v>
      </c>
      <c r="K4" s="36"/>
      <c r="L4" s="36"/>
      <c r="M4" s="37"/>
      <c r="N4" s="30" t="s">
        <v>56</v>
      </c>
      <c r="O4" s="31"/>
      <c r="P4" s="32"/>
    </row>
    <row r="5" spans="1:16" s="14" customFormat="1" ht="15" customHeight="1" x14ac:dyDescent="0.25">
      <c r="A5" s="34"/>
      <c r="B5" s="13" t="s">
        <v>55</v>
      </c>
      <c r="C5" s="10" t="s">
        <v>61</v>
      </c>
      <c r="D5" s="13" t="s">
        <v>54</v>
      </c>
      <c r="E5" s="10" t="s">
        <v>48</v>
      </c>
      <c r="F5" s="13" t="s">
        <v>55</v>
      </c>
      <c r="G5" s="10" t="s">
        <v>61</v>
      </c>
      <c r="H5" s="13" t="s">
        <v>54</v>
      </c>
      <c r="I5" s="10" t="s">
        <v>48</v>
      </c>
      <c r="J5" s="13" t="s">
        <v>55</v>
      </c>
      <c r="K5" s="10" t="s">
        <v>61</v>
      </c>
      <c r="L5" s="13" t="s">
        <v>54</v>
      </c>
      <c r="M5" s="10" t="s">
        <v>48</v>
      </c>
      <c r="N5" s="13" t="s">
        <v>55</v>
      </c>
      <c r="O5" s="10" t="s">
        <v>61</v>
      </c>
      <c r="P5" s="13" t="s">
        <v>54</v>
      </c>
    </row>
    <row r="6" spans="1:16" x14ac:dyDescent="0.25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15"/>
      <c r="O6" s="15"/>
      <c r="P6" s="15"/>
    </row>
    <row r="7" spans="1:16" x14ac:dyDescent="0.25">
      <c r="A7" s="5" t="s">
        <v>0</v>
      </c>
      <c r="B7" s="20">
        <v>33045</v>
      </c>
      <c r="C7" s="20">
        <v>25931</v>
      </c>
      <c r="D7" s="20">
        <v>11020</v>
      </c>
      <c r="E7" s="7">
        <f>SUM(B7:D7)</f>
        <v>69996</v>
      </c>
      <c r="F7" s="20">
        <v>14895</v>
      </c>
      <c r="G7" s="20">
        <v>37334</v>
      </c>
      <c r="H7" s="20">
        <v>193</v>
      </c>
      <c r="I7" s="7">
        <f>SUM(F7:H7)</f>
        <v>52422</v>
      </c>
      <c r="J7" s="7">
        <f t="shared" ref="J7:L10" si="0">SUM(B7,F7)</f>
        <v>47940</v>
      </c>
      <c r="K7" s="7">
        <f t="shared" si="0"/>
        <v>63265</v>
      </c>
      <c r="L7" s="7">
        <f t="shared" si="0"/>
        <v>11213</v>
      </c>
      <c r="M7" s="7">
        <f>SUM(J7:L7)</f>
        <v>122418</v>
      </c>
      <c r="N7" s="16">
        <f>J7/M7</f>
        <v>0.39160907709650544</v>
      </c>
      <c r="O7" s="16">
        <f>K7/M7</f>
        <v>0.51679491578035908</v>
      </c>
      <c r="P7" s="16">
        <f>L7/M7</f>
        <v>9.1596007123135481E-2</v>
      </c>
    </row>
    <row r="8" spans="1:16" x14ac:dyDescent="0.25">
      <c r="A8" s="5" t="s">
        <v>1</v>
      </c>
      <c r="B8" s="20">
        <v>14718</v>
      </c>
      <c r="C8" s="20">
        <v>14532</v>
      </c>
      <c r="D8" s="20">
        <v>3879</v>
      </c>
      <c r="E8" s="7">
        <f>SUM(B8:D8)</f>
        <v>33129</v>
      </c>
      <c r="F8" s="20">
        <v>9001</v>
      </c>
      <c r="G8" s="20">
        <v>19576</v>
      </c>
      <c r="H8" s="20">
        <v>235</v>
      </c>
      <c r="I8" s="7">
        <f>SUM(F8:H8)</f>
        <v>28812</v>
      </c>
      <c r="J8" s="7">
        <f t="shared" si="0"/>
        <v>23719</v>
      </c>
      <c r="K8" s="7">
        <f t="shared" si="0"/>
        <v>34108</v>
      </c>
      <c r="L8" s="7">
        <f t="shared" si="0"/>
        <v>4114</v>
      </c>
      <c r="M8" s="7">
        <f>SUM(J8:L8)</f>
        <v>61941</v>
      </c>
      <c r="N8" s="16">
        <f>J8/M8</f>
        <v>0.38292891622673186</v>
      </c>
      <c r="O8" s="16">
        <f>K8/M8</f>
        <v>0.55065304079688737</v>
      </c>
      <c r="P8" s="16">
        <f>L8/M8</f>
        <v>6.6418042976380751E-2</v>
      </c>
    </row>
    <row r="9" spans="1:16" x14ac:dyDescent="0.25">
      <c r="A9" s="5" t="s">
        <v>2</v>
      </c>
      <c r="B9" s="20">
        <v>63</v>
      </c>
      <c r="C9" s="20">
        <v>345</v>
      </c>
      <c r="D9" s="20">
        <v>1440</v>
      </c>
      <c r="E9" s="7">
        <f>SUM(B9:D9)</f>
        <v>1848</v>
      </c>
      <c r="F9" s="20">
        <v>8050</v>
      </c>
      <c r="G9" s="20">
        <v>18815</v>
      </c>
      <c r="H9" s="20">
        <v>149</v>
      </c>
      <c r="I9" s="7">
        <f>SUM(F9:H9)</f>
        <v>27014</v>
      </c>
      <c r="J9" s="7">
        <f t="shared" si="0"/>
        <v>8113</v>
      </c>
      <c r="K9" s="7">
        <f t="shared" si="0"/>
        <v>19160</v>
      </c>
      <c r="L9" s="7">
        <f t="shared" si="0"/>
        <v>1589</v>
      </c>
      <c r="M9" s="7">
        <f>SUM(J9:L9)</f>
        <v>28862</v>
      </c>
      <c r="N9" s="16">
        <f>J9/M9</f>
        <v>0.28109625112604808</v>
      </c>
      <c r="O9" s="16">
        <f>K9/M9</f>
        <v>0.66384865913658098</v>
      </c>
      <c r="P9" s="16">
        <f>L9/M9</f>
        <v>5.5055089737370937E-2</v>
      </c>
    </row>
    <row r="10" spans="1:16" x14ac:dyDescent="0.25">
      <c r="A10" s="5" t="s">
        <v>67</v>
      </c>
      <c r="B10" s="20">
        <v>692</v>
      </c>
      <c r="C10" s="20">
        <v>1486</v>
      </c>
      <c r="D10" s="20">
        <v>93</v>
      </c>
      <c r="E10" s="7">
        <f>SUM(B10:D10)</f>
        <v>2271</v>
      </c>
      <c r="F10" s="20">
        <v>1109</v>
      </c>
      <c r="G10" s="20">
        <v>1850</v>
      </c>
      <c r="H10" s="20">
        <v>0</v>
      </c>
      <c r="I10" s="7">
        <f>SUM(F10:H10)</f>
        <v>2959</v>
      </c>
      <c r="J10" s="7">
        <f t="shared" si="0"/>
        <v>1801</v>
      </c>
      <c r="K10" s="7">
        <f t="shared" si="0"/>
        <v>3336</v>
      </c>
      <c r="L10" s="7">
        <f t="shared" si="0"/>
        <v>93</v>
      </c>
      <c r="M10" s="7">
        <f>SUM(J10:L10)</f>
        <v>5230</v>
      </c>
      <c r="N10" s="16">
        <f>J10/M10</f>
        <v>0.34435946462715106</v>
      </c>
      <c r="O10" s="16">
        <f>K10/M10</f>
        <v>0.63785850860420645</v>
      </c>
      <c r="P10" s="16">
        <f>L10/M10</f>
        <v>1.7782026768642448E-2</v>
      </c>
    </row>
    <row r="11" spans="1:16" x14ac:dyDescent="0.25">
      <c r="A11" s="4" t="s">
        <v>48</v>
      </c>
      <c r="B11" s="3">
        <f t="shared" ref="B11:M11" si="1">SUM(B7:B10)</f>
        <v>48518</v>
      </c>
      <c r="C11" s="3">
        <f t="shared" si="1"/>
        <v>42294</v>
      </c>
      <c r="D11" s="3">
        <f t="shared" si="1"/>
        <v>16432</v>
      </c>
      <c r="E11" s="3">
        <f t="shared" si="1"/>
        <v>107244</v>
      </c>
      <c r="F11" s="3">
        <f t="shared" si="1"/>
        <v>33055</v>
      </c>
      <c r="G11" s="3">
        <f t="shared" si="1"/>
        <v>77575</v>
      </c>
      <c r="H11" s="3">
        <f t="shared" si="1"/>
        <v>577</v>
      </c>
      <c r="I11" s="3">
        <f t="shared" si="1"/>
        <v>111207</v>
      </c>
      <c r="J11" s="3">
        <f t="shared" si="1"/>
        <v>81573</v>
      </c>
      <c r="K11" s="3">
        <f t="shared" si="1"/>
        <v>119869</v>
      </c>
      <c r="L11" s="3">
        <f t="shared" si="1"/>
        <v>17009</v>
      </c>
      <c r="M11" s="3">
        <f t="shared" si="1"/>
        <v>218451</v>
      </c>
      <c r="N11" s="17">
        <f>J11/M11</f>
        <v>0.37341554856695552</v>
      </c>
      <c r="O11" s="17">
        <f>K11/M11</f>
        <v>0.54872259682949498</v>
      </c>
      <c r="P11" s="17">
        <f>L11/M11</f>
        <v>7.7861854603549538E-2</v>
      </c>
    </row>
    <row r="12" spans="1:16" x14ac:dyDescent="0.25">
      <c r="A12" s="5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15"/>
      <c r="O12" s="15"/>
      <c r="P12" s="15"/>
    </row>
    <row r="13" spans="1:16" x14ac:dyDescent="0.25">
      <c r="A13" s="5" t="s">
        <v>3</v>
      </c>
      <c r="B13" s="20">
        <v>2749</v>
      </c>
      <c r="C13" s="20">
        <v>4843</v>
      </c>
      <c r="D13" s="20">
        <v>1095</v>
      </c>
      <c r="E13" s="7">
        <f>SUM(B13:D13)</f>
        <v>8687</v>
      </c>
      <c r="F13" s="20">
        <v>2292</v>
      </c>
      <c r="G13" s="20">
        <v>4459</v>
      </c>
      <c r="H13" s="20">
        <v>30</v>
      </c>
      <c r="I13" s="7">
        <f>SUM(F13:H13)</f>
        <v>6781</v>
      </c>
      <c r="J13" s="7">
        <f t="shared" ref="J13:L14" si="2">SUM(B13,F13)</f>
        <v>5041</v>
      </c>
      <c r="K13" s="7">
        <f t="shared" si="2"/>
        <v>9302</v>
      </c>
      <c r="L13" s="7">
        <f t="shared" si="2"/>
        <v>1125</v>
      </c>
      <c r="M13" s="7">
        <f>SUM(J13:L13)</f>
        <v>15468</v>
      </c>
      <c r="N13" s="16">
        <f>J13/M13</f>
        <v>0.32589862942849757</v>
      </c>
      <c r="O13" s="16">
        <f>K13/M13</f>
        <v>0.60137057150245665</v>
      </c>
      <c r="P13" s="16">
        <f>L13/M13</f>
        <v>7.2730799069045768E-2</v>
      </c>
    </row>
    <row r="14" spans="1:16" x14ac:dyDescent="0.25">
      <c r="A14" s="5" t="s">
        <v>4</v>
      </c>
      <c r="B14" s="20">
        <v>33422</v>
      </c>
      <c r="C14" s="20">
        <v>25524</v>
      </c>
      <c r="D14" s="20">
        <v>6945</v>
      </c>
      <c r="E14" s="7">
        <f>SUM(B14:D14)</f>
        <v>65891</v>
      </c>
      <c r="F14" s="20">
        <v>11129</v>
      </c>
      <c r="G14" s="20">
        <v>19322</v>
      </c>
      <c r="H14" s="20">
        <v>396</v>
      </c>
      <c r="I14" s="7">
        <f>SUM(F14:H14)</f>
        <v>30847</v>
      </c>
      <c r="J14" s="7">
        <f t="shared" si="2"/>
        <v>44551</v>
      </c>
      <c r="K14" s="7">
        <f t="shared" si="2"/>
        <v>44846</v>
      </c>
      <c r="L14" s="7">
        <f t="shared" si="2"/>
        <v>7341</v>
      </c>
      <c r="M14" s="7">
        <f>SUM(J14:L14)</f>
        <v>96738</v>
      </c>
      <c r="N14" s="16">
        <f>J14/M14</f>
        <v>0.4605325725154541</v>
      </c>
      <c r="O14" s="16">
        <f>K14/M14</f>
        <v>0.46358204635200234</v>
      </c>
      <c r="P14" s="16">
        <f>L14/M14</f>
        <v>7.5885381132543575E-2</v>
      </c>
    </row>
    <row r="15" spans="1:16" x14ac:dyDescent="0.25">
      <c r="A15" s="4" t="s">
        <v>48</v>
      </c>
      <c r="B15" s="3">
        <f t="shared" ref="B15:M15" si="3">SUM(B13:B14)</f>
        <v>36171</v>
      </c>
      <c r="C15" s="3">
        <f t="shared" si="3"/>
        <v>30367</v>
      </c>
      <c r="D15" s="3">
        <f t="shared" si="3"/>
        <v>8040</v>
      </c>
      <c r="E15" s="3">
        <f t="shared" si="3"/>
        <v>74578</v>
      </c>
      <c r="F15" s="3">
        <f t="shared" si="3"/>
        <v>13421</v>
      </c>
      <c r="G15" s="3">
        <f t="shared" si="3"/>
        <v>23781</v>
      </c>
      <c r="H15" s="3">
        <f t="shared" si="3"/>
        <v>426</v>
      </c>
      <c r="I15" s="3">
        <f t="shared" si="3"/>
        <v>37628</v>
      </c>
      <c r="J15" s="3">
        <f t="shared" si="3"/>
        <v>49592</v>
      </c>
      <c r="K15" s="3">
        <f t="shared" si="3"/>
        <v>54148</v>
      </c>
      <c r="L15" s="3">
        <f t="shared" si="3"/>
        <v>8466</v>
      </c>
      <c r="M15" s="3">
        <f t="shared" si="3"/>
        <v>112206</v>
      </c>
      <c r="N15" s="17">
        <f>J15/M15</f>
        <v>0.44197280002851896</v>
      </c>
      <c r="O15" s="17">
        <f>K15/M15</f>
        <v>0.48257668930360231</v>
      </c>
      <c r="P15" s="17">
        <f>L15/M15</f>
        <v>7.5450510667878723E-2</v>
      </c>
    </row>
    <row r="16" spans="1:16" x14ac:dyDescent="0.25">
      <c r="A16" s="5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15"/>
      <c r="O16" s="15"/>
      <c r="P16" s="15"/>
    </row>
    <row r="17" spans="1:16" x14ac:dyDescent="0.25">
      <c r="A17" s="5" t="s">
        <v>5</v>
      </c>
      <c r="B17" s="20">
        <v>30862</v>
      </c>
      <c r="C17" s="20">
        <v>37517</v>
      </c>
      <c r="D17" s="20">
        <v>9182</v>
      </c>
      <c r="E17" s="7">
        <f>SUM(B17:D17)</f>
        <v>77561</v>
      </c>
      <c r="F17" s="20">
        <v>15453</v>
      </c>
      <c r="G17" s="20">
        <v>27873</v>
      </c>
      <c r="H17" s="20">
        <v>234</v>
      </c>
      <c r="I17" s="7">
        <f>SUM(F17:H17)</f>
        <v>43560</v>
      </c>
      <c r="J17" s="7">
        <f t="shared" ref="J17:L20" si="4">SUM(B17,F17)</f>
        <v>46315</v>
      </c>
      <c r="K17" s="7">
        <f t="shared" si="4"/>
        <v>65390</v>
      </c>
      <c r="L17" s="7">
        <f t="shared" si="4"/>
        <v>9416</v>
      </c>
      <c r="M17" s="7">
        <f>SUM(J17:L17)</f>
        <v>121121</v>
      </c>
      <c r="N17" s="16">
        <f>J17/M17</f>
        <v>0.3823862088324898</v>
      </c>
      <c r="O17" s="16">
        <f>K17/M17</f>
        <v>0.53987334979070511</v>
      </c>
      <c r="P17" s="16">
        <f>L17/M17</f>
        <v>7.7740441376805011E-2</v>
      </c>
    </row>
    <row r="18" spans="1:16" x14ac:dyDescent="0.25">
      <c r="A18" s="5" t="s">
        <v>6</v>
      </c>
      <c r="B18" s="20">
        <v>31135</v>
      </c>
      <c r="C18" s="20">
        <v>30212</v>
      </c>
      <c r="D18" s="20">
        <v>10286</v>
      </c>
      <c r="E18" s="7">
        <f>SUM(B18:D18)</f>
        <v>71633</v>
      </c>
      <c r="F18" s="20">
        <v>11587</v>
      </c>
      <c r="G18" s="20">
        <v>22256</v>
      </c>
      <c r="H18" s="20">
        <v>82</v>
      </c>
      <c r="I18" s="7">
        <f>SUM(F18:H18)</f>
        <v>33925</v>
      </c>
      <c r="J18" s="7">
        <f t="shared" si="4"/>
        <v>42722</v>
      </c>
      <c r="K18" s="7">
        <f t="shared" si="4"/>
        <v>52468</v>
      </c>
      <c r="L18" s="7">
        <f t="shared" si="4"/>
        <v>10368</v>
      </c>
      <c r="M18" s="7">
        <f>SUM(J18:L18)</f>
        <v>105558</v>
      </c>
      <c r="N18" s="16">
        <f>J18/M18</f>
        <v>0.4047253642547225</v>
      </c>
      <c r="O18" s="16">
        <f>K18/M18</f>
        <v>0.49705375243941718</v>
      </c>
      <c r="P18" s="16">
        <f>L18/M18</f>
        <v>9.822088330586029E-2</v>
      </c>
    </row>
    <row r="19" spans="1:16" x14ac:dyDescent="0.25">
      <c r="A19" s="5" t="s">
        <v>7</v>
      </c>
      <c r="B19" s="20">
        <v>23413</v>
      </c>
      <c r="C19" s="20">
        <v>23246</v>
      </c>
      <c r="D19" s="20">
        <v>9113</v>
      </c>
      <c r="E19" s="7">
        <f>SUM(B19:D19)</f>
        <v>55772</v>
      </c>
      <c r="F19" s="20">
        <v>17470</v>
      </c>
      <c r="G19" s="20">
        <v>35075</v>
      </c>
      <c r="H19" s="20">
        <v>58</v>
      </c>
      <c r="I19" s="7">
        <f>SUM(F19:H19)</f>
        <v>52603</v>
      </c>
      <c r="J19" s="7">
        <f t="shared" si="4"/>
        <v>40883</v>
      </c>
      <c r="K19" s="7">
        <f t="shared" si="4"/>
        <v>58321</v>
      </c>
      <c r="L19" s="7">
        <f t="shared" si="4"/>
        <v>9171</v>
      </c>
      <c r="M19" s="7">
        <f>SUM(J19:L19)</f>
        <v>108375</v>
      </c>
      <c r="N19" s="16">
        <f>J19/M19</f>
        <v>0.37723644752018454</v>
      </c>
      <c r="O19" s="16">
        <f>K19/M19</f>
        <v>0.53814071510957329</v>
      </c>
      <c r="P19" s="16">
        <f>L19/M19</f>
        <v>8.4622837370242218E-2</v>
      </c>
    </row>
    <row r="20" spans="1:16" x14ac:dyDescent="0.25">
      <c r="A20" s="5" t="s">
        <v>8</v>
      </c>
      <c r="B20" s="20">
        <v>8855</v>
      </c>
      <c r="C20" s="20">
        <v>11656</v>
      </c>
      <c r="D20" s="20">
        <v>3328</v>
      </c>
      <c r="E20" s="7">
        <f>SUM(B20:D20)</f>
        <v>23839</v>
      </c>
      <c r="F20" s="20">
        <v>7858</v>
      </c>
      <c r="G20" s="20">
        <v>14787</v>
      </c>
      <c r="H20" s="20">
        <v>176</v>
      </c>
      <c r="I20" s="7">
        <f>SUM(F20:H20)</f>
        <v>22821</v>
      </c>
      <c r="J20" s="7">
        <f t="shared" si="4"/>
        <v>16713</v>
      </c>
      <c r="K20" s="7">
        <f t="shared" si="4"/>
        <v>26443</v>
      </c>
      <c r="L20" s="7">
        <f t="shared" si="4"/>
        <v>3504</v>
      </c>
      <c r="M20" s="7">
        <f>SUM(J20:L20)</f>
        <v>46660</v>
      </c>
      <c r="N20" s="16">
        <f>J20/M20</f>
        <v>0.35818688384054864</v>
      </c>
      <c r="O20" s="16">
        <f>K20/M20</f>
        <v>0.56671667381054436</v>
      </c>
      <c r="P20" s="16">
        <f>L20/M20</f>
        <v>7.5096442348906986E-2</v>
      </c>
    </row>
    <row r="21" spans="1:16" x14ac:dyDescent="0.25">
      <c r="A21" s="4" t="s">
        <v>48</v>
      </c>
      <c r="B21" s="3">
        <f t="shared" ref="B21:M21" si="5">SUM(B17:B20)</f>
        <v>94265</v>
      </c>
      <c r="C21" s="3">
        <f t="shared" si="5"/>
        <v>102631</v>
      </c>
      <c r="D21" s="3">
        <f t="shared" si="5"/>
        <v>31909</v>
      </c>
      <c r="E21" s="3">
        <f t="shared" si="5"/>
        <v>228805</v>
      </c>
      <c r="F21" s="3">
        <f t="shared" si="5"/>
        <v>52368</v>
      </c>
      <c r="G21" s="3">
        <f t="shared" si="5"/>
        <v>99991</v>
      </c>
      <c r="H21" s="3">
        <f t="shared" si="5"/>
        <v>550</v>
      </c>
      <c r="I21" s="3">
        <f t="shared" si="5"/>
        <v>152909</v>
      </c>
      <c r="J21" s="3">
        <f t="shared" si="5"/>
        <v>146633</v>
      </c>
      <c r="K21" s="3">
        <f t="shared" si="5"/>
        <v>202622</v>
      </c>
      <c r="L21" s="3">
        <f t="shared" si="5"/>
        <v>32459</v>
      </c>
      <c r="M21" s="3">
        <f t="shared" si="5"/>
        <v>381714</v>
      </c>
      <c r="N21" s="17">
        <f>J21/M21</f>
        <v>0.38414362585600736</v>
      </c>
      <c r="O21" s="17">
        <f>K21/M21</f>
        <v>0.53082150510591697</v>
      </c>
      <c r="P21" s="17">
        <f>L21/M21</f>
        <v>8.5034869038075625E-2</v>
      </c>
    </row>
    <row r="22" spans="1:16" x14ac:dyDescent="0.25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15"/>
      <c r="O22" s="15"/>
      <c r="P22" s="15"/>
    </row>
    <row r="23" spans="1:16" x14ac:dyDescent="0.25">
      <c r="A23" s="5" t="s">
        <v>9</v>
      </c>
      <c r="B23" s="20">
        <v>15856</v>
      </c>
      <c r="C23" s="20">
        <v>16072</v>
      </c>
      <c r="D23" s="20">
        <v>2606</v>
      </c>
      <c r="E23" s="7">
        <f>SUM(B23:D23)</f>
        <v>34534</v>
      </c>
      <c r="F23" s="20">
        <v>6146</v>
      </c>
      <c r="G23" s="20">
        <v>13815</v>
      </c>
      <c r="H23" s="20">
        <v>209</v>
      </c>
      <c r="I23" s="7">
        <f>SUM(F23:H23)</f>
        <v>20170</v>
      </c>
      <c r="J23" s="7">
        <f>SUM(B23,F23)</f>
        <v>22002</v>
      </c>
      <c r="K23" s="7">
        <f>SUM(C23,G23)</f>
        <v>29887</v>
      </c>
      <c r="L23" s="7">
        <f>SUM(D23,H23)</f>
        <v>2815</v>
      </c>
      <c r="M23" s="7">
        <f>SUM(J23:L23)</f>
        <v>54704</v>
      </c>
      <c r="N23" s="16">
        <f>J23/M23</f>
        <v>0.40220093594618311</v>
      </c>
      <c r="O23" s="16">
        <f>K23/M23</f>
        <v>0.54634030418250945</v>
      </c>
      <c r="P23" s="16">
        <f>L23/M23</f>
        <v>5.1458759871307401E-2</v>
      </c>
    </row>
    <row r="24" spans="1:16" x14ac:dyDescent="0.25">
      <c r="A24" s="4" t="s">
        <v>48</v>
      </c>
      <c r="B24" s="3">
        <f t="shared" ref="B24:M24" si="6">SUM(B23)</f>
        <v>15856</v>
      </c>
      <c r="C24" s="3">
        <f t="shared" si="6"/>
        <v>16072</v>
      </c>
      <c r="D24" s="3">
        <f t="shared" si="6"/>
        <v>2606</v>
      </c>
      <c r="E24" s="3">
        <f t="shared" si="6"/>
        <v>34534</v>
      </c>
      <c r="F24" s="3">
        <f t="shared" si="6"/>
        <v>6146</v>
      </c>
      <c r="G24" s="3">
        <f t="shared" si="6"/>
        <v>13815</v>
      </c>
      <c r="H24" s="3">
        <f t="shared" si="6"/>
        <v>209</v>
      </c>
      <c r="I24" s="3">
        <f t="shared" si="6"/>
        <v>20170</v>
      </c>
      <c r="J24" s="3">
        <f t="shared" si="6"/>
        <v>22002</v>
      </c>
      <c r="K24" s="3">
        <f t="shared" si="6"/>
        <v>29887</v>
      </c>
      <c r="L24" s="3">
        <f t="shared" si="6"/>
        <v>2815</v>
      </c>
      <c r="M24" s="3">
        <f t="shared" si="6"/>
        <v>54704</v>
      </c>
      <c r="N24" s="17">
        <f>J24/M24</f>
        <v>0.40220093594618311</v>
      </c>
      <c r="O24" s="17">
        <f>K24/M24</f>
        <v>0.54634030418250945</v>
      </c>
      <c r="P24" s="17">
        <f>L24/M24</f>
        <v>5.1458759871307401E-2</v>
      </c>
    </row>
    <row r="25" spans="1:16" x14ac:dyDescent="0.25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15"/>
      <c r="O25" s="15"/>
      <c r="P25" s="15"/>
    </row>
    <row r="26" spans="1:16" x14ac:dyDescent="0.25">
      <c r="A26" s="5" t="s">
        <v>10</v>
      </c>
      <c r="B26" s="20">
        <v>2871</v>
      </c>
      <c r="C26" s="20">
        <v>6329</v>
      </c>
      <c r="D26" s="20">
        <v>922</v>
      </c>
      <c r="E26" s="7">
        <f>SUM(B26:D26)</f>
        <v>10122</v>
      </c>
      <c r="F26" s="20">
        <v>2991</v>
      </c>
      <c r="G26" s="20">
        <v>6485</v>
      </c>
      <c r="H26" s="20">
        <v>17</v>
      </c>
      <c r="I26" s="7">
        <f>SUM(F26:H26)</f>
        <v>9493</v>
      </c>
      <c r="J26" s="7">
        <f t="shared" ref="J26:L27" si="7">SUM(B26,F26)</f>
        <v>5862</v>
      </c>
      <c r="K26" s="7">
        <f t="shared" si="7"/>
        <v>12814</v>
      </c>
      <c r="L26" s="7">
        <f t="shared" si="7"/>
        <v>939</v>
      </c>
      <c r="M26" s="7">
        <f>SUM(J26:L26)</f>
        <v>19615</v>
      </c>
      <c r="N26" s="16">
        <f>J26/M26</f>
        <v>0.29885291868468011</v>
      </c>
      <c r="O26" s="16">
        <f>K26/M26</f>
        <v>0.65327555442263574</v>
      </c>
      <c r="P26" s="16">
        <f>L26/M26</f>
        <v>4.7871526892684167E-2</v>
      </c>
    </row>
    <row r="27" spans="1:16" x14ac:dyDescent="0.25">
      <c r="A27" s="5" t="s">
        <v>11</v>
      </c>
      <c r="B27" s="20">
        <v>30710</v>
      </c>
      <c r="C27" s="20">
        <v>28031</v>
      </c>
      <c r="D27" s="20">
        <v>9130</v>
      </c>
      <c r="E27" s="7">
        <f>SUM(B27:D27)</f>
        <v>67871</v>
      </c>
      <c r="F27" s="20">
        <v>6800</v>
      </c>
      <c r="G27" s="20">
        <v>15011</v>
      </c>
      <c r="H27" s="20">
        <v>110</v>
      </c>
      <c r="I27" s="7">
        <f>SUM(F27:H27)</f>
        <v>21921</v>
      </c>
      <c r="J27" s="7">
        <f t="shared" si="7"/>
        <v>37510</v>
      </c>
      <c r="K27" s="7">
        <f t="shared" si="7"/>
        <v>43042</v>
      </c>
      <c r="L27" s="7">
        <f t="shared" si="7"/>
        <v>9240</v>
      </c>
      <c r="M27" s="7">
        <f>SUM(J27:L27)</f>
        <v>89792</v>
      </c>
      <c r="N27" s="16">
        <f>J27/M27</f>
        <v>0.41774322879543835</v>
      </c>
      <c r="O27" s="16">
        <f>K27/M27</f>
        <v>0.4793522808267997</v>
      </c>
      <c r="P27" s="16">
        <f>L27/M27</f>
        <v>0.10290449037776193</v>
      </c>
    </row>
    <row r="28" spans="1:16" x14ac:dyDescent="0.25">
      <c r="A28" s="4" t="s">
        <v>48</v>
      </c>
      <c r="B28" s="3">
        <f t="shared" ref="B28:M28" si="8">SUM(B26:B27)</f>
        <v>33581</v>
      </c>
      <c r="C28" s="3">
        <f t="shared" si="8"/>
        <v>34360</v>
      </c>
      <c r="D28" s="3">
        <f t="shared" si="8"/>
        <v>10052</v>
      </c>
      <c r="E28" s="3">
        <f t="shared" si="8"/>
        <v>77993</v>
      </c>
      <c r="F28" s="3">
        <f t="shared" si="8"/>
        <v>9791</v>
      </c>
      <c r="G28" s="3">
        <f t="shared" si="8"/>
        <v>21496</v>
      </c>
      <c r="H28" s="3">
        <f t="shared" si="8"/>
        <v>127</v>
      </c>
      <c r="I28" s="3">
        <f t="shared" si="8"/>
        <v>31414</v>
      </c>
      <c r="J28" s="3">
        <f t="shared" si="8"/>
        <v>43372</v>
      </c>
      <c r="K28" s="3">
        <f t="shared" si="8"/>
        <v>55856</v>
      </c>
      <c r="L28" s="3">
        <f t="shared" si="8"/>
        <v>10179</v>
      </c>
      <c r="M28" s="3">
        <f t="shared" si="8"/>
        <v>109407</v>
      </c>
      <c r="N28" s="17">
        <f>J28/M28</f>
        <v>0.39642801648889009</v>
      </c>
      <c r="O28" s="17">
        <f>K28/M28</f>
        <v>0.51053406089189901</v>
      </c>
      <c r="P28" s="17">
        <f>L28/M28</f>
        <v>9.3037922619210831E-2</v>
      </c>
    </row>
    <row r="29" spans="1:16" x14ac:dyDescent="0.25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15"/>
      <c r="O29" s="15"/>
      <c r="P29" s="15"/>
    </row>
    <row r="30" spans="1:16" x14ac:dyDescent="0.25">
      <c r="A30" s="5" t="s">
        <v>12</v>
      </c>
      <c r="B30" s="20">
        <v>70649</v>
      </c>
      <c r="C30" s="20">
        <v>52060</v>
      </c>
      <c r="D30" s="20">
        <v>6949</v>
      </c>
      <c r="E30" s="7">
        <f>SUM(B30:D30)</f>
        <v>129658</v>
      </c>
      <c r="F30" s="20">
        <v>21744</v>
      </c>
      <c r="G30" s="20">
        <v>31329</v>
      </c>
      <c r="H30" s="20">
        <v>521</v>
      </c>
      <c r="I30" s="7">
        <f>SUM(F30:H30)</f>
        <v>53594</v>
      </c>
      <c r="J30" s="7">
        <f>SUM(B30,F30)</f>
        <v>92393</v>
      </c>
      <c r="K30" s="7">
        <f>SUM(C30,G30)</f>
        <v>83389</v>
      </c>
      <c r="L30" s="7">
        <f>SUM(D30,H30)</f>
        <v>7470</v>
      </c>
      <c r="M30" s="7">
        <f>SUM(J30:L30)</f>
        <v>183252</v>
      </c>
      <c r="N30" s="16">
        <f>J30/M30</f>
        <v>0.50418549320061989</v>
      </c>
      <c r="O30" s="16">
        <f>K30/M30</f>
        <v>0.45505096806583284</v>
      </c>
      <c r="P30" s="16">
        <f>L30/M30</f>
        <v>4.0763538733547246E-2</v>
      </c>
    </row>
    <row r="31" spans="1:16" x14ac:dyDescent="0.25">
      <c r="A31" s="4" t="s">
        <v>48</v>
      </c>
      <c r="B31" s="3">
        <f t="shared" ref="B31:M31" si="9">SUM(B30)</f>
        <v>70649</v>
      </c>
      <c r="C31" s="3">
        <f t="shared" si="9"/>
        <v>52060</v>
      </c>
      <c r="D31" s="3">
        <f t="shared" si="9"/>
        <v>6949</v>
      </c>
      <c r="E31" s="3">
        <f t="shared" si="9"/>
        <v>129658</v>
      </c>
      <c r="F31" s="3">
        <f t="shared" si="9"/>
        <v>21744</v>
      </c>
      <c r="G31" s="3">
        <f t="shared" si="9"/>
        <v>31329</v>
      </c>
      <c r="H31" s="3">
        <f t="shared" si="9"/>
        <v>521</v>
      </c>
      <c r="I31" s="3">
        <f t="shared" si="9"/>
        <v>53594</v>
      </c>
      <c r="J31" s="3">
        <f t="shared" si="9"/>
        <v>92393</v>
      </c>
      <c r="K31" s="3">
        <f t="shared" si="9"/>
        <v>83389</v>
      </c>
      <c r="L31" s="3">
        <f t="shared" si="9"/>
        <v>7470</v>
      </c>
      <c r="M31" s="3">
        <f t="shared" si="9"/>
        <v>183252</v>
      </c>
      <c r="N31" s="17">
        <f>J31/M31</f>
        <v>0.50418549320061989</v>
      </c>
      <c r="O31" s="17">
        <f>K31/M31</f>
        <v>0.45505096806583284</v>
      </c>
      <c r="P31" s="17">
        <f>L31/M31</f>
        <v>4.0763538733547246E-2</v>
      </c>
    </row>
    <row r="32" spans="1:16" x14ac:dyDescent="0.25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5"/>
      <c r="O32" s="15"/>
      <c r="P32" s="15"/>
    </row>
    <row r="33" spans="1:16" x14ac:dyDescent="0.25">
      <c r="A33" s="5" t="s">
        <v>13</v>
      </c>
      <c r="B33" s="20">
        <v>311</v>
      </c>
      <c r="C33" s="20">
        <v>492</v>
      </c>
      <c r="D33" s="20">
        <v>1977</v>
      </c>
      <c r="E33" s="7">
        <f>SUM(B33:D33)</f>
        <v>2780</v>
      </c>
      <c r="F33" s="20">
        <v>8097</v>
      </c>
      <c r="G33" s="20">
        <v>15368</v>
      </c>
      <c r="H33" s="20">
        <v>109</v>
      </c>
      <c r="I33" s="7">
        <f>SUM(F33:H33)</f>
        <v>23574</v>
      </c>
      <c r="J33" s="7">
        <f t="shared" ref="J33:L36" si="10">SUM(B33,F33)</f>
        <v>8408</v>
      </c>
      <c r="K33" s="7">
        <f t="shared" si="10"/>
        <v>15860</v>
      </c>
      <c r="L33" s="7">
        <f t="shared" si="10"/>
        <v>2086</v>
      </c>
      <c r="M33" s="7">
        <f>SUM(J33:L33)</f>
        <v>26354</v>
      </c>
      <c r="N33" s="16">
        <f>J33/M33</f>
        <v>0.31904075282689537</v>
      </c>
      <c r="O33" s="16">
        <f>K33/M33</f>
        <v>0.60180617743037113</v>
      </c>
      <c r="P33" s="16">
        <f>L33/M33</f>
        <v>7.9153069742733548E-2</v>
      </c>
    </row>
    <row r="34" spans="1:16" x14ac:dyDescent="0.25">
      <c r="A34" s="5" t="s">
        <v>14</v>
      </c>
      <c r="B34" s="20">
        <v>11611</v>
      </c>
      <c r="C34" s="20">
        <v>11113</v>
      </c>
      <c r="D34" s="20">
        <v>5532</v>
      </c>
      <c r="E34" s="7">
        <f>SUM(B34:D34)</f>
        <v>28256</v>
      </c>
      <c r="F34" s="20">
        <v>7334</v>
      </c>
      <c r="G34" s="20">
        <v>16677</v>
      </c>
      <c r="H34" s="20">
        <v>91</v>
      </c>
      <c r="I34" s="7">
        <f>SUM(F34:H34)</f>
        <v>24102</v>
      </c>
      <c r="J34" s="7">
        <f t="shared" si="10"/>
        <v>18945</v>
      </c>
      <c r="K34" s="7">
        <f t="shared" si="10"/>
        <v>27790</v>
      </c>
      <c r="L34" s="7">
        <f t="shared" si="10"/>
        <v>5623</v>
      </c>
      <c r="M34" s="7">
        <f>SUM(J34:L34)</f>
        <v>52358</v>
      </c>
      <c r="N34" s="16">
        <f>J34/M34</f>
        <v>0.36183582260590552</v>
      </c>
      <c r="O34" s="16">
        <f>K34/M34</f>
        <v>0.53076893693418392</v>
      </c>
      <c r="P34" s="16">
        <f>L34/M34</f>
        <v>0.10739524045991061</v>
      </c>
    </row>
    <row r="35" spans="1:16" x14ac:dyDescent="0.25">
      <c r="A35" s="5" t="s">
        <v>15</v>
      </c>
      <c r="B35" s="20">
        <v>10121</v>
      </c>
      <c r="C35" s="20">
        <v>16996</v>
      </c>
      <c r="D35" s="20">
        <v>4457</v>
      </c>
      <c r="E35" s="7">
        <f>SUM(B35:D35)</f>
        <v>31574</v>
      </c>
      <c r="F35" s="20">
        <v>6312</v>
      </c>
      <c r="G35" s="20">
        <v>15314</v>
      </c>
      <c r="H35" s="20">
        <v>27</v>
      </c>
      <c r="I35" s="7">
        <f>SUM(F35:H35)</f>
        <v>21653</v>
      </c>
      <c r="J35" s="7">
        <f t="shared" si="10"/>
        <v>16433</v>
      </c>
      <c r="K35" s="7">
        <f t="shared" si="10"/>
        <v>32310</v>
      </c>
      <c r="L35" s="7">
        <f t="shared" si="10"/>
        <v>4484</v>
      </c>
      <c r="M35" s="7">
        <f>SUM(J35:L35)</f>
        <v>53227</v>
      </c>
      <c r="N35" s="16">
        <f>J35/M35</f>
        <v>0.30873428898867117</v>
      </c>
      <c r="O35" s="16">
        <f>K35/M35</f>
        <v>0.60702275161102448</v>
      </c>
      <c r="P35" s="16">
        <f>L35/M35</f>
        <v>8.4242959400304351E-2</v>
      </c>
    </row>
    <row r="36" spans="1:16" x14ac:dyDescent="0.25">
      <c r="A36" s="5" t="s">
        <v>16</v>
      </c>
      <c r="B36" s="20">
        <v>17269</v>
      </c>
      <c r="C36" s="20">
        <v>14633</v>
      </c>
      <c r="D36" s="20">
        <v>4406</v>
      </c>
      <c r="E36" s="7">
        <f>SUM(B36:D36)</f>
        <v>36308</v>
      </c>
      <c r="F36" s="20">
        <v>9583</v>
      </c>
      <c r="G36" s="20">
        <v>21937</v>
      </c>
      <c r="H36" s="20">
        <v>238</v>
      </c>
      <c r="I36" s="7">
        <f>SUM(F36:H36)</f>
        <v>31758</v>
      </c>
      <c r="J36" s="7">
        <f t="shared" si="10"/>
        <v>26852</v>
      </c>
      <c r="K36" s="7">
        <f t="shared" si="10"/>
        <v>36570</v>
      </c>
      <c r="L36" s="7">
        <f t="shared" si="10"/>
        <v>4644</v>
      </c>
      <c r="M36" s="7">
        <f>SUM(J36:L36)</f>
        <v>68066</v>
      </c>
      <c r="N36" s="16">
        <f>J36/M36</f>
        <v>0.39449945640995504</v>
      </c>
      <c r="O36" s="16">
        <f>K36/M36</f>
        <v>0.53727264713660272</v>
      </c>
      <c r="P36" s="16">
        <f>L36/M36</f>
        <v>6.8227896453442252E-2</v>
      </c>
    </row>
    <row r="37" spans="1:16" x14ac:dyDescent="0.25">
      <c r="A37" s="4" t="s">
        <v>48</v>
      </c>
      <c r="B37" s="3">
        <f t="shared" ref="B37:M37" si="11">SUM(B33:B36)</f>
        <v>39312</v>
      </c>
      <c r="C37" s="3">
        <f t="shared" si="11"/>
        <v>43234</v>
      </c>
      <c r="D37" s="3">
        <f t="shared" si="11"/>
        <v>16372</v>
      </c>
      <c r="E37" s="3">
        <f t="shared" si="11"/>
        <v>98918</v>
      </c>
      <c r="F37" s="3">
        <f t="shared" si="11"/>
        <v>31326</v>
      </c>
      <c r="G37" s="3">
        <f t="shared" si="11"/>
        <v>69296</v>
      </c>
      <c r="H37" s="3">
        <f t="shared" si="11"/>
        <v>465</v>
      </c>
      <c r="I37" s="3">
        <f t="shared" si="11"/>
        <v>101087</v>
      </c>
      <c r="J37" s="3">
        <f t="shared" si="11"/>
        <v>70638</v>
      </c>
      <c r="K37" s="3">
        <f t="shared" si="11"/>
        <v>112530</v>
      </c>
      <c r="L37" s="3">
        <f t="shared" si="11"/>
        <v>16837</v>
      </c>
      <c r="M37" s="3">
        <f t="shared" si="11"/>
        <v>200005</v>
      </c>
      <c r="N37" s="17">
        <f>J37/M37</f>
        <v>0.35318117047073821</v>
      </c>
      <c r="O37" s="17">
        <f>K37/M37</f>
        <v>0.56263593410164747</v>
      </c>
      <c r="P37" s="17">
        <f>L37/M37</f>
        <v>8.4182895427614313E-2</v>
      </c>
    </row>
    <row r="38" spans="1:16" x14ac:dyDescent="0.25">
      <c r="A38" s="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15"/>
      <c r="O38" s="15"/>
      <c r="P38" s="15"/>
    </row>
    <row r="39" spans="1:16" x14ac:dyDescent="0.25">
      <c r="A39" s="5" t="s">
        <v>17</v>
      </c>
      <c r="B39" s="20">
        <v>8737</v>
      </c>
      <c r="C39" s="20">
        <v>8053</v>
      </c>
      <c r="D39" s="20">
        <v>1666</v>
      </c>
      <c r="E39" s="7">
        <f>SUM(B39:D39)</f>
        <v>18456</v>
      </c>
      <c r="F39" s="20">
        <v>5513</v>
      </c>
      <c r="G39" s="20">
        <v>12855</v>
      </c>
      <c r="H39" s="20">
        <v>29</v>
      </c>
      <c r="I39" s="7">
        <f>SUM(F39:H39)</f>
        <v>18397</v>
      </c>
      <c r="J39" s="7">
        <f t="shared" ref="J39:L42" si="12">SUM(B39,F39)</f>
        <v>14250</v>
      </c>
      <c r="K39" s="7">
        <f t="shared" si="12"/>
        <v>20908</v>
      </c>
      <c r="L39" s="7">
        <f t="shared" si="12"/>
        <v>1695</v>
      </c>
      <c r="M39" s="7">
        <f>SUM(J39:L39)</f>
        <v>36853</v>
      </c>
      <c r="N39" s="16">
        <f>J39/M39</f>
        <v>0.3866713700377174</v>
      </c>
      <c r="O39" s="16">
        <f>K39/M39</f>
        <v>0.56733508805253308</v>
      </c>
      <c r="P39" s="16">
        <f>L39/M39</f>
        <v>4.5993541909749545E-2</v>
      </c>
    </row>
    <row r="40" spans="1:16" x14ac:dyDescent="0.25">
      <c r="A40" s="5" t="s">
        <v>19</v>
      </c>
      <c r="B40" s="20">
        <v>17677</v>
      </c>
      <c r="C40" s="20">
        <v>16088</v>
      </c>
      <c r="D40" s="20">
        <v>3862</v>
      </c>
      <c r="E40" s="7">
        <f>SUM(B40:D40)</f>
        <v>37627</v>
      </c>
      <c r="F40" s="20">
        <v>11063</v>
      </c>
      <c r="G40" s="20">
        <v>21821</v>
      </c>
      <c r="H40" s="20">
        <v>149</v>
      </c>
      <c r="I40" s="7">
        <f>SUM(F40:H40)</f>
        <v>33033</v>
      </c>
      <c r="J40" s="7">
        <f t="shared" si="12"/>
        <v>28740</v>
      </c>
      <c r="K40" s="7">
        <f t="shared" si="12"/>
        <v>37909</v>
      </c>
      <c r="L40" s="7">
        <f t="shared" si="12"/>
        <v>4011</v>
      </c>
      <c r="M40" s="7">
        <f>SUM(J40:L40)</f>
        <v>70660</v>
      </c>
      <c r="N40" s="16">
        <f>J40/M40</f>
        <v>0.4067364845740164</v>
      </c>
      <c r="O40" s="16">
        <f>K40/M40</f>
        <v>0.53649872629493345</v>
      </c>
      <c r="P40" s="16">
        <f>L40/M40</f>
        <v>5.6764789131050097E-2</v>
      </c>
    </row>
    <row r="41" spans="1:16" x14ac:dyDescent="0.25">
      <c r="A41" s="5" t="s">
        <v>20</v>
      </c>
      <c r="B41" s="20">
        <v>11544</v>
      </c>
      <c r="C41" s="20">
        <v>13989</v>
      </c>
      <c r="D41" s="20">
        <v>3809</v>
      </c>
      <c r="E41" s="7">
        <f>SUM(B41:D41)</f>
        <v>29342</v>
      </c>
      <c r="F41" s="20">
        <v>7621</v>
      </c>
      <c r="G41" s="20">
        <v>15285</v>
      </c>
      <c r="H41" s="20">
        <v>26</v>
      </c>
      <c r="I41" s="7">
        <f>SUM(F41:H41)</f>
        <v>22932</v>
      </c>
      <c r="J41" s="7">
        <f t="shared" si="12"/>
        <v>19165</v>
      </c>
      <c r="K41" s="7">
        <f t="shared" si="12"/>
        <v>29274</v>
      </c>
      <c r="L41" s="7">
        <f t="shared" si="12"/>
        <v>3835</v>
      </c>
      <c r="M41" s="7">
        <f>SUM(J41:L41)</f>
        <v>52274</v>
      </c>
      <c r="N41" s="16">
        <f>J41/M41</f>
        <v>0.3666258560661132</v>
      </c>
      <c r="O41" s="16">
        <f>K41/M41</f>
        <v>0.56001071278264525</v>
      </c>
      <c r="P41" s="16">
        <f>L41/M41</f>
        <v>7.336343115124154E-2</v>
      </c>
    </row>
    <row r="42" spans="1:16" x14ac:dyDescent="0.25">
      <c r="A42" s="5" t="s">
        <v>18</v>
      </c>
      <c r="B42" s="20">
        <v>11175</v>
      </c>
      <c r="C42" s="20">
        <v>9449</v>
      </c>
      <c r="D42" s="20">
        <v>2873</v>
      </c>
      <c r="E42" s="7">
        <f>SUM(B42:D42)</f>
        <v>23497</v>
      </c>
      <c r="F42" s="20">
        <v>5686</v>
      </c>
      <c r="G42" s="20">
        <v>12758</v>
      </c>
      <c r="H42" s="20">
        <v>67</v>
      </c>
      <c r="I42" s="7">
        <f>SUM(F42:H42)</f>
        <v>18511</v>
      </c>
      <c r="J42" s="7">
        <f t="shared" si="12"/>
        <v>16861</v>
      </c>
      <c r="K42" s="7">
        <f t="shared" si="12"/>
        <v>22207</v>
      </c>
      <c r="L42" s="7">
        <f t="shared" si="12"/>
        <v>2940</v>
      </c>
      <c r="M42" s="7">
        <f>SUM(J42:L42)</f>
        <v>42008</v>
      </c>
      <c r="N42" s="16">
        <f>J42/M42</f>
        <v>0.40137592839459152</v>
      </c>
      <c r="O42" s="16">
        <f>K42/M42</f>
        <v>0.52863740239954293</v>
      </c>
      <c r="P42" s="16">
        <f>L42/M42</f>
        <v>6.9986669205865548E-2</v>
      </c>
    </row>
    <row r="43" spans="1:16" x14ac:dyDescent="0.25">
      <c r="A43" s="4" t="s">
        <v>48</v>
      </c>
      <c r="B43" s="3">
        <f t="shared" ref="B43:M43" si="13">SUM(B39:B42)</f>
        <v>49133</v>
      </c>
      <c r="C43" s="3">
        <f t="shared" si="13"/>
        <v>47579</v>
      </c>
      <c r="D43" s="3">
        <f t="shared" si="13"/>
        <v>12210</v>
      </c>
      <c r="E43" s="3">
        <f t="shared" si="13"/>
        <v>108922</v>
      </c>
      <c r="F43" s="3">
        <f t="shared" si="13"/>
        <v>29883</v>
      </c>
      <c r="G43" s="3">
        <f t="shared" si="13"/>
        <v>62719</v>
      </c>
      <c r="H43" s="3">
        <f t="shared" si="13"/>
        <v>271</v>
      </c>
      <c r="I43" s="3">
        <f t="shared" si="13"/>
        <v>92873</v>
      </c>
      <c r="J43" s="3">
        <f t="shared" si="13"/>
        <v>79016</v>
      </c>
      <c r="K43" s="3">
        <f t="shared" si="13"/>
        <v>110298</v>
      </c>
      <c r="L43" s="3">
        <f t="shared" si="13"/>
        <v>12481</v>
      </c>
      <c r="M43" s="3">
        <f t="shared" si="13"/>
        <v>201795</v>
      </c>
      <c r="N43" s="17">
        <f>J43/M43</f>
        <v>0.39156569786169132</v>
      </c>
      <c r="O43" s="17">
        <f>K43/M43</f>
        <v>0.54658440496543526</v>
      </c>
      <c r="P43" s="17">
        <f>L43/M43</f>
        <v>6.184989717287346E-2</v>
      </c>
    </row>
    <row r="44" spans="1:16" x14ac:dyDescent="0.25">
      <c r="A44" s="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15"/>
      <c r="O44" s="15"/>
      <c r="P44" s="15"/>
    </row>
    <row r="45" spans="1:16" x14ac:dyDescent="0.25">
      <c r="A45" s="5" t="s">
        <v>21</v>
      </c>
      <c r="B45" s="20">
        <v>28261</v>
      </c>
      <c r="C45" s="20">
        <v>19942</v>
      </c>
      <c r="D45" s="20">
        <v>4973</v>
      </c>
      <c r="E45" s="7">
        <f>SUM(B45:D45)</f>
        <v>53176</v>
      </c>
      <c r="F45" s="20">
        <v>5010</v>
      </c>
      <c r="G45" s="20">
        <v>12748</v>
      </c>
      <c r="H45" s="20">
        <v>22</v>
      </c>
      <c r="I45" s="7">
        <f>SUM(F45:H45)</f>
        <v>17780</v>
      </c>
      <c r="J45" s="7">
        <f>SUM(B45,F45)</f>
        <v>33271</v>
      </c>
      <c r="K45" s="7">
        <f>SUM(C45,G45)</f>
        <v>32690</v>
      </c>
      <c r="L45" s="7">
        <f>SUM(D45,H45)</f>
        <v>4995</v>
      </c>
      <c r="M45" s="7">
        <f>SUM(J45:L45)</f>
        <v>70956</v>
      </c>
      <c r="N45" s="16">
        <f>J45/M45</f>
        <v>0.46889621737414738</v>
      </c>
      <c r="O45" s="16">
        <f>K45/M45</f>
        <v>0.46070804442189528</v>
      </c>
      <c r="P45" s="16">
        <f>L45/M45</f>
        <v>7.0395738203957378E-2</v>
      </c>
    </row>
    <row r="46" spans="1:16" x14ac:dyDescent="0.25">
      <c r="A46" s="4" t="s">
        <v>48</v>
      </c>
      <c r="B46" s="3">
        <f t="shared" ref="B46:M46" si="14">SUM(B45)</f>
        <v>28261</v>
      </c>
      <c r="C46" s="3">
        <f t="shared" si="14"/>
        <v>19942</v>
      </c>
      <c r="D46" s="3">
        <f t="shared" si="14"/>
        <v>4973</v>
      </c>
      <c r="E46" s="3">
        <f t="shared" si="14"/>
        <v>53176</v>
      </c>
      <c r="F46" s="3">
        <f t="shared" si="14"/>
        <v>5010</v>
      </c>
      <c r="G46" s="3">
        <f t="shared" si="14"/>
        <v>12748</v>
      </c>
      <c r="H46" s="3">
        <f t="shared" si="14"/>
        <v>22</v>
      </c>
      <c r="I46" s="3">
        <f t="shared" si="14"/>
        <v>17780</v>
      </c>
      <c r="J46" s="3">
        <f t="shared" si="14"/>
        <v>33271</v>
      </c>
      <c r="K46" s="3">
        <f t="shared" si="14"/>
        <v>32690</v>
      </c>
      <c r="L46" s="3">
        <f t="shared" si="14"/>
        <v>4995</v>
      </c>
      <c r="M46" s="3">
        <f t="shared" si="14"/>
        <v>70956</v>
      </c>
      <c r="N46" s="17">
        <f>J46/M46</f>
        <v>0.46889621737414738</v>
      </c>
      <c r="O46" s="17">
        <f>K46/M46</f>
        <v>0.46070804442189528</v>
      </c>
      <c r="P46" s="17">
        <f>L46/M46</f>
        <v>7.0395738203957378E-2</v>
      </c>
    </row>
    <row r="47" spans="1:16" x14ac:dyDescent="0.25">
      <c r="A47" s="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15"/>
      <c r="O47" s="15"/>
      <c r="P47" s="15"/>
    </row>
    <row r="48" spans="1:16" x14ac:dyDescent="0.25">
      <c r="A48" s="5" t="s">
        <v>64</v>
      </c>
      <c r="B48" s="20">
        <v>17222</v>
      </c>
      <c r="C48" s="20">
        <v>18704</v>
      </c>
      <c r="D48" s="20">
        <v>7168</v>
      </c>
      <c r="E48" s="7">
        <f>SUM(B48:D48)</f>
        <v>43094</v>
      </c>
      <c r="F48" s="20">
        <v>7071</v>
      </c>
      <c r="G48" s="20">
        <v>19962</v>
      </c>
      <c r="H48" s="20">
        <v>32</v>
      </c>
      <c r="I48" s="7">
        <f>SUM(F48:H48)</f>
        <v>27065</v>
      </c>
      <c r="J48" s="7">
        <f t="shared" ref="J48:L49" si="15">SUM(B48,F48)</f>
        <v>24293</v>
      </c>
      <c r="K48" s="7">
        <f t="shared" si="15"/>
        <v>38666</v>
      </c>
      <c r="L48" s="7">
        <f t="shared" si="15"/>
        <v>7200</v>
      </c>
      <c r="M48" s="7">
        <f>SUM(J48:L48)</f>
        <v>70159</v>
      </c>
      <c r="N48" s="16">
        <f>J48/M48</f>
        <v>0.3462563605524594</v>
      </c>
      <c r="O48" s="16">
        <f>K48/M48</f>
        <v>0.55111959976624525</v>
      </c>
      <c r="P48" s="16">
        <f>L48/M48</f>
        <v>0.10262403968129534</v>
      </c>
    </row>
    <row r="49" spans="1:16" x14ac:dyDescent="0.25">
      <c r="A49" s="5" t="s">
        <v>23</v>
      </c>
      <c r="B49" s="20">
        <v>13381</v>
      </c>
      <c r="C49" s="20">
        <v>15740</v>
      </c>
      <c r="D49" s="20">
        <v>7610</v>
      </c>
      <c r="E49" s="7">
        <f>SUM(B49:D49)</f>
        <v>36731</v>
      </c>
      <c r="F49" s="20">
        <v>6892</v>
      </c>
      <c r="G49" s="20">
        <v>15029</v>
      </c>
      <c r="H49" s="20">
        <v>98</v>
      </c>
      <c r="I49" s="7">
        <f>SUM(F49:H49)</f>
        <v>22019</v>
      </c>
      <c r="J49" s="7">
        <f t="shared" si="15"/>
        <v>20273</v>
      </c>
      <c r="K49" s="7">
        <f t="shared" si="15"/>
        <v>30769</v>
      </c>
      <c r="L49" s="7">
        <f t="shared" si="15"/>
        <v>7708</v>
      </c>
      <c r="M49" s="7">
        <f>SUM(J49:L49)</f>
        <v>58750</v>
      </c>
      <c r="N49" s="16">
        <f>J49/M49</f>
        <v>0.34507234042553192</v>
      </c>
      <c r="O49" s="16">
        <f>K49/M49</f>
        <v>0.5237276595744681</v>
      </c>
      <c r="P49" s="16">
        <f>L49/M49</f>
        <v>0.13120000000000001</v>
      </c>
    </row>
    <row r="50" spans="1:16" x14ac:dyDescent="0.25">
      <c r="A50" s="4" t="s">
        <v>48</v>
      </c>
      <c r="B50" s="3">
        <f t="shared" ref="B50:M50" si="16">SUM(B48:B49)</f>
        <v>30603</v>
      </c>
      <c r="C50" s="3">
        <f t="shared" si="16"/>
        <v>34444</v>
      </c>
      <c r="D50" s="3">
        <f t="shared" si="16"/>
        <v>14778</v>
      </c>
      <c r="E50" s="3">
        <f t="shared" si="16"/>
        <v>79825</v>
      </c>
      <c r="F50" s="3">
        <f t="shared" si="16"/>
        <v>13963</v>
      </c>
      <c r="G50" s="3">
        <f t="shared" si="16"/>
        <v>34991</v>
      </c>
      <c r="H50" s="3">
        <f t="shared" si="16"/>
        <v>130</v>
      </c>
      <c r="I50" s="3">
        <f t="shared" si="16"/>
        <v>49084</v>
      </c>
      <c r="J50" s="3">
        <f t="shared" si="16"/>
        <v>44566</v>
      </c>
      <c r="K50" s="3">
        <f t="shared" si="16"/>
        <v>69435</v>
      </c>
      <c r="L50" s="3">
        <f t="shared" si="16"/>
        <v>14908</v>
      </c>
      <c r="M50" s="3">
        <f t="shared" si="16"/>
        <v>128909</v>
      </c>
      <c r="N50" s="17">
        <f>J50/M50</f>
        <v>0.34571674592154156</v>
      </c>
      <c r="O50" s="17">
        <f>K50/M50</f>
        <v>0.53863578183059369</v>
      </c>
      <c r="P50" s="17">
        <f>L50/M50</f>
        <v>0.11564747224786477</v>
      </c>
    </row>
    <row r="51" spans="1:16" x14ac:dyDescent="0.25">
      <c r="A51" s="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15"/>
      <c r="O51" s="15"/>
      <c r="P51" s="15"/>
    </row>
    <row r="52" spans="1:16" x14ac:dyDescent="0.25">
      <c r="A52" s="5" t="s">
        <v>24</v>
      </c>
      <c r="B52" s="20">
        <v>29815</v>
      </c>
      <c r="C52" s="20">
        <v>20223</v>
      </c>
      <c r="D52" s="20">
        <v>6475</v>
      </c>
      <c r="E52" s="7">
        <f>SUM(B52:D52)</f>
        <v>56513</v>
      </c>
      <c r="F52" s="20">
        <v>13350</v>
      </c>
      <c r="G52" s="20">
        <v>19690</v>
      </c>
      <c r="H52" s="20">
        <v>120</v>
      </c>
      <c r="I52" s="7">
        <f>SUM(F52:H52)</f>
        <v>33160</v>
      </c>
      <c r="J52" s="7">
        <f t="shared" ref="J52:L54" si="17">SUM(B52,F52)</f>
        <v>43165</v>
      </c>
      <c r="K52" s="7">
        <f t="shared" si="17"/>
        <v>39913</v>
      </c>
      <c r="L52" s="7">
        <f t="shared" si="17"/>
        <v>6595</v>
      </c>
      <c r="M52" s="7">
        <f>SUM(J52:L52)</f>
        <v>89673</v>
      </c>
      <c r="N52" s="16">
        <f>J52/M52</f>
        <v>0.48136005263568743</v>
      </c>
      <c r="O52" s="16">
        <f>K52/M52</f>
        <v>0.4450949561183411</v>
      </c>
      <c r="P52" s="16">
        <f>L52/M52</f>
        <v>7.3544991245971469E-2</v>
      </c>
    </row>
    <row r="53" spans="1:16" x14ac:dyDescent="0.25">
      <c r="A53" s="5" t="s">
        <v>25</v>
      </c>
      <c r="B53" s="20">
        <v>12457</v>
      </c>
      <c r="C53" s="20">
        <v>9065</v>
      </c>
      <c r="D53" s="20">
        <v>2252</v>
      </c>
      <c r="E53" s="7">
        <f>SUM(B53:D53)</f>
        <v>23774</v>
      </c>
      <c r="F53" s="20">
        <v>6680</v>
      </c>
      <c r="G53" s="20">
        <v>12649</v>
      </c>
      <c r="H53" s="20">
        <v>167</v>
      </c>
      <c r="I53" s="7">
        <f>SUM(F53:H53)</f>
        <v>19496</v>
      </c>
      <c r="J53" s="7">
        <f t="shared" si="17"/>
        <v>19137</v>
      </c>
      <c r="K53" s="7">
        <f t="shared" si="17"/>
        <v>21714</v>
      </c>
      <c r="L53" s="7">
        <f t="shared" si="17"/>
        <v>2419</v>
      </c>
      <c r="M53" s="7">
        <f>SUM(J53:L53)</f>
        <v>43270</v>
      </c>
      <c r="N53" s="16">
        <f>J53/M53</f>
        <v>0.4422694707649642</v>
      </c>
      <c r="O53" s="16">
        <f>K53/M53</f>
        <v>0.50182574532008317</v>
      </c>
      <c r="P53" s="16">
        <f>L53/M53</f>
        <v>5.590478391495262E-2</v>
      </c>
    </row>
    <row r="54" spans="1:16" x14ac:dyDescent="0.25">
      <c r="A54" s="5" t="s">
        <v>68</v>
      </c>
      <c r="B54" s="20">
        <v>2601</v>
      </c>
      <c r="C54" s="20">
        <v>3412</v>
      </c>
      <c r="D54" s="20">
        <v>699</v>
      </c>
      <c r="E54" s="7">
        <f>SUM(B54:D54)</f>
        <v>6712</v>
      </c>
      <c r="F54" s="20">
        <v>5211</v>
      </c>
      <c r="G54" s="20">
        <v>11392</v>
      </c>
      <c r="H54" s="20">
        <v>2</v>
      </c>
      <c r="I54" s="7">
        <f>SUM(F54:H54)</f>
        <v>16605</v>
      </c>
      <c r="J54" s="7">
        <f t="shared" si="17"/>
        <v>7812</v>
      </c>
      <c r="K54" s="7">
        <f t="shared" si="17"/>
        <v>14804</v>
      </c>
      <c r="L54" s="7">
        <f t="shared" si="17"/>
        <v>701</v>
      </c>
      <c r="M54" s="7">
        <f>SUM(J54:L54)</f>
        <v>23317</v>
      </c>
      <c r="N54" s="16">
        <f>J54/M54</f>
        <v>0.33503452416691687</v>
      </c>
      <c r="O54" s="16">
        <f>K54/M54</f>
        <v>0.63490157395891411</v>
      </c>
      <c r="P54" s="16">
        <f>L54/M54</f>
        <v>3.0063901874169061E-2</v>
      </c>
    </row>
    <row r="55" spans="1:16" x14ac:dyDescent="0.25">
      <c r="A55" s="4" t="s">
        <v>48</v>
      </c>
      <c r="B55" s="3">
        <f t="shared" ref="B55:M55" si="18">SUM(B52:B54)</f>
        <v>44873</v>
      </c>
      <c r="C55" s="3">
        <f t="shared" si="18"/>
        <v>32700</v>
      </c>
      <c r="D55" s="3">
        <f t="shared" si="18"/>
        <v>9426</v>
      </c>
      <c r="E55" s="3">
        <f t="shared" si="18"/>
        <v>86999</v>
      </c>
      <c r="F55" s="3">
        <f t="shared" si="18"/>
        <v>25241</v>
      </c>
      <c r="G55" s="3">
        <f t="shared" si="18"/>
        <v>43731</v>
      </c>
      <c r="H55" s="3">
        <f t="shared" si="18"/>
        <v>289</v>
      </c>
      <c r="I55" s="3">
        <f t="shared" si="18"/>
        <v>69261</v>
      </c>
      <c r="J55" s="3">
        <f t="shared" si="18"/>
        <v>70114</v>
      </c>
      <c r="K55" s="3">
        <f t="shared" si="18"/>
        <v>76431</v>
      </c>
      <c r="L55" s="3">
        <f t="shared" si="18"/>
        <v>9715</v>
      </c>
      <c r="M55" s="3">
        <f t="shared" si="18"/>
        <v>156260</v>
      </c>
      <c r="N55" s="17">
        <f>J55/M55</f>
        <v>0.44870088314347883</v>
      </c>
      <c r="O55" s="17">
        <f>K55/M55</f>
        <v>0.48912709586586456</v>
      </c>
      <c r="P55" s="17">
        <f>L55/M55</f>
        <v>6.21720209906566E-2</v>
      </c>
    </row>
    <row r="56" spans="1:16" x14ac:dyDescent="0.25">
      <c r="A56" s="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15"/>
      <c r="O56" s="15"/>
      <c r="P56" s="15"/>
    </row>
    <row r="57" spans="1:16" x14ac:dyDescent="0.25">
      <c r="A57" s="5" t="s">
        <v>26</v>
      </c>
      <c r="B57" s="20">
        <v>17611</v>
      </c>
      <c r="C57" s="20">
        <v>17206</v>
      </c>
      <c r="D57" s="20">
        <v>7175</v>
      </c>
      <c r="E57" s="7">
        <f>SUM(B57:D57)</f>
        <v>41992</v>
      </c>
      <c r="F57" s="20">
        <v>9500</v>
      </c>
      <c r="G57" s="20">
        <v>17734</v>
      </c>
      <c r="H57" s="20">
        <v>113</v>
      </c>
      <c r="I57" s="7">
        <f>SUM(F57:H57)</f>
        <v>27347</v>
      </c>
      <c r="J57" s="7">
        <f t="shared" ref="J57:L59" si="19">SUM(B57,F57)</f>
        <v>27111</v>
      </c>
      <c r="K57" s="7">
        <f t="shared" si="19"/>
        <v>34940</v>
      </c>
      <c r="L57" s="7">
        <f t="shared" si="19"/>
        <v>7288</v>
      </c>
      <c r="M57" s="7">
        <f>SUM(J57:L57)</f>
        <v>69339</v>
      </c>
      <c r="N57" s="16">
        <f>J57/M57</f>
        <v>0.39099208237788258</v>
      </c>
      <c r="O57" s="16">
        <f>K57/M57</f>
        <v>0.50390112346587057</v>
      </c>
      <c r="P57" s="16">
        <f>L57/M57</f>
        <v>0.10510679415624684</v>
      </c>
    </row>
    <row r="58" spans="1:16" x14ac:dyDescent="0.25">
      <c r="A58" s="5" t="s">
        <v>49</v>
      </c>
      <c r="B58" s="20">
        <v>35472</v>
      </c>
      <c r="C58" s="20">
        <v>32984</v>
      </c>
      <c r="D58" s="20">
        <v>11983</v>
      </c>
      <c r="E58" s="7">
        <f>SUM(B58:D58)</f>
        <v>80439</v>
      </c>
      <c r="F58" s="20">
        <v>19433</v>
      </c>
      <c r="G58" s="20">
        <v>26574</v>
      </c>
      <c r="H58" s="20">
        <v>179</v>
      </c>
      <c r="I58" s="7">
        <f>SUM(F58:H58)</f>
        <v>46186</v>
      </c>
      <c r="J58" s="7">
        <f t="shared" si="19"/>
        <v>54905</v>
      </c>
      <c r="K58" s="7">
        <f t="shared" si="19"/>
        <v>59558</v>
      </c>
      <c r="L58" s="7">
        <f t="shared" si="19"/>
        <v>12162</v>
      </c>
      <c r="M58" s="7">
        <f>SUM(J58:L58)</f>
        <v>126625</v>
      </c>
      <c r="N58" s="16">
        <f>J58/M58</f>
        <v>0.43360315893385981</v>
      </c>
      <c r="O58" s="16">
        <f>K58/M58</f>
        <v>0.47034945705824283</v>
      </c>
      <c r="P58" s="16">
        <f>L58/M58</f>
        <v>9.6047384007897335E-2</v>
      </c>
    </row>
    <row r="59" spans="1:16" x14ac:dyDescent="0.25">
      <c r="A59" s="5" t="s">
        <v>27</v>
      </c>
      <c r="B59" s="20">
        <v>18931</v>
      </c>
      <c r="C59" s="20">
        <v>17334</v>
      </c>
      <c r="D59" s="20">
        <v>9775</v>
      </c>
      <c r="E59" s="7">
        <f>SUM(B59:D59)</f>
        <v>46040</v>
      </c>
      <c r="F59" s="20">
        <v>12008</v>
      </c>
      <c r="G59" s="20">
        <v>22323</v>
      </c>
      <c r="H59" s="20">
        <v>114</v>
      </c>
      <c r="I59" s="7">
        <f>SUM(F59:H59)</f>
        <v>34445</v>
      </c>
      <c r="J59" s="7">
        <f t="shared" si="19"/>
        <v>30939</v>
      </c>
      <c r="K59" s="7">
        <f t="shared" si="19"/>
        <v>39657</v>
      </c>
      <c r="L59" s="7">
        <f t="shared" si="19"/>
        <v>9889</v>
      </c>
      <c r="M59" s="7">
        <f>SUM(J59:L59)</f>
        <v>80485</v>
      </c>
      <c r="N59" s="16">
        <f>J59/M59</f>
        <v>0.38440703236627943</v>
      </c>
      <c r="O59" s="16">
        <f>K59/M59</f>
        <v>0.49272535255016464</v>
      </c>
      <c r="P59" s="16">
        <f>L59/M59</f>
        <v>0.12286761508355594</v>
      </c>
    </row>
    <row r="60" spans="1:16" x14ac:dyDescent="0.25">
      <c r="A60" s="4" t="s">
        <v>48</v>
      </c>
      <c r="B60" s="3">
        <f t="shared" ref="B60:M60" si="20">SUM(B57:B59)</f>
        <v>72014</v>
      </c>
      <c r="C60" s="3">
        <f t="shared" si="20"/>
        <v>67524</v>
      </c>
      <c r="D60" s="3">
        <f t="shared" si="20"/>
        <v>28933</v>
      </c>
      <c r="E60" s="3">
        <f t="shared" si="20"/>
        <v>168471</v>
      </c>
      <c r="F60" s="3">
        <f t="shared" si="20"/>
        <v>40941</v>
      </c>
      <c r="G60" s="3">
        <f t="shared" si="20"/>
        <v>66631</v>
      </c>
      <c r="H60" s="3">
        <f t="shared" si="20"/>
        <v>406</v>
      </c>
      <c r="I60" s="3">
        <f t="shared" si="20"/>
        <v>107978</v>
      </c>
      <c r="J60" s="3">
        <f t="shared" si="20"/>
        <v>112955</v>
      </c>
      <c r="K60" s="3">
        <f t="shared" si="20"/>
        <v>134155</v>
      </c>
      <c r="L60" s="3">
        <f t="shared" si="20"/>
        <v>29339</v>
      </c>
      <c r="M60" s="3">
        <f t="shared" si="20"/>
        <v>276449</v>
      </c>
      <c r="N60" s="17">
        <f>J60/M60</f>
        <v>0.40859254329008243</v>
      </c>
      <c r="O60" s="17">
        <f>K60/M60</f>
        <v>0.4852793824539065</v>
      </c>
      <c r="P60" s="17">
        <f>L60/M60</f>
        <v>0.10612807425601105</v>
      </c>
    </row>
    <row r="61" spans="1:16" x14ac:dyDescent="0.25">
      <c r="A61" s="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16"/>
      <c r="O61" s="16"/>
      <c r="P61" s="16"/>
    </row>
    <row r="62" spans="1:16" x14ac:dyDescent="0.25">
      <c r="A62" s="5" t="s">
        <v>28</v>
      </c>
      <c r="B62" s="20">
        <v>16366</v>
      </c>
      <c r="C62" s="20">
        <v>16840</v>
      </c>
      <c r="D62" s="20">
        <v>5012</v>
      </c>
      <c r="E62" s="7">
        <f>SUM(B62:D62)</f>
        <v>38218</v>
      </c>
      <c r="F62" s="20">
        <v>7994</v>
      </c>
      <c r="G62" s="20">
        <v>20645</v>
      </c>
      <c r="H62" s="20">
        <v>94</v>
      </c>
      <c r="I62" s="7">
        <f>SUM(F62:H62)</f>
        <v>28733</v>
      </c>
      <c r="J62" s="7">
        <f t="shared" ref="J62:L63" si="21">SUM(B62,F62)</f>
        <v>24360</v>
      </c>
      <c r="K62" s="7">
        <f t="shared" si="21"/>
        <v>37485</v>
      </c>
      <c r="L62" s="7">
        <f t="shared" si="21"/>
        <v>5106</v>
      </c>
      <c r="M62" s="7">
        <f>SUM(J62:L62)</f>
        <v>66951</v>
      </c>
      <c r="N62" s="16">
        <f>J62/M62</f>
        <v>0.3638481874803961</v>
      </c>
      <c r="O62" s="16">
        <f>K62/M62</f>
        <v>0.55988708159698886</v>
      </c>
      <c r="P62" s="16">
        <f>L62/M62</f>
        <v>7.6264730922615043E-2</v>
      </c>
    </row>
    <row r="63" spans="1:16" x14ac:dyDescent="0.25">
      <c r="A63" s="5" t="s">
        <v>29</v>
      </c>
      <c r="B63" s="20">
        <v>24714</v>
      </c>
      <c r="C63" s="20">
        <v>23471</v>
      </c>
      <c r="D63" s="20">
        <v>6869</v>
      </c>
      <c r="E63" s="7">
        <f>SUM(B63:D63)</f>
        <v>55054</v>
      </c>
      <c r="F63" s="20">
        <v>11963</v>
      </c>
      <c r="G63" s="20">
        <v>22073</v>
      </c>
      <c r="H63" s="20">
        <v>4</v>
      </c>
      <c r="I63" s="7">
        <f>SUM(F63:H63)</f>
        <v>34040</v>
      </c>
      <c r="J63" s="7">
        <f t="shared" si="21"/>
        <v>36677</v>
      </c>
      <c r="K63" s="7">
        <f t="shared" si="21"/>
        <v>45544</v>
      </c>
      <c r="L63" s="7">
        <f t="shared" si="21"/>
        <v>6873</v>
      </c>
      <c r="M63" s="7">
        <f>SUM(J63:L63)</f>
        <v>89094</v>
      </c>
      <c r="N63" s="16">
        <f>J63/M63</f>
        <v>0.41166632994365504</v>
      </c>
      <c r="O63" s="16">
        <f>K63/M63</f>
        <v>0.51119042808718884</v>
      </c>
      <c r="P63" s="16">
        <f>L63/M63</f>
        <v>7.7143241969156173E-2</v>
      </c>
    </row>
    <row r="64" spans="1:16" x14ac:dyDescent="0.25">
      <c r="A64" s="4" t="s">
        <v>48</v>
      </c>
      <c r="B64" s="3">
        <f t="shared" ref="B64:M64" si="22">SUM(B62:B63)</f>
        <v>41080</v>
      </c>
      <c r="C64" s="3">
        <f t="shared" si="22"/>
        <v>40311</v>
      </c>
      <c r="D64" s="3">
        <f t="shared" si="22"/>
        <v>11881</v>
      </c>
      <c r="E64" s="3">
        <f t="shared" si="22"/>
        <v>93272</v>
      </c>
      <c r="F64" s="3">
        <f t="shared" si="22"/>
        <v>19957</v>
      </c>
      <c r="G64" s="3">
        <f t="shared" si="22"/>
        <v>42718</v>
      </c>
      <c r="H64" s="3">
        <f t="shared" si="22"/>
        <v>98</v>
      </c>
      <c r="I64" s="3">
        <f t="shared" si="22"/>
        <v>62773</v>
      </c>
      <c r="J64" s="3">
        <f t="shared" si="22"/>
        <v>61037</v>
      </c>
      <c r="K64" s="3">
        <f t="shared" si="22"/>
        <v>83029</v>
      </c>
      <c r="L64" s="3">
        <f t="shared" si="22"/>
        <v>11979</v>
      </c>
      <c r="M64" s="3">
        <f t="shared" si="22"/>
        <v>156045</v>
      </c>
      <c r="N64" s="17">
        <f>J64/M64</f>
        <v>0.39114998878528628</v>
      </c>
      <c r="O64" s="17">
        <f>K64/M64</f>
        <v>0.53208369380627385</v>
      </c>
      <c r="P64" s="17">
        <f>L64/M64</f>
        <v>7.676631740843988E-2</v>
      </c>
    </row>
    <row r="65" spans="1:16" x14ac:dyDescent="0.25">
      <c r="A65" s="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16"/>
      <c r="O65" s="16"/>
      <c r="P65" s="16"/>
    </row>
    <row r="66" spans="1:16" x14ac:dyDescent="0.25">
      <c r="A66" s="5" t="s">
        <v>50</v>
      </c>
      <c r="B66" s="20">
        <v>36028</v>
      </c>
      <c r="C66" s="20">
        <v>35812</v>
      </c>
      <c r="D66" s="20">
        <v>9859</v>
      </c>
      <c r="E66" s="7">
        <f>SUM(B66:D66)</f>
        <v>81699</v>
      </c>
      <c r="F66" s="20">
        <v>22897</v>
      </c>
      <c r="G66" s="20">
        <v>37412</v>
      </c>
      <c r="H66" s="20">
        <v>320</v>
      </c>
      <c r="I66" s="7">
        <f>SUM(F66:H66)</f>
        <v>60629</v>
      </c>
      <c r="J66" s="7">
        <f t="shared" ref="J66:L68" si="23">SUM(B66,F66)</f>
        <v>58925</v>
      </c>
      <c r="K66" s="7">
        <f t="shared" si="23"/>
        <v>73224</v>
      </c>
      <c r="L66" s="7">
        <f t="shared" si="23"/>
        <v>10179</v>
      </c>
      <c r="M66" s="7">
        <f>SUM(J66:L66)</f>
        <v>142328</v>
      </c>
      <c r="N66" s="16">
        <f>J66/M66</f>
        <v>0.41400848743746838</v>
      </c>
      <c r="O66" s="16">
        <f>K66/M66</f>
        <v>0.51447361025237481</v>
      </c>
      <c r="P66" s="16">
        <f>L66/M66</f>
        <v>7.1517902310156825E-2</v>
      </c>
    </row>
    <row r="67" spans="1:16" x14ac:dyDescent="0.25">
      <c r="A67" s="5" t="s">
        <v>51</v>
      </c>
      <c r="B67" s="20">
        <v>29018</v>
      </c>
      <c r="C67" s="20">
        <v>25415</v>
      </c>
      <c r="D67" s="20">
        <v>6806</v>
      </c>
      <c r="E67" s="7">
        <f>SUM(B67:D67)</f>
        <v>61239</v>
      </c>
      <c r="F67" s="20">
        <v>10017</v>
      </c>
      <c r="G67" s="20">
        <v>19891</v>
      </c>
      <c r="H67" s="20">
        <v>38</v>
      </c>
      <c r="I67" s="7">
        <f>SUM(F67:H67)</f>
        <v>29946</v>
      </c>
      <c r="J67" s="7">
        <f t="shared" si="23"/>
        <v>39035</v>
      </c>
      <c r="K67" s="7">
        <f t="shared" si="23"/>
        <v>45306</v>
      </c>
      <c r="L67" s="7">
        <f t="shared" si="23"/>
        <v>6844</v>
      </c>
      <c r="M67" s="7">
        <f>SUM(J67:L67)</f>
        <v>91185</v>
      </c>
      <c r="N67" s="16">
        <f>J67/M67</f>
        <v>0.42808575971925206</v>
      </c>
      <c r="O67" s="16">
        <f>K67/M67</f>
        <v>0.4968580358611614</v>
      </c>
      <c r="P67" s="16">
        <f>L67/M67</f>
        <v>7.5056204419586561E-2</v>
      </c>
    </row>
    <row r="68" spans="1:16" x14ac:dyDescent="0.25">
      <c r="A68" s="5" t="s">
        <v>70</v>
      </c>
      <c r="B68" s="20">
        <v>164</v>
      </c>
      <c r="C68" s="20">
        <v>112</v>
      </c>
      <c r="D68" s="20">
        <v>204</v>
      </c>
      <c r="E68" s="7">
        <f>SUM(B68:D68)</f>
        <v>480</v>
      </c>
      <c r="F68" s="20">
        <v>682</v>
      </c>
      <c r="G68" s="20">
        <v>1394</v>
      </c>
      <c r="H68" s="20">
        <v>0</v>
      </c>
      <c r="I68" s="7">
        <f>SUM(F68:H68)</f>
        <v>2076</v>
      </c>
      <c r="J68" s="7">
        <f t="shared" si="23"/>
        <v>846</v>
      </c>
      <c r="K68" s="7">
        <f t="shared" si="23"/>
        <v>1506</v>
      </c>
      <c r="L68" s="7">
        <f t="shared" si="23"/>
        <v>204</v>
      </c>
      <c r="M68" s="7">
        <f>SUM(J68:L68)</f>
        <v>2556</v>
      </c>
      <c r="N68" s="16">
        <f>J68/M68</f>
        <v>0.33098591549295775</v>
      </c>
      <c r="O68" s="16">
        <f>K68/M68</f>
        <v>0.58920187793427226</v>
      </c>
      <c r="P68" s="16">
        <f>L68/M68</f>
        <v>7.9812206572769953E-2</v>
      </c>
    </row>
    <row r="69" spans="1:16" x14ac:dyDescent="0.25">
      <c r="A69" s="4" t="s">
        <v>48</v>
      </c>
      <c r="B69" s="3">
        <f t="shared" ref="B69:M69" si="24">SUM(B66:B68)</f>
        <v>65210</v>
      </c>
      <c r="C69" s="3">
        <f t="shared" si="24"/>
        <v>61339</v>
      </c>
      <c r="D69" s="3">
        <f t="shared" si="24"/>
        <v>16869</v>
      </c>
      <c r="E69" s="3">
        <f t="shared" si="24"/>
        <v>143418</v>
      </c>
      <c r="F69" s="3">
        <f t="shared" si="24"/>
        <v>33596</v>
      </c>
      <c r="G69" s="3">
        <f t="shared" si="24"/>
        <v>58697</v>
      </c>
      <c r="H69" s="3">
        <f t="shared" si="24"/>
        <v>358</v>
      </c>
      <c r="I69" s="3">
        <f t="shared" si="24"/>
        <v>92651</v>
      </c>
      <c r="J69" s="3">
        <f t="shared" si="24"/>
        <v>98806</v>
      </c>
      <c r="K69" s="3">
        <f t="shared" si="24"/>
        <v>120036</v>
      </c>
      <c r="L69" s="3">
        <f t="shared" si="24"/>
        <v>17227</v>
      </c>
      <c r="M69" s="3">
        <f t="shared" si="24"/>
        <v>236069</v>
      </c>
      <c r="N69" s="17">
        <f>J69/M69</f>
        <v>0.41854711969805436</v>
      </c>
      <c r="O69" s="17">
        <f>K69/M69</f>
        <v>0.50847845333355923</v>
      </c>
      <c r="P69" s="17">
        <f>L69/M69</f>
        <v>7.2974426968386366E-2</v>
      </c>
    </row>
    <row r="70" spans="1:16" x14ac:dyDescent="0.25">
      <c r="A70" s="5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16"/>
      <c r="O70" s="16"/>
      <c r="P70" s="16"/>
    </row>
    <row r="71" spans="1:16" x14ac:dyDescent="0.25">
      <c r="A71" s="5" t="s">
        <v>31</v>
      </c>
      <c r="B71" s="20">
        <v>48582</v>
      </c>
      <c r="C71" s="20">
        <v>41131</v>
      </c>
      <c r="D71" s="20">
        <v>10352</v>
      </c>
      <c r="E71" s="7">
        <f>SUM(B71:D71)</f>
        <v>100065</v>
      </c>
      <c r="F71" s="20">
        <v>16582</v>
      </c>
      <c r="G71" s="20">
        <v>25642</v>
      </c>
      <c r="H71" s="20">
        <v>515</v>
      </c>
      <c r="I71" s="7">
        <f>SUM(F71:H71)</f>
        <v>42739</v>
      </c>
      <c r="J71" s="7">
        <f>SUM(B71,F71)</f>
        <v>65164</v>
      </c>
      <c r="K71" s="7">
        <f>SUM(C71,G71)</f>
        <v>66773</v>
      </c>
      <c r="L71" s="7">
        <f>SUM(D71,H71)</f>
        <v>10867</v>
      </c>
      <c r="M71" s="7">
        <f>SUM(J71:L71)</f>
        <v>142804</v>
      </c>
      <c r="N71" s="16">
        <f>J71/M71</f>
        <v>0.45631775020307552</v>
      </c>
      <c r="O71" s="16">
        <f>K71/M71</f>
        <v>0.46758494159827457</v>
      </c>
      <c r="P71" s="16">
        <f>L71/M71</f>
        <v>7.6097308198649904E-2</v>
      </c>
    </row>
    <row r="72" spans="1:16" x14ac:dyDescent="0.25">
      <c r="A72" s="4" t="s">
        <v>48</v>
      </c>
      <c r="B72" s="3">
        <f t="shared" ref="B72:M72" si="25">SUM(B71)</f>
        <v>48582</v>
      </c>
      <c r="C72" s="3">
        <f t="shared" si="25"/>
        <v>41131</v>
      </c>
      <c r="D72" s="3">
        <f t="shared" si="25"/>
        <v>10352</v>
      </c>
      <c r="E72" s="3">
        <f t="shared" si="25"/>
        <v>100065</v>
      </c>
      <c r="F72" s="3">
        <f t="shared" si="25"/>
        <v>16582</v>
      </c>
      <c r="G72" s="3">
        <f t="shared" si="25"/>
        <v>25642</v>
      </c>
      <c r="H72" s="3">
        <f t="shared" si="25"/>
        <v>515</v>
      </c>
      <c r="I72" s="3">
        <f t="shared" si="25"/>
        <v>42739</v>
      </c>
      <c r="J72" s="3">
        <f t="shared" si="25"/>
        <v>65164</v>
      </c>
      <c r="K72" s="3">
        <f t="shared" si="25"/>
        <v>66773</v>
      </c>
      <c r="L72" s="3">
        <f t="shared" si="25"/>
        <v>10867</v>
      </c>
      <c r="M72" s="3">
        <f t="shared" si="25"/>
        <v>142804</v>
      </c>
      <c r="N72" s="17">
        <f>J72/M72</f>
        <v>0.45631775020307552</v>
      </c>
      <c r="O72" s="17">
        <f>K72/M72</f>
        <v>0.46758494159827457</v>
      </c>
      <c r="P72" s="17">
        <f>L72/M72</f>
        <v>7.6097308198649904E-2</v>
      </c>
    </row>
    <row r="73" spans="1:16" x14ac:dyDescent="0.25">
      <c r="A73" s="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16"/>
      <c r="O73" s="16"/>
      <c r="P73" s="16"/>
    </row>
    <row r="74" spans="1:16" x14ac:dyDescent="0.25">
      <c r="A74" s="5" t="s">
        <v>32</v>
      </c>
      <c r="B74" s="20">
        <v>8690</v>
      </c>
      <c r="C74" s="20">
        <v>8812</v>
      </c>
      <c r="D74" s="20">
        <v>3766</v>
      </c>
      <c r="E74" s="7">
        <f>SUM(B74:D74)</f>
        <v>21268</v>
      </c>
      <c r="F74" s="20">
        <v>5707</v>
      </c>
      <c r="G74" s="20">
        <v>11429</v>
      </c>
      <c r="H74" s="20">
        <v>5</v>
      </c>
      <c r="I74" s="7">
        <f>SUM(F74:H74)</f>
        <v>17141</v>
      </c>
      <c r="J74" s="7">
        <f t="shared" ref="J74:L77" si="26">SUM(B74,F74)</f>
        <v>14397</v>
      </c>
      <c r="K74" s="7">
        <f t="shared" si="26"/>
        <v>20241</v>
      </c>
      <c r="L74" s="7">
        <f t="shared" si="26"/>
        <v>3771</v>
      </c>
      <c r="M74" s="7">
        <f>SUM(J74:L74)</f>
        <v>38409</v>
      </c>
      <c r="N74" s="16">
        <f>J74/M74</f>
        <v>0.37483402327579474</v>
      </c>
      <c r="O74" s="16">
        <f>K74/M74</f>
        <v>0.52698586268843239</v>
      </c>
      <c r="P74" s="16">
        <f>L74/M74</f>
        <v>9.818011403577287E-2</v>
      </c>
    </row>
    <row r="75" spans="1:16" x14ac:dyDescent="0.25">
      <c r="A75" s="5" t="s">
        <v>33</v>
      </c>
      <c r="B75" s="20">
        <v>12005</v>
      </c>
      <c r="C75" s="20">
        <v>17159</v>
      </c>
      <c r="D75" s="20">
        <v>2817</v>
      </c>
      <c r="E75" s="7">
        <f>SUM(B75:D75)</f>
        <v>31981</v>
      </c>
      <c r="F75" s="20">
        <v>7135</v>
      </c>
      <c r="G75" s="20">
        <v>16489</v>
      </c>
      <c r="H75" s="20">
        <v>48</v>
      </c>
      <c r="I75" s="7">
        <f>SUM(F75:H75)</f>
        <v>23672</v>
      </c>
      <c r="J75" s="7">
        <f t="shared" si="26"/>
        <v>19140</v>
      </c>
      <c r="K75" s="7">
        <f t="shared" si="26"/>
        <v>33648</v>
      </c>
      <c r="L75" s="7">
        <f t="shared" si="26"/>
        <v>2865</v>
      </c>
      <c r="M75" s="7">
        <f>SUM(J75:L75)</f>
        <v>55653</v>
      </c>
      <c r="N75" s="16">
        <f>J75/M75</f>
        <v>0.34391676998544551</v>
      </c>
      <c r="O75" s="16">
        <f>K75/M75</f>
        <v>0.6046035254164196</v>
      </c>
      <c r="P75" s="16">
        <f>L75/M75</f>
        <v>5.1479704598134869E-2</v>
      </c>
    </row>
    <row r="76" spans="1:16" x14ac:dyDescent="0.25">
      <c r="A76" s="5" t="s">
        <v>34</v>
      </c>
      <c r="B76" s="20">
        <v>7817</v>
      </c>
      <c r="C76" s="20">
        <v>11015</v>
      </c>
      <c r="D76" s="20">
        <v>3543</v>
      </c>
      <c r="E76" s="7">
        <f>SUM(B76:D76)</f>
        <v>22375</v>
      </c>
      <c r="F76" s="20">
        <v>6061</v>
      </c>
      <c r="G76" s="20">
        <v>13269</v>
      </c>
      <c r="H76" s="20">
        <v>12</v>
      </c>
      <c r="I76" s="7">
        <f>SUM(F76:H76)</f>
        <v>19342</v>
      </c>
      <c r="J76" s="7">
        <f t="shared" si="26"/>
        <v>13878</v>
      </c>
      <c r="K76" s="7">
        <f t="shared" si="26"/>
        <v>24284</v>
      </c>
      <c r="L76" s="7">
        <f t="shared" si="26"/>
        <v>3555</v>
      </c>
      <c r="M76" s="7">
        <f>SUM(J76:L76)</f>
        <v>41717</v>
      </c>
      <c r="N76" s="16">
        <f>J76/M76</f>
        <v>0.33267013447755112</v>
      </c>
      <c r="O76" s="16">
        <f>K76/M76</f>
        <v>0.58211280772826424</v>
      </c>
      <c r="P76" s="16">
        <f>L76/M76</f>
        <v>8.521705779418462E-2</v>
      </c>
    </row>
    <row r="77" spans="1:16" x14ac:dyDescent="0.25">
      <c r="A77" s="5" t="s">
        <v>35</v>
      </c>
      <c r="B77" s="20">
        <v>8156</v>
      </c>
      <c r="C77" s="20">
        <v>10592</v>
      </c>
      <c r="D77" s="20">
        <v>2318</v>
      </c>
      <c r="E77" s="7">
        <f>SUM(B77:D77)</f>
        <v>21066</v>
      </c>
      <c r="F77" s="20">
        <v>5550</v>
      </c>
      <c r="G77" s="20">
        <v>13640</v>
      </c>
      <c r="H77" s="20">
        <v>1</v>
      </c>
      <c r="I77" s="7">
        <f>SUM(F77:H77)</f>
        <v>19191</v>
      </c>
      <c r="J77" s="7">
        <f t="shared" si="26"/>
        <v>13706</v>
      </c>
      <c r="K77" s="7">
        <f t="shared" si="26"/>
        <v>24232</v>
      </c>
      <c r="L77" s="7">
        <f t="shared" si="26"/>
        <v>2319</v>
      </c>
      <c r="M77" s="7">
        <f>SUM(J77:L77)</f>
        <v>40257</v>
      </c>
      <c r="N77" s="16">
        <f>J77/M77</f>
        <v>0.34046252825595547</v>
      </c>
      <c r="O77" s="16">
        <f>K77/M77</f>
        <v>0.60193258315324039</v>
      </c>
      <c r="P77" s="16">
        <f>L77/M77</f>
        <v>5.7604888590804086E-2</v>
      </c>
    </row>
    <row r="78" spans="1:16" x14ac:dyDescent="0.25">
      <c r="A78" s="4" t="s">
        <v>48</v>
      </c>
      <c r="B78" s="3">
        <f t="shared" ref="B78:M78" si="27">SUM(B74:B77)</f>
        <v>36668</v>
      </c>
      <c r="C78" s="3">
        <f t="shared" si="27"/>
        <v>47578</v>
      </c>
      <c r="D78" s="3">
        <f t="shared" si="27"/>
        <v>12444</v>
      </c>
      <c r="E78" s="3">
        <f t="shared" si="27"/>
        <v>96690</v>
      </c>
      <c r="F78" s="3">
        <f t="shared" si="27"/>
        <v>24453</v>
      </c>
      <c r="G78" s="3">
        <f t="shared" si="27"/>
        <v>54827</v>
      </c>
      <c r="H78" s="3">
        <f t="shared" si="27"/>
        <v>66</v>
      </c>
      <c r="I78" s="3">
        <f t="shared" si="27"/>
        <v>79346</v>
      </c>
      <c r="J78" s="3">
        <f t="shared" si="27"/>
        <v>61121</v>
      </c>
      <c r="K78" s="3">
        <f t="shared" si="27"/>
        <v>102405</v>
      </c>
      <c r="L78" s="3">
        <f t="shared" si="27"/>
        <v>12510</v>
      </c>
      <c r="M78" s="3">
        <f t="shared" si="27"/>
        <v>176036</v>
      </c>
      <c r="N78" s="17">
        <f>J78/M78</f>
        <v>0.34720738939762319</v>
      </c>
      <c r="O78" s="17">
        <f>K78/M78</f>
        <v>0.58172760117248745</v>
      </c>
      <c r="P78" s="17">
        <f>L78/M78</f>
        <v>7.1065009429889345E-2</v>
      </c>
    </row>
    <row r="79" spans="1:16" x14ac:dyDescent="0.25">
      <c r="A79" s="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16"/>
      <c r="O79" s="16"/>
      <c r="P79" s="16"/>
    </row>
    <row r="80" spans="1:16" x14ac:dyDescent="0.25">
      <c r="A80" s="5" t="s">
        <v>36</v>
      </c>
      <c r="B80" s="20">
        <v>13323</v>
      </c>
      <c r="C80" s="20">
        <v>10062</v>
      </c>
      <c r="D80" s="20">
        <v>2548</v>
      </c>
      <c r="E80" s="7">
        <f>SUM(B80:D80)</f>
        <v>25933</v>
      </c>
      <c r="F80" s="20">
        <v>5615</v>
      </c>
      <c r="G80" s="20">
        <v>13175</v>
      </c>
      <c r="H80" s="20">
        <v>115</v>
      </c>
      <c r="I80" s="7">
        <f>SUM(F80:H80)</f>
        <v>18905</v>
      </c>
      <c r="J80" s="7">
        <f t="shared" ref="J80:L81" si="28">SUM(B80,F80)</f>
        <v>18938</v>
      </c>
      <c r="K80" s="7">
        <f t="shared" si="28"/>
        <v>23237</v>
      </c>
      <c r="L80" s="7">
        <f t="shared" si="28"/>
        <v>2663</v>
      </c>
      <c r="M80" s="7">
        <f>SUM(J80:L80)</f>
        <v>44838</v>
      </c>
      <c r="N80" s="16">
        <f>J80/M80</f>
        <v>0.42236495829430393</v>
      </c>
      <c r="O80" s="16">
        <f>K80/M80</f>
        <v>0.51824345421294438</v>
      </c>
      <c r="P80" s="16">
        <f>L80/M80</f>
        <v>5.9391587492751682E-2</v>
      </c>
    </row>
    <row r="81" spans="1:16" x14ac:dyDescent="0.25">
      <c r="A81" s="5" t="s">
        <v>37</v>
      </c>
      <c r="B81" s="20">
        <v>59170</v>
      </c>
      <c r="C81" s="20">
        <v>25364</v>
      </c>
      <c r="D81" s="20">
        <v>6316</v>
      </c>
      <c r="E81" s="7">
        <f>SUM(B81:D81)</f>
        <v>90850</v>
      </c>
      <c r="F81" s="20">
        <v>7907</v>
      </c>
      <c r="G81" s="20">
        <v>21343</v>
      </c>
      <c r="H81" s="20">
        <v>14</v>
      </c>
      <c r="I81" s="7">
        <f>SUM(F81:H81)</f>
        <v>29264</v>
      </c>
      <c r="J81" s="7">
        <f t="shared" si="28"/>
        <v>67077</v>
      </c>
      <c r="K81" s="7">
        <f t="shared" si="28"/>
        <v>46707</v>
      </c>
      <c r="L81" s="7">
        <f t="shared" si="28"/>
        <v>6330</v>
      </c>
      <c r="M81" s="7">
        <f>SUM(J81:L81)</f>
        <v>120114</v>
      </c>
      <c r="N81" s="16">
        <f>J81/M81</f>
        <v>0.55844447774614114</v>
      </c>
      <c r="O81" s="16">
        <f>K81/M81</f>
        <v>0.38885558719216745</v>
      </c>
      <c r="P81" s="16">
        <f>L81/M81</f>
        <v>5.2699935061691391E-2</v>
      </c>
    </row>
    <row r="82" spans="1:16" x14ac:dyDescent="0.25">
      <c r="A82" s="4" t="s">
        <v>48</v>
      </c>
      <c r="B82" s="3">
        <f t="shared" ref="B82:M82" si="29">SUM(B80:B81)</f>
        <v>72493</v>
      </c>
      <c r="C82" s="3">
        <f t="shared" si="29"/>
        <v>35426</v>
      </c>
      <c r="D82" s="3">
        <f t="shared" si="29"/>
        <v>8864</v>
      </c>
      <c r="E82" s="3">
        <f t="shared" si="29"/>
        <v>116783</v>
      </c>
      <c r="F82" s="3">
        <f t="shared" si="29"/>
        <v>13522</v>
      </c>
      <c r="G82" s="3">
        <f t="shared" si="29"/>
        <v>34518</v>
      </c>
      <c r="H82" s="3">
        <f t="shared" si="29"/>
        <v>129</v>
      </c>
      <c r="I82" s="3">
        <f t="shared" si="29"/>
        <v>48169</v>
      </c>
      <c r="J82" s="3">
        <f t="shared" si="29"/>
        <v>86015</v>
      </c>
      <c r="K82" s="3">
        <f t="shared" si="29"/>
        <v>69944</v>
      </c>
      <c r="L82" s="3">
        <f t="shared" si="29"/>
        <v>8993</v>
      </c>
      <c r="M82" s="3">
        <f t="shared" si="29"/>
        <v>164952</v>
      </c>
      <c r="N82" s="17">
        <f>J82/M82</f>
        <v>0.52145472622338618</v>
      </c>
      <c r="O82" s="17">
        <f>K82/M82</f>
        <v>0.42402638343275617</v>
      </c>
      <c r="P82" s="17">
        <f>L82/M82</f>
        <v>5.4518890343857609E-2</v>
      </c>
    </row>
    <row r="83" spans="1:16" x14ac:dyDescent="0.25">
      <c r="A83" s="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16"/>
      <c r="O83" s="16"/>
      <c r="P83" s="16"/>
    </row>
    <row r="84" spans="1:16" x14ac:dyDescent="0.25">
      <c r="A84" s="5" t="s">
        <v>38</v>
      </c>
      <c r="B84" s="20">
        <v>16367</v>
      </c>
      <c r="C84" s="20">
        <v>21294</v>
      </c>
      <c r="D84" s="20">
        <v>4712</v>
      </c>
      <c r="E84" s="7">
        <f>SUM(B84:D84)</f>
        <v>42373</v>
      </c>
      <c r="F84" s="20">
        <v>7418</v>
      </c>
      <c r="G84" s="20">
        <v>17599</v>
      </c>
      <c r="H84" s="20">
        <v>59</v>
      </c>
      <c r="I84" s="7">
        <f>SUM(F84:H84)</f>
        <v>25076</v>
      </c>
      <c r="J84" s="7">
        <f t="shared" ref="J84:L85" si="30">SUM(B84,F84)</f>
        <v>23785</v>
      </c>
      <c r="K84" s="7">
        <f t="shared" si="30"/>
        <v>38893</v>
      </c>
      <c r="L84" s="7">
        <f t="shared" si="30"/>
        <v>4771</v>
      </c>
      <c r="M84" s="7">
        <f>SUM(J84:L84)</f>
        <v>67449</v>
      </c>
      <c r="N84" s="16">
        <f>J84/M84</f>
        <v>0.35263680706904477</v>
      </c>
      <c r="O84" s="16">
        <f>K84/M84</f>
        <v>0.57662826728342897</v>
      </c>
      <c r="P84" s="16">
        <f>L84/M84</f>
        <v>7.0734925647526273E-2</v>
      </c>
    </row>
    <row r="85" spans="1:16" x14ac:dyDescent="0.25">
      <c r="A85" s="5" t="s">
        <v>39</v>
      </c>
      <c r="B85" s="20">
        <v>7600</v>
      </c>
      <c r="C85" s="20">
        <v>11174</v>
      </c>
      <c r="D85" s="20">
        <v>4294</v>
      </c>
      <c r="E85" s="7">
        <f>SUM(B85:D85)</f>
        <v>23068</v>
      </c>
      <c r="F85" s="20">
        <v>11506</v>
      </c>
      <c r="G85" s="20">
        <v>24684</v>
      </c>
      <c r="H85" s="20">
        <v>111</v>
      </c>
      <c r="I85" s="7">
        <f>SUM(F85:H85)</f>
        <v>36301</v>
      </c>
      <c r="J85" s="7">
        <f t="shared" si="30"/>
        <v>19106</v>
      </c>
      <c r="K85" s="7">
        <f t="shared" si="30"/>
        <v>35858</v>
      </c>
      <c r="L85" s="7">
        <f t="shared" si="30"/>
        <v>4405</v>
      </c>
      <c r="M85" s="7">
        <f>SUM(J85:L85)</f>
        <v>59369</v>
      </c>
      <c r="N85" s="16">
        <f>J85/M85</f>
        <v>0.32181778369182568</v>
      </c>
      <c r="O85" s="16">
        <f>K85/M85</f>
        <v>0.60398524482474014</v>
      </c>
      <c r="P85" s="16">
        <f>L85/M85</f>
        <v>7.4196971483434113E-2</v>
      </c>
    </row>
    <row r="86" spans="1:16" x14ac:dyDescent="0.25">
      <c r="A86" s="4" t="s">
        <v>48</v>
      </c>
      <c r="B86" s="3">
        <f t="shared" ref="B86:M86" si="31">SUM(B84:B85)</f>
        <v>23967</v>
      </c>
      <c r="C86" s="3">
        <f t="shared" si="31"/>
        <v>32468</v>
      </c>
      <c r="D86" s="3">
        <f t="shared" si="31"/>
        <v>9006</v>
      </c>
      <c r="E86" s="3">
        <f t="shared" si="31"/>
        <v>65441</v>
      </c>
      <c r="F86" s="3">
        <f t="shared" si="31"/>
        <v>18924</v>
      </c>
      <c r="G86" s="3">
        <f t="shared" si="31"/>
        <v>42283</v>
      </c>
      <c r="H86" s="3">
        <f t="shared" si="31"/>
        <v>170</v>
      </c>
      <c r="I86" s="3">
        <f t="shared" si="31"/>
        <v>61377</v>
      </c>
      <c r="J86" s="3">
        <f t="shared" si="31"/>
        <v>42891</v>
      </c>
      <c r="K86" s="3">
        <f t="shared" si="31"/>
        <v>74751</v>
      </c>
      <c r="L86" s="3">
        <f t="shared" si="31"/>
        <v>9176</v>
      </c>
      <c r="M86" s="3">
        <f t="shared" si="31"/>
        <v>126818</v>
      </c>
      <c r="N86" s="17">
        <f>J86/M86</f>
        <v>0.33820908703811764</v>
      </c>
      <c r="O86" s="17">
        <f>K86/M86</f>
        <v>0.58943525367061456</v>
      </c>
      <c r="P86" s="17">
        <f>L86/M86</f>
        <v>7.2355659291267804E-2</v>
      </c>
    </row>
    <row r="87" spans="1:16" x14ac:dyDescent="0.25">
      <c r="A87" s="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16"/>
      <c r="O87" s="16"/>
      <c r="P87" s="16"/>
    </row>
    <row r="88" spans="1:16" x14ac:dyDescent="0.25">
      <c r="A88" s="5" t="s">
        <v>40</v>
      </c>
      <c r="B88" s="20">
        <v>20368</v>
      </c>
      <c r="C88" s="20">
        <v>19947</v>
      </c>
      <c r="D88" s="20">
        <v>5887</v>
      </c>
      <c r="E88" s="7">
        <f>SUM(B88:D88)</f>
        <v>46202</v>
      </c>
      <c r="F88" s="20">
        <v>11782</v>
      </c>
      <c r="G88" s="20">
        <v>25743</v>
      </c>
      <c r="H88" s="20">
        <v>52</v>
      </c>
      <c r="I88" s="7">
        <f>SUM(F88:H88)</f>
        <v>37577</v>
      </c>
      <c r="J88" s="7">
        <f t="shared" ref="J88:L91" si="32">SUM(B88,F88)</f>
        <v>32150</v>
      </c>
      <c r="K88" s="7">
        <f t="shared" si="32"/>
        <v>45690</v>
      </c>
      <c r="L88" s="7">
        <f t="shared" si="32"/>
        <v>5939</v>
      </c>
      <c r="M88" s="7">
        <f>SUM(J88:L88)</f>
        <v>83779</v>
      </c>
      <c r="N88" s="16">
        <f>J88/M88</f>
        <v>0.38374771720836964</v>
      </c>
      <c r="O88" s="16">
        <f>K88/M88</f>
        <v>0.5453633965552227</v>
      </c>
      <c r="P88" s="16">
        <f>L88/M88</f>
        <v>7.0888886236407697E-2</v>
      </c>
    </row>
    <row r="89" spans="1:16" x14ac:dyDescent="0.25">
      <c r="A89" s="5" t="s">
        <v>41</v>
      </c>
      <c r="B89" s="20">
        <v>23620</v>
      </c>
      <c r="C89" s="20">
        <v>23537</v>
      </c>
      <c r="D89" s="20">
        <v>4547</v>
      </c>
      <c r="E89" s="7">
        <f>SUM(B89:D89)</f>
        <v>51704</v>
      </c>
      <c r="F89" s="20">
        <v>15909</v>
      </c>
      <c r="G89" s="20">
        <v>24710</v>
      </c>
      <c r="H89" s="20">
        <v>159</v>
      </c>
      <c r="I89" s="7">
        <f>SUM(F89:H89)</f>
        <v>40778</v>
      </c>
      <c r="J89" s="7">
        <f t="shared" si="32"/>
        <v>39529</v>
      </c>
      <c r="K89" s="7">
        <f t="shared" si="32"/>
        <v>48247</v>
      </c>
      <c r="L89" s="7">
        <f t="shared" si="32"/>
        <v>4706</v>
      </c>
      <c r="M89" s="7">
        <f>SUM(J89:L89)</f>
        <v>92482</v>
      </c>
      <c r="N89" s="16">
        <f>J89/M89</f>
        <v>0.4274237148850587</v>
      </c>
      <c r="O89" s="16">
        <f>K89/M89</f>
        <v>0.52169070738089574</v>
      </c>
      <c r="P89" s="16">
        <f>L89/M89</f>
        <v>5.0885577734045541E-2</v>
      </c>
    </row>
    <row r="90" spans="1:16" x14ac:dyDescent="0.25">
      <c r="A90" s="5" t="s">
        <v>42</v>
      </c>
      <c r="B90" s="20">
        <v>20558</v>
      </c>
      <c r="C90" s="20">
        <v>21960</v>
      </c>
      <c r="D90" s="20">
        <v>4741</v>
      </c>
      <c r="E90" s="7">
        <f>SUM(B90:D90)</f>
        <v>47259</v>
      </c>
      <c r="F90" s="20">
        <v>11945</v>
      </c>
      <c r="G90" s="20">
        <v>25520</v>
      </c>
      <c r="H90" s="20">
        <v>162</v>
      </c>
      <c r="I90" s="7">
        <f>SUM(F90:H90)</f>
        <v>37627</v>
      </c>
      <c r="J90" s="7">
        <f t="shared" si="32"/>
        <v>32503</v>
      </c>
      <c r="K90" s="7">
        <f t="shared" si="32"/>
        <v>47480</v>
      </c>
      <c r="L90" s="7">
        <f t="shared" si="32"/>
        <v>4903</v>
      </c>
      <c r="M90" s="7">
        <f>SUM(J90:L90)</f>
        <v>84886</v>
      </c>
      <c r="N90" s="16">
        <f>J90/M90</f>
        <v>0.38290177414414628</v>
      </c>
      <c r="O90" s="16">
        <f>K90/M90</f>
        <v>0.55933840680442004</v>
      </c>
      <c r="P90" s="16">
        <f>L90/M90</f>
        <v>5.7759819051433688E-2</v>
      </c>
    </row>
    <row r="91" spans="1:16" x14ac:dyDescent="0.25">
      <c r="A91" s="5" t="s">
        <v>65</v>
      </c>
      <c r="B91" s="20">
        <v>2</v>
      </c>
      <c r="C91" s="20">
        <v>0</v>
      </c>
      <c r="D91" s="20">
        <v>261</v>
      </c>
      <c r="E91" s="7">
        <f>SUM(B91:D91)</f>
        <v>263</v>
      </c>
      <c r="F91" s="20">
        <v>1159</v>
      </c>
      <c r="G91" s="20">
        <v>4659</v>
      </c>
      <c r="H91" s="20">
        <v>4</v>
      </c>
      <c r="I91" s="7">
        <f>SUM(F91:H91)</f>
        <v>5822</v>
      </c>
      <c r="J91" s="7">
        <f t="shared" si="32"/>
        <v>1161</v>
      </c>
      <c r="K91" s="7">
        <f t="shared" si="32"/>
        <v>4659</v>
      </c>
      <c r="L91" s="7">
        <f t="shared" si="32"/>
        <v>265</v>
      </c>
      <c r="M91" s="7">
        <f>SUM(J91:L91)</f>
        <v>6085</v>
      </c>
      <c r="N91" s="16">
        <f>J91/M91</f>
        <v>0.19079704190632704</v>
      </c>
      <c r="O91" s="16">
        <f>K91/M91</f>
        <v>0.76565324568611337</v>
      </c>
      <c r="P91" s="16">
        <f>L91/M91</f>
        <v>4.3549712407559574E-2</v>
      </c>
    </row>
    <row r="92" spans="1:16" x14ac:dyDescent="0.25">
      <c r="A92" s="4" t="s">
        <v>48</v>
      </c>
      <c r="B92" s="3">
        <f t="shared" ref="B92:M92" si="33">SUM(B88:B91)</f>
        <v>64548</v>
      </c>
      <c r="C92" s="3">
        <f t="shared" si="33"/>
        <v>65444</v>
      </c>
      <c r="D92" s="3">
        <f t="shared" si="33"/>
        <v>15436</v>
      </c>
      <c r="E92" s="3">
        <f t="shared" si="33"/>
        <v>145428</v>
      </c>
      <c r="F92" s="3">
        <f t="shared" si="33"/>
        <v>40795</v>
      </c>
      <c r="G92" s="3">
        <f t="shared" si="33"/>
        <v>80632</v>
      </c>
      <c r="H92" s="3">
        <f t="shared" si="33"/>
        <v>377</v>
      </c>
      <c r="I92" s="3">
        <f t="shared" si="33"/>
        <v>121804</v>
      </c>
      <c r="J92" s="3">
        <f t="shared" si="33"/>
        <v>105343</v>
      </c>
      <c r="K92" s="3">
        <f t="shared" si="33"/>
        <v>146076</v>
      </c>
      <c r="L92" s="3">
        <f t="shared" si="33"/>
        <v>15813</v>
      </c>
      <c r="M92" s="3">
        <f t="shared" si="33"/>
        <v>267232</v>
      </c>
      <c r="N92" s="17">
        <f>J92/M92</f>
        <v>0.39420054484492872</v>
      </c>
      <c r="O92" s="17">
        <f>K92/M92</f>
        <v>0.54662615255658009</v>
      </c>
      <c r="P92" s="17">
        <f>L92/M92</f>
        <v>5.9173302598491198E-2</v>
      </c>
    </row>
    <row r="93" spans="1:16" x14ac:dyDescent="0.25">
      <c r="A93" s="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16"/>
      <c r="O93" s="16"/>
      <c r="P93" s="16"/>
    </row>
    <row r="94" spans="1:16" x14ac:dyDescent="0.25">
      <c r="A94" s="5" t="s">
        <v>45</v>
      </c>
      <c r="B94" s="20">
        <v>17162</v>
      </c>
      <c r="C94" s="20">
        <v>23792</v>
      </c>
      <c r="D94" s="20">
        <v>5270</v>
      </c>
      <c r="E94" s="7">
        <f>SUM(B94:D94)</f>
        <v>46224</v>
      </c>
      <c r="F94" s="20">
        <v>13</v>
      </c>
      <c r="G94" s="20">
        <v>7</v>
      </c>
      <c r="H94" s="20">
        <v>12</v>
      </c>
      <c r="I94" s="7">
        <f>SUM(F94:H94)</f>
        <v>32</v>
      </c>
      <c r="J94" s="7">
        <f t="shared" ref="J94:L96" si="34">SUM(B94,F94)</f>
        <v>17175</v>
      </c>
      <c r="K94" s="7">
        <f t="shared" si="34"/>
        <v>23799</v>
      </c>
      <c r="L94" s="7">
        <f t="shared" si="34"/>
        <v>5282</v>
      </c>
      <c r="M94" s="7">
        <f>SUM(J94:L94)</f>
        <v>46256</v>
      </c>
      <c r="N94" s="16">
        <f>J94/M94</f>
        <v>0.37130318228986509</v>
      </c>
      <c r="O94" s="16">
        <f>K94/M94</f>
        <v>0.51450622621930131</v>
      </c>
      <c r="P94" s="16">
        <f>L94/M94</f>
        <v>0.11419059149083362</v>
      </c>
    </row>
    <row r="95" spans="1:16" x14ac:dyDescent="0.25">
      <c r="A95" s="5" t="s">
        <v>46</v>
      </c>
      <c r="B95" s="20">
        <v>1</v>
      </c>
      <c r="C95" s="20">
        <v>2</v>
      </c>
      <c r="D95" s="20">
        <v>169</v>
      </c>
      <c r="E95" s="7">
        <f>SUM(B95:D95)</f>
        <v>172</v>
      </c>
      <c r="F95" s="20">
        <v>1142</v>
      </c>
      <c r="G95" s="20">
        <v>3390</v>
      </c>
      <c r="H95" s="20">
        <v>5</v>
      </c>
      <c r="I95" s="7">
        <f>SUM(F95:H95)</f>
        <v>4537</v>
      </c>
      <c r="J95" s="7">
        <f>SUM(B95,F95)</f>
        <v>1143</v>
      </c>
      <c r="K95" s="7">
        <f>SUM(C95,G95)</f>
        <v>3392</v>
      </c>
      <c r="L95" s="7">
        <f>SUM(D95,H95)</f>
        <v>174</v>
      </c>
      <c r="M95" s="7">
        <f>SUM(J95:L95)</f>
        <v>4709</v>
      </c>
      <c r="N95" s="16">
        <f>J95/M95</f>
        <v>0.24272669356551285</v>
      </c>
      <c r="O95" s="16">
        <f>K95/M95</f>
        <v>0.72032278615417289</v>
      </c>
      <c r="P95" s="16">
        <f>L95/M95</f>
        <v>3.6950520280314293E-2</v>
      </c>
    </row>
    <row r="96" spans="1:16" ht="11.25" customHeight="1" x14ac:dyDescent="0.25">
      <c r="A96" s="5" t="s">
        <v>43</v>
      </c>
      <c r="B96" s="20">
        <v>6995</v>
      </c>
      <c r="C96" s="20">
        <v>4238</v>
      </c>
      <c r="D96" s="20">
        <v>1692</v>
      </c>
      <c r="E96" s="7">
        <f>SUM(B96:D96)</f>
        <v>12925</v>
      </c>
      <c r="F96" s="20">
        <v>6719</v>
      </c>
      <c r="G96" s="20">
        <v>9357</v>
      </c>
      <c r="H96" s="20">
        <v>2</v>
      </c>
      <c r="I96" s="7">
        <f>SUM(F96:H96)</f>
        <v>16078</v>
      </c>
      <c r="J96" s="7">
        <f t="shared" si="34"/>
        <v>13714</v>
      </c>
      <c r="K96" s="7">
        <f t="shared" si="34"/>
        <v>13595</v>
      </c>
      <c r="L96" s="7">
        <f t="shared" si="34"/>
        <v>1694</v>
      </c>
      <c r="M96" s="7">
        <f>SUM(J96:L96)</f>
        <v>29003</v>
      </c>
      <c r="N96" s="16">
        <f>J96/M96</f>
        <v>0.4728476364514016</v>
      </c>
      <c r="O96" s="16">
        <f>K96/M96</f>
        <v>0.46874461262628003</v>
      </c>
      <c r="P96" s="16">
        <f>L96/M96</f>
        <v>5.8407750922318383E-2</v>
      </c>
    </row>
    <row r="97" spans="1:16" x14ac:dyDescent="0.25">
      <c r="A97" s="5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15"/>
      <c r="O97" s="15"/>
      <c r="P97" s="15"/>
    </row>
    <row r="98" spans="1:16" ht="15" customHeight="1" x14ac:dyDescent="0.25">
      <c r="A98" s="11" t="s">
        <v>44</v>
      </c>
      <c r="B98" s="12">
        <f t="shared" ref="B98:M98" si="35">SUM(B11,B15,B21,B24,B28,B31,B37,B43,B46,B50,B55,B60,B64,B69,B72,B78,B82,B86,B92,B94:B96)</f>
        <v>939942</v>
      </c>
      <c r="C98" s="12">
        <f t="shared" si="35"/>
        <v>874936</v>
      </c>
      <c r="D98" s="12">
        <f t="shared" si="35"/>
        <v>254663</v>
      </c>
      <c r="E98" s="12">
        <f t="shared" si="35"/>
        <v>2069541</v>
      </c>
      <c r="F98" s="12">
        <f t="shared" si="35"/>
        <v>458592</v>
      </c>
      <c r="G98" s="12">
        <f t="shared" si="35"/>
        <v>910174</v>
      </c>
      <c r="H98" s="12">
        <f t="shared" si="35"/>
        <v>5725</v>
      </c>
      <c r="I98" s="12">
        <f t="shared" si="35"/>
        <v>1374491</v>
      </c>
      <c r="J98" s="12">
        <f t="shared" si="35"/>
        <v>1398534</v>
      </c>
      <c r="K98" s="12">
        <f t="shared" si="35"/>
        <v>1785110</v>
      </c>
      <c r="L98" s="12">
        <f t="shared" si="35"/>
        <v>260388</v>
      </c>
      <c r="M98" s="12">
        <f t="shared" si="35"/>
        <v>3444032</v>
      </c>
      <c r="N98" s="19">
        <f>J98/M98</f>
        <v>0.40607462416144796</v>
      </c>
      <c r="O98" s="19">
        <f>K98/M98</f>
        <v>0.51831980655232002</v>
      </c>
      <c r="P98" s="19">
        <f>L98/M98</f>
        <v>7.5605569286231952E-2</v>
      </c>
    </row>
  </sheetData>
  <mergeCells count="8">
    <mergeCell ref="A1:P1"/>
    <mergeCell ref="A2:P2"/>
    <mergeCell ref="A3:P3"/>
    <mergeCell ref="N4:P4"/>
    <mergeCell ref="A4:A5"/>
    <mergeCell ref="B4:E4"/>
    <mergeCell ref="F4:I4"/>
    <mergeCell ref="J4:M4"/>
  </mergeCells>
  <phoneticPr fontId="1" type="noConversion"/>
  <printOptions horizontalCentered="1"/>
  <pageMargins left="0.15748031496062992" right="0.15748031496062992" top="0.78740157480314965" bottom="0.51181102362204722" header="0.27559055118110237" footer="0.23622047244094491"/>
  <pageSetup scale="90" orientation="portrait" r:id="rId1"/>
  <headerFooter alignWithMargins="0">
    <oddHeader>&amp;L&amp;"Bookman Old Style,Normal"&amp;9Réseau des bibliothèques de Montréal / Statistiques relatives aux collections</oddHeader>
    <oddFooter>&amp;L&amp;"Bookman Old Style,Normal"&amp;8Division Planification et Développement du réseau&amp;C&amp;"Bookman Old Style,Normal"&amp;8Page &amp;P&amp;R&amp;"Bookman Old Style,Normal"&amp;8&amp;D</oddFooter>
  </headerFooter>
  <rowBreaks count="1" manualBreakCount="1">
    <brk id="64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14</vt:i4>
      </vt:variant>
    </vt:vector>
  </HeadingPairs>
  <TitlesOfParts>
    <vt:vector size="21" baseType="lpstr">
      <vt:lpstr>2012</vt:lpstr>
      <vt:lpstr>2013</vt:lpstr>
      <vt:lpstr>2014</vt:lpstr>
      <vt:lpstr>2015</vt:lpstr>
      <vt:lpstr>2016</vt:lpstr>
      <vt:lpstr>2017</vt:lpstr>
      <vt:lpstr>2018</vt:lpstr>
      <vt:lpstr>'2012'!Impression_des_titres</vt:lpstr>
      <vt:lpstr>'2013'!Impression_des_titres</vt:lpstr>
      <vt:lpstr>'2014'!Impression_des_titres</vt:lpstr>
      <vt:lpstr>'2015'!Impression_des_titres</vt:lpstr>
      <vt:lpstr>'2016'!Impression_des_titres</vt:lpstr>
      <vt:lpstr>'2017'!Impression_des_titres</vt:lpstr>
      <vt:lpstr>'2018'!Impression_des_titres</vt:lpstr>
      <vt:lpstr>'2012'!Zone_d_impression</vt:lpstr>
      <vt:lpstr>'2013'!Zone_d_impression</vt:lpstr>
      <vt:lpstr>'2014'!Zone_d_impression</vt:lpstr>
      <vt:lpstr>'2015'!Zone_d_impression</vt:lpstr>
      <vt:lpstr>'2016'!Zone_d_impression</vt:lpstr>
      <vt:lpstr>'2017'!Zone_d_impression</vt:lpstr>
      <vt:lpstr>'2018'!Zone_d_impression</vt:lpstr>
    </vt:vector>
  </TitlesOfParts>
  <Company>Ville de Montréal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</dc:creator>
  <cp:lastModifiedBy>Miranda SCULTHORP</cp:lastModifiedBy>
  <cp:lastPrinted>2012-07-19T13:09:28Z</cp:lastPrinted>
  <dcterms:created xsi:type="dcterms:W3CDTF">2009-10-06T19:58:35Z</dcterms:created>
  <dcterms:modified xsi:type="dcterms:W3CDTF">2024-06-25T19:11:44Z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2024-06-25T19:11:20Z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9f15d2dc-8753-4f83-aac2-a58288d3a4bc</vt:lpwstr>
  </property>
  <property fmtid="{D5CDD505-2E9C-101B-9397-08002B2CF9AE}" pid="7" name="MSIP_Label_defa4170-0d19-0005-0004-bc88714345d2_ActionId">
    <vt:lpwstr>68a3882d-a10c-4453-a5b4-1f3e5ba12afb</vt:lpwstr>
  </property>
  <property fmtid="{D5CDD505-2E9C-101B-9397-08002B2CF9AE}" pid="8" name="MSIP_Label_defa4170-0d19-0005-0004-bc88714345d2_ContentBits">
    <vt:lpwstr>0</vt:lpwstr>
  </property>
</Properties>
</file>