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H Jülich Studium\Praktikum\Messtechnik\Auswertung Filt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5" i="1"/>
  <c r="R6" i="1"/>
  <c r="R7" i="1"/>
  <c r="R8" i="1"/>
  <c r="R9" i="1"/>
  <c r="R10" i="1"/>
  <c r="R11" i="1"/>
  <c r="R12" i="1"/>
  <c r="R13" i="1"/>
  <c r="R5" i="1"/>
  <c r="Q6" i="1"/>
  <c r="Q7" i="1"/>
  <c r="Q8" i="1"/>
  <c r="Q9" i="1"/>
  <c r="Q10" i="1"/>
  <c r="Q11" i="1"/>
  <c r="Q12" i="1"/>
  <c r="Q13" i="1"/>
  <c r="Q5" i="1"/>
</calcChain>
</file>

<file path=xl/sharedStrings.xml><?xml version="1.0" encoding="utf-8"?>
<sst xmlns="http://schemas.openxmlformats.org/spreadsheetml/2006/main" count="18" uniqueCount="13">
  <si>
    <t>C1</t>
  </si>
  <si>
    <t>C2</t>
  </si>
  <si>
    <t>Delta C</t>
  </si>
  <si>
    <t>A</t>
  </si>
  <si>
    <t>Delta Skalen</t>
  </si>
  <si>
    <t>Delta ms</t>
  </si>
  <si>
    <t>Delta Skalten</t>
  </si>
  <si>
    <t>Phi</t>
  </si>
  <si>
    <t>G</t>
  </si>
  <si>
    <t>omega</t>
  </si>
  <si>
    <t>Frequenz</t>
  </si>
  <si>
    <t>Im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</si>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</sst>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 Diagramm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Tabelle1!$P$5:$P$13</c:f>
              <c:numCache>
                <c:formatCode>General</c:formatCode>
                <c:ptCount val="9"/>
                <c:pt idx="0">
                  <c:v>1.3</c:v>
                </c:pt>
                <c:pt idx="1">
                  <c:v>1.3</c:v>
                </c:pt>
                <c:pt idx="2">
                  <c:v>1.4</c:v>
                </c:pt>
                <c:pt idx="3">
                  <c:v>1.9</c:v>
                </c:pt>
                <c:pt idx="4">
                  <c:v>3.6</c:v>
                </c:pt>
                <c:pt idx="5">
                  <c:v>2.5</c:v>
                </c:pt>
                <c:pt idx="6">
                  <c:v>1.03</c:v>
                </c:pt>
                <c:pt idx="7">
                  <c:v>0.6</c:v>
                </c:pt>
                <c:pt idx="8">
                  <c:v>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19976"/>
        <c:axId val="402419192"/>
      </c:scatterChart>
      <c:valAx>
        <c:axId val="402419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omega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419192"/>
        <c:crosses val="autoZero"/>
        <c:crossBetween val="midCat"/>
      </c:valAx>
      <c:valAx>
        <c:axId val="402419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Amplitude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41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Bodediagramm</a:t>
            </a:r>
            <a:r>
              <a:rPr lang="de-DE" baseline="0"/>
              <a:t>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Tabelle1!$O$5:$O$13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-11.25</c:v>
                </c:pt>
                <c:pt idx="4">
                  <c:v>-51.43</c:v>
                </c:pt>
                <c:pt idx="5">
                  <c:v>-127.74</c:v>
                </c:pt>
                <c:pt idx="6">
                  <c:v>-144</c:v>
                </c:pt>
                <c:pt idx="7">
                  <c:v>-154.28</c:v>
                </c:pt>
                <c:pt idx="8">
                  <c:v>-169.4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80472"/>
        <c:axId val="396372416"/>
      </c:scatterChart>
      <c:valAx>
        <c:axId val="329580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Kreisfrequenz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372416"/>
        <c:crosses val="autoZero"/>
        <c:crossBetween val="midCat"/>
      </c:valAx>
      <c:valAx>
        <c:axId val="3963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Phasenverschiebung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58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17</xdr:row>
      <xdr:rowOff>90487</xdr:rowOff>
    </xdr:from>
    <xdr:to>
      <xdr:col>6</xdr:col>
      <xdr:colOff>809625</xdr:colOff>
      <xdr:row>31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17</xdr:row>
      <xdr:rowOff>71437</xdr:rowOff>
    </xdr:from>
    <xdr:to>
      <xdr:col>13</xdr:col>
      <xdr:colOff>266700</xdr:colOff>
      <xdr:row>31</xdr:row>
      <xdr:rowOff>147637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3"/>
  <sheetViews>
    <sheetView tabSelected="1" workbookViewId="0">
      <selection activeCell="I19" sqref="I19"/>
    </sheetView>
  </sheetViews>
  <sheetFormatPr baseColWidth="10" defaultRowHeight="15" x14ac:dyDescent="0.25"/>
  <cols>
    <col min="7" max="7" width="13.140625" customWidth="1"/>
    <col min="11" max="11" width="13.42578125" customWidth="1"/>
  </cols>
  <sheetData>
    <row r="4" spans="2:19" x14ac:dyDescent="0.25">
      <c r="B4" t="s">
        <v>10</v>
      </c>
      <c r="C4" s="1" t="s">
        <v>0</v>
      </c>
      <c r="D4" s="1" t="s">
        <v>1</v>
      </c>
      <c r="E4" s="1" t="s">
        <v>2</v>
      </c>
      <c r="F4" s="1" t="s">
        <v>3</v>
      </c>
      <c r="G4" s="2" t="s">
        <v>0</v>
      </c>
      <c r="H4" s="2" t="s">
        <v>1</v>
      </c>
      <c r="I4" s="2" t="s">
        <v>4</v>
      </c>
      <c r="J4" s="2" t="s">
        <v>5</v>
      </c>
      <c r="K4" s="3" t="s">
        <v>0</v>
      </c>
      <c r="L4" s="3" t="s">
        <v>1</v>
      </c>
      <c r="M4" s="3" t="s">
        <v>6</v>
      </c>
      <c r="N4" s="3" t="s">
        <v>5</v>
      </c>
      <c r="O4" t="s">
        <v>7</v>
      </c>
      <c r="P4" t="s">
        <v>8</v>
      </c>
      <c r="Q4" t="s">
        <v>9</v>
      </c>
      <c r="R4" t="s">
        <v>11</v>
      </c>
      <c r="S4" t="s">
        <v>12</v>
      </c>
    </row>
    <row r="5" spans="2:19" x14ac:dyDescent="0.25">
      <c r="B5">
        <v>5</v>
      </c>
      <c r="C5" s="1">
        <v>0.8</v>
      </c>
      <c r="D5" s="1">
        <v>0.54</v>
      </c>
      <c r="E5" s="1">
        <v>0.26</v>
      </c>
      <c r="F5" s="1">
        <v>0.13</v>
      </c>
      <c r="G5" s="2">
        <v>1864</v>
      </c>
      <c r="H5" s="2">
        <v>1353</v>
      </c>
      <c r="I5" s="2">
        <v>511</v>
      </c>
      <c r="J5" s="2">
        <v>204.68</v>
      </c>
      <c r="K5" s="3">
        <v>1349</v>
      </c>
      <c r="L5" s="3">
        <v>1349</v>
      </c>
      <c r="M5" s="3">
        <v>0</v>
      </c>
      <c r="N5" s="3">
        <v>0</v>
      </c>
      <c r="O5">
        <v>0</v>
      </c>
      <c r="P5">
        <v>1.3</v>
      </c>
      <c r="Q5">
        <f>2*PI()*B5</f>
        <v>31.415926535897931</v>
      </c>
      <c r="R5">
        <f>-F5*SIN(O5*N5)</f>
        <v>0</v>
      </c>
      <c r="S5">
        <f>F5*COS(O5*N5)</f>
        <v>0.13</v>
      </c>
    </row>
    <row r="6" spans="2:19" x14ac:dyDescent="0.25">
      <c r="B6">
        <v>10</v>
      </c>
      <c r="C6" s="1">
        <v>0.8</v>
      </c>
      <c r="D6" s="1">
        <v>0.54</v>
      </c>
      <c r="E6" s="1">
        <v>0.26</v>
      </c>
      <c r="F6" s="1">
        <v>0.13</v>
      </c>
      <c r="G6" s="2">
        <v>1166</v>
      </c>
      <c r="H6" s="2">
        <v>914</v>
      </c>
      <c r="I6" s="2">
        <v>252</v>
      </c>
      <c r="J6" s="2">
        <v>100.8</v>
      </c>
      <c r="K6" s="3">
        <v>914</v>
      </c>
      <c r="L6" s="3">
        <v>914</v>
      </c>
      <c r="M6" s="3">
        <v>0</v>
      </c>
      <c r="N6" s="3">
        <v>0</v>
      </c>
      <c r="O6">
        <v>0</v>
      </c>
      <c r="P6">
        <v>1.3</v>
      </c>
      <c r="Q6">
        <f t="shared" ref="Q6:Q13" si="0">2*PI()*B6</f>
        <v>62.831853071795862</v>
      </c>
      <c r="R6">
        <f t="shared" ref="R6:R13" si="1">-F6*SIN(O6*N6)</f>
        <v>0</v>
      </c>
      <c r="S6">
        <f t="shared" ref="S6:S13" si="2">F6*COS(O6*N6)</f>
        <v>0.13</v>
      </c>
    </row>
    <row r="7" spans="2:19" x14ac:dyDescent="0.25">
      <c r="B7">
        <v>20</v>
      </c>
      <c r="C7" s="1">
        <v>0.81</v>
      </c>
      <c r="D7" s="1">
        <v>0.53</v>
      </c>
      <c r="E7" s="1">
        <v>0.28000000000000003</v>
      </c>
      <c r="F7" s="1">
        <v>0.14000000000000001</v>
      </c>
      <c r="G7" s="2">
        <v>810</v>
      </c>
      <c r="H7" s="2">
        <v>683</v>
      </c>
      <c r="I7" s="2">
        <v>127</v>
      </c>
      <c r="J7" s="2">
        <v>50.8</v>
      </c>
      <c r="K7" s="3">
        <v>683</v>
      </c>
      <c r="L7" s="3">
        <v>683</v>
      </c>
      <c r="M7" s="3">
        <v>0</v>
      </c>
      <c r="N7" s="3">
        <v>0</v>
      </c>
      <c r="O7">
        <v>0</v>
      </c>
      <c r="P7">
        <v>1.4</v>
      </c>
      <c r="Q7">
        <f t="shared" si="0"/>
        <v>125.66370614359172</v>
      </c>
      <c r="R7">
        <f t="shared" si="1"/>
        <v>0</v>
      </c>
      <c r="S7">
        <f t="shared" si="2"/>
        <v>0.14000000000000001</v>
      </c>
    </row>
    <row r="8" spans="2:19" x14ac:dyDescent="0.25">
      <c r="B8">
        <v>40</v>
      </c>
      <c r="C8" s="1">
        <v>0.86</v>
      </c>
      <c r="D8" s="1">
        <v>0.48</v>
      </c>
      <c r="E8" s="1">
        <v>0.38</v>
      </c>
      <c r="F8" s="1">
        <v>0.19</v>
      </c>
      <c r="G8" s="2">
        <v>719</v>
      </c>
      <c r="H8" s="2">
        <v>655</v>
      </c>
      <c r="I8" s="2">
        <v>64</v>
      </c>
      <c r="J8" s="2">
        <v>25.6</v>
      </c>
      <c r="K8" s="3">
        <v>656</v>
      </c>
      <c r="L8" s="3">
        <v>654</v>
      </c>
      <c r="M8" s="3">
        <v>-2</v>
      </c>
      <c r="N8" s="3">
        <v>0.8</v>
      </c>
      <c r="O8">
        <v>-11.25</v>
      </c>
      <c r="P8">
        <v>1.9</v>
      </c>
      <c r="Q8">
        <f t="shared" si="0"/>
        <v>251.32741228718345</v>
      </c>
      <c r="R8">
        <f t="shared" si="1"/>
        <v>7.830251219593376E-2</v>
      </c>
      <c r="S8">
        <f t="shared" si="2"/>
        <v>-0.17311474975808863</v>
      </c>
    </row>
    <row r="9" spans="2:19" x14ac:dyDescent="0.25">
      <c r="B9">
        <v>60</v>
      </c>
      <c r="C9" s="1">
        <v>1.03</v>
      </c>
      <c r="D9" s="1">
        <v>0.31</v>
      </c>
      <c r="E9" s="1">
        <v>0.72</v>
      </c>
      <c r="F9" s="1">
        <v>0.36</v>
      </c>
      <c r="G9" s="2">
        <v>658</v>
      </c>
      <c r="H9" s="2">
        <v>616</v>
      </c>
      <c r="I9" s="2">
        <v>42</v>
      </c>
      <c r="J9" s="2">
        <v>16.8</v>
      </c>
      <c r="K9" s="3">
        <v>610</v>
      </c>
      <c r="L9" s="3">
        <v>616</v>
      </c>
      <c r="M9" s="3">
        <v>-6</v>
      </c>
      <c r="N9" s="3">
        <v>2.4</v>
      </c>
      <c r="O9">
        <v>-51.43</v>
      </c>
      <c r="P9">
        <v>3.6</v>
      </c>
      <c r="Q9">
        <f t="shared" si="0"/>
        <v>376.99111843077515</v>
      </c>
      <c r="R9">
        <f t="shared" si="1"/>
        <v>-0.28419626901578338</v>
      </c>
      <c r="S9">
        <f t="shared" si="2"/>
        <v>-0.22098072467414093</v>
      </c>
    </row>
    <row r="10" spans="2:19" x14ac:dyDescent="0.25">
      <c r="B10">
        <v>80</v>
      </c>
      <c r="C10" s="1">
        <v>0.92</v>
      </c>
      <c r="D10" s="1">
        <v>0.41</v>
      </c>
      <c r="E10" s="1">
        <v>0.51</v>
      </c>
      <c r="F10" s="1">
        <v>0.25</v>
      </c>
      <c r="G10" s="2">
        <v>609</v>
      </c>
      <c r="H10" s="2">
        <v>578</v>
      </c>
      <c r="I10" s="2">
        <v>31</v>
      </c>
      <c r="J10" s="2">
        <v>12.4</v>
      </c>
      <c r="K10" s="3">
        <v>566</v>
      </c>
      <c r="L10" s="3">
        <v>571</v>
      </c>
      <c r="M10" s="3">
        <v>-11</v>
      </c>
      <c r="N10" s="3">
        <v>4.4000000000000004</v>
      </c>
      <c r="O10">
        <v>-127.74</v>
      </c>
      <c r="P10">
        <v>2.5</v>
      </c>
      <c r="Q10">
        <f t="shared" si="0"/>
        <v>502.6548245743669</v>
      </c>
      <c r="R10">
        <f t="shared" si="1"/>
        <v>7.1268826314763417E-2</v>
      </c>
      <c r="S10">
        <f t="shared" si="2"/>
        <v>-0.23962628068664774</v>
      </c>
    </row>
    <row r="11" spans="2:19" x14ac:dyDescent="0.25">
      <c r="B11">
        <v>100</v>
      </c>
      <c r="C11" s="1">
        <v>0.56000000000000005</v>
      </c>
      <c r="D11" s="1">
        <v>0.77</v>
      </c>
      <c r="E11" s="1">
        <v>0.21</v>
      </c>
      <c r="F11" s="1">
        <v>0.105</v>
      </c>
      <c r="G11" s="2">
        <v>552</v>
      </c>
      <c r="H11" s="2">
        <v>577</v>
      </c>
      <c r="I11" s="2">
        <v>25</v>
      </c>
      <c r="J11" s="2">
        <v>10</v>
      </c>
      <c r="K11" s="3">
        <v>552</v>
      </c>
      <c r="L11" s="3">
        <v>542</v>
      </c>
      <c r="M11" s="3">
        <v>-10</v>
      </c>
      <c r="N11" s="3">
        <v>4</v>
      </c>
      <c r="O11">
        <v>-144</v>
      </c>
      <c r="P11">
        <v>1.03</v>
      </c>
      <c r="Q11">
        <f t="shared" si="0"/>
        <v>628.31853071795865</v>
      </c>
      <c r="R11">
        <f t="shared" si="1"/>
        <v>-9.3025041741715622E-2</v>
      </c>
      <c r="S11">
        <f t="shared" si="2"/>
        <v>-4.8696422958489118E-2</v>
      </c>
    </row>
    <row r="12" spans="2:19" x14ac:dyDescent="0.25">
      <c r="B12">
        <v>120</v>
      </c>
      <c r="C12" s="1">
        <v>0.73</v>
      </c>
      <c r="D12" s="1">
        <v>0.61</v>
      </c>
      <c r="E12" s="1">
        <v>0.12</v>
      </c>
      <c r="F12" s="1">
        <v>0.06</v>
      </c>
      <c r="G12" s="2">
        <v>534</v>
      </c>
      <c r="H12" s="2">
        <v>513</v>
      </c>
      <c r="I12" s="2">
        <v>21</v>
      </c>
      <c r="J12" s="2">
        <v>8.4</v>
      </c>
      <c r="K12" s="3">
        <v>504</v>
      </c>
      <c r="L12" s="3">
        <v>513</v>
      </c>
      <c r="M12" s="3">
        <v>-9</v>
      </c>
      <c r="N12" s="3">
        <v>3.6</v>
      </c>
      <c r="O12">
        <v>-154.28</v>
      </c>
      <c r="P12">
        <v>0.6</v>
      </c>
      <c r="Q12">
        <f t="shared" si="0"/>
        <v>753.98223686155029</v>
      </c>
      <c r="R12">
        <f t="shared" si="1"/>
        <v>3.6497176352058666E-2</v>
      </c>
      <c r="S12">
        <f t="shared" si="2"/>
        <v>-4.7623062882669875E-2</v>
      </c>
    </row>
    <row r="13" spans="2:19" x14ac:dyDescent="0.25">
      <c r="B13">
        <v>150</v>
      </c>
      <c r="C13" s="1">
        <v>0.7</v>
      </c>
      <c r="D13" s="1">
        <v>0.64</v>
      </c>
      <c r="E13" s="1">
        <v>0.06</v>
      </c>
      <c r="F13" s="1">
        <v>0.03</v>
      </c>
      <c r="G13" s="2">
        <v>505</v>
      </c>
      <c r="H13" s="2">
        <v>488</v>
      </c>
      <c r="I13" s="2">
        <v>17</v>
      </c>
      <c r="J13" s="2">
        <v>6.8</v>
      </c>
      <c r="K13" s="3">
        <v>480</v>
      </c>
      <c r="L13" s="3">
        <v>488</v>
      </c>
      <c r="M13" s="3">
        <v>-8</v>
      </c>
      <c r="N13" s="3">
        <v>3.2</v>
      </c>
      <c r="O13">
        <v>-169.4</v>
      </c>
      <c r="P13">
        <v>0.3</v>
      </c>
      <c r="Q13">
        <f t="shared" si="0"/>
        <v>942.47779607693792</v>
      </c>
      <c r="R13">
        <f t="shared" si="1"/>
        <v>2.9639107095575351E-2</v>
      </c>
      <c r="S13">
        <f t="shared" si="2"/>
        <v>-4.6393243664368776E-3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Hansen</dc:creator>
  <cp:lastModifiedBy>Christoph Hansen</cp:lastModifiedBy>
  <dcterms:created xsi:type="dcterms:W3CDTF">2014-04-25T15:31:32Z</dcterms:created>
  <dcterms:modified xsi:type="dcterms:W3CDTF">2014-04-25T16:27:16Z</dcterms:modified>
</cp:coreProperties>
</file>