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H Jülich Studium\Praktikum\OT\Polarisiertes Licht Auswertung\"/>
    </mc:Choice>
  </mc:AlternateContent>
  <bookViews>
    <workbookView xWindow="0" yWindow="0" windowWidth="28800" windowHeight="1243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8" i="1" l="1"/>
  <c r="J139" i="1"/>
  <c r="J140" i="1"/>
  <c r="J141" i="1"/>
  <c r="J142" i="1"/>
  <c r="J143" i="1"/>
  <c r="J144" i="1"/>
  <c r="J137" i="1"/>
  <c r="I137" i="1"/>
  <c r="I138" i="1"/>
  <c r="I139" i="1"/>
  <c r="I140" i="1"/>
  <c r="I141" i="1"/>
  <c r="I142" i="1"/>
  <c r="I143" i="1"/>
  <c r="I144" i="1"/>
  <c r="G97" i="1" l="1"/>
  <c r="G99" i="1"/>
  <c r="F97" i="1"/>
  <c r="F98" i="1"/>
  <c r="G98" i="1" s="1"/>
  <c r="F99" i="1"/>
  <c r="F100" i="1"/>
  <c r="G100" i="1" s="1"/>
  <c r="F101" i="1"/>
  <c r="G101" i="1" s="1"/>
  <c r="F102" i="1"/>
  <c r="G102" i="1" s="1"/>
  <c r="F103" i="1"/>
  <c r="G103" i="1" s="1"/>
  <c r="F96" i="1"/>
  <c r="G96" i="1" s="1"/>
  <c r="G120" i="1"/>
  <c r="G121" i="1"/>
  <c r="G123" i="1"/>
  <c r="G124" i="1"/>
  <c r="G119" i="1"/>
  <c r="F120" i="1"/>
  <c r="F121" i="1"/>
  <c r="F122" i="1"/>
  <c r="G122" i="1" s="1"/>
  <c r="F123" i="1"/>
  <c r="F124" i="1"/>
  <c r="F125" i="1"/>
  <c r="G125" i="1" s="1"/>
  <c r="F126" i="1"/>
  <c r="G126" i="1" s="1"/>
  <c r="F119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6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2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<sst xmlns="http://schemas.openxmlformats.org/spreadsheetml/2006/main" count="40" uniqueCount="19">
  <si>
    <t>Experiment 1</t>
  </si>
  <si>
    <t>Winkel</t>
  </si>
  <si>
    <t>Signal</t>
  </si>
  <si>
    <t>Untergrund</t>
  </si>
  <si>
    <t>bereinigt</t>
  </si>
  <si>
    <t>cos^2</t>
  </si>
  <si>
    <t>Experiment 2</t>
  </si>
  <si>
    <t>Experiment 3</t>
  </si>
  <si>
    <t>Intesität</t>
  </si>
  <si>
    <t>Experiment 4</t>
  </si>
  <si>
    <t>100% Wert</t>
  </si>
  <si>
    <t>p-polarisiert</t>
  </si>
  <si>
    <t>s-polarisiert</t>
  </si>
  <si>
    <t>Brewsterwinkel</t>
  </si>
  <si>
    <t>Winkel alpha</t>
  </si>
  <si>
    <t>Winkel beta</t>
  </si>
  <si>
    <t>R_S</t>
  </si>
  <si>
    <t>R_P</t>
  </si>
  <si>
    <t>100% 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</si>
</sst>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4187066485970301E-2"/>
                  <c:y val="-0.18137597091544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Tabelle1!$G$8:$G$17</c:f>
              <c:numCache>
                <c:formatCode>0.000</c:formatCode>
                <c:ptCount val="10"/>
                <c:pt idx="0" formatCode="General">
                  <c:v>1</c:v>
                </c:pt>
                <c:pt idx="1">
                  <c:v>0.96899999999999997</c:v>
                </c:pt>
                <c:pt idx="2">
                  <c:v>0.88300000000000001</c:v>
                </c:pt>
                <c:pt idx="3">
                  <c:v>0.75</c:v>
                </c:pt>
                <c:pt idx="4">
                  <c:v>0.58599999999999997</c:v>
                </c:pt>
                <c:pt idx="5">
                  <c:v>0.41299999999999998</c:v>
                </c:pt>
                <c:pt idx="6">
                  <c:v>0.25</c:v>
                </c:pt>
                <c:pt idx="7">
                  <c:v>0.11600000000000001</c:v>
                </c:pt>
                <c:pt idx="8">
                  <c:v>0.03</c:v>
                </c:pt>
                <c:pt idx="9">
                  <c:v>0</c:v>
                </c:pt>
              </c:numCache>
            </c:numRef>
          </c:xVal>
          <c:yVal>
            <c:numRef>
              <c:f>Tabelle1!$F$8:$F$17</c:f>
              <c:numCache>
                <c:formatCode>General</c:formatCode>
                <c:ptCount val="10"/>
                <c:pt idx="0">
                  <c:v>1.9929999999999999</c:v>
                </c:pt>
                <c:pt idx="1">
                  <c:v>1.909</c:v>
                </c:pt>
                <c:pt idx="2">
                  <c:v>1.7170000000000001</c:v>
                </c:pt>
                <c:pt idx="3">
                  <c:v>1.4320000000000002</c:v>
                </c:pt>
                <c:pt idx="4">
                  <c:v>1.1780000000000002</c:v>
                </c:pt>
                <c:pt idx="5">
                  <c:v>0.80599999999999994</c:v>
                </c:pt>
                <c:pt idx="6">
                  <c:v>0.48099999999999998</c:v>
                </c:pt>
                <c:pt idx="7">
                  <c:v>0.23099999999999998</c:v>
                </c:pt>
                <c:pt idx="8">
                  <c:v>5.9000000000000004E-2</c:v>
                </c:pt>
                <c:pt idx="9">
                  <c:v>1.0000000000000009E-3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98960"/>
        <c:axId val="249892688"/>
      </c:scatterChart>
      <c:valAx>
        <c:axId val="2498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92688"/>
        <c:crosses val="autoZero"/>
        <c:crossBetween val="midCat"/>
      </c:valAx>
      <c:valAx>
        <c:axId val="249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9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Tabelle1!$C$32:$C$50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Tabelle1!$F$32:$F$50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0.91100000000000003</c:v>
                </c:pt>
                <c:pt idx="2">
                  <c:v>0.91200000000000003</c:v>
                </c:pt>
                <c:pt idx="3">
                  <c:v>0.91900000000000004</c:v>
                </c:pt>
                <c:pt idx="4">
                  <c:v>0.93199999999999994</c:v>
                </c:pt>
                <c:pt idx="5">
                  <c:v>0.93399999999999994</c:v>
                </c:pt>
                <c:pt idx="6">
                  <c:v>0.92300000000000004</c:v>
                </c:pt>
                <c:pt idx="7">
                  <c:v>0.91800000000000004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0.96799999999999997</c:v>
                </c:pt>
                <c:pt idx="12">
                  <c:v>0.96699999999999997</c:v>
                </c:pt>
                <c:pt idx="13">
                  <c:v>0.95799999999999996</c:v>
                </c:pt>
                <c:pt idx="14">
                  <c:v>0.92900000000000005</c:v>
                </c:pt>
                <c:pt idx="15">
                  <c:v>0.92</c:v>
                </c:pt>
                <c:pt idx="16">
                  <c:v>0.91800000000000004</c:v>
                </c:pt>
                <c:pt idx="17">
                  <c:v>0.9</c:v>
                </c:pt>
                <c:pt idx="18">
                  <c:v>0.89700000000000002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Tabelle1!$C$32:$C$50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Tabelle1!$F$32:$F$50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0.91100000000000003</c:v>
                </c:pt>
                <c:pt idx="2">
                  <c:v>0.91200000000000003</c:v>
                </c:pt>
                <c:pt idx="3">
                  <c:v>0.91900000000000004</c:v>
                </c:pt>
                <c:pt idx="4">
                  <c:v>0.93199999999999994</c:v>
                </c:pt>
                <c:pt idx="5">
                  <c:v>0.93399999999999994</c:v>
                </c:pt>
                <c:pt idx="6">
                  <c:v>0.92300000000000004</c:v>
                </c:pt>
                <c:pt idx="7">
                  <c:v>0.91800000000000004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0.96799999999999997</c:v>
                </c:pt>
                <c:pt idx="12">
                  <c:v>0.96699999999999997</c:v>
                </c:pt>
                <c:pt idx="13">
                  <c:v>0.95799999999999996</c:v>
                </c:pt>
                <c:pt idx="14">
                  <c:v>0.92900000000000005</c:v>
                </c:pt>
                <c:pt idx="15">
                  <c:v>0.92</c:v>
                </c:pt>
                <c:pt idx="16">
                  <c:v>0.91800000000000004</c:v>
                </c:pt>
                <c:pt idx="17">
                  <c:v>0.9</c:v>
                </c:pt>
                <c:pt idx="18">
                  <c:v>0.89700000000000002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94256"/>
        <c:axId val="249889552"/>
      </c:scatterChart>
      <c:valAx>
        <c:axId val="24989425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89552"/>
        <c:crosses val="autoZero"/>
        <c:crossBetween val="midCat"/>
      </c:valAx>
      <c:valAx>
        <c:axId val="24988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Tabelle1!$C$96:$C$104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Tabelle1!$G$96:$G$104</c:f>
              <c:numCache>
                <c:formatCode>General</c:formatCode>
                <c:ptCount val="9"/>
                <c:pt idx="0">
                  <c:v>4.1543026706231452E-2</c:v>
                </c:pt>
                <c:pt idx="1">
                  <c:v>3.7091988130563802E-2</c:v>
                </c:pt>
                <c:pt idx="2">
                  <c:v>3.0662710187932745E-2</c:v>
                </c:pt>
                <c:pt idx="3">
                  <c:v>1.8298714144411473E-2</c:v>
                </c:pt>
                <c:pt idx="4">
                  <c:v>4.945598417408506E-3</c:v>
                </c:pt>
                <c:pt idx="5">
                  <c:v>1.4836795252225518E-3</c:v>
                </c:pt>
                <c:pt idx="6">
                  <c:v>3.9564787339268048E-2</c:v>
                </c:pt>
                <c:pt idx="7">
                  <c:v>0.23689416419386747</c:v>
                </c:pt>
              </c:numCache>
            </c:numRef>
          </c:yVal>
          <c:smooth val="0"/>
        </c:ser>
        <c:ser>
          <c:idx val="1"/>
          <c:order val="1"/>
          <c:tx>
            <c:v>p-polarisiert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Tabelle1!$C$119:$C$127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Tabelle1!$G$119:$G$127</c:f>
              <c:numCache>
                <c:formatCode>General</c:formatCode>
                <c:ptCount val="9"/>
                <c:pt idx="0">
                  <c:v>7.3786407766990289E-2</c:v>
                </c:pt>
                <c:pt idx="1">
                  <c:v>8.1553398058252416E-2</c:v>
                </c:pt>
                <c:pt idx="2">
                  <c:v>9.7572815533980575E-2</c:v>
                </c:pt>
                <c:pt idx="3">
                  <c:v>0.14320388349514562</c:v>
                </c:pt>
                <c:pt idx="4">
                  <c:v>0.19368932038834952</c:v>
                </c:pt>
                <c:pt idx="5">
                  <c:v>0.32572815533980581</c:v>
                </c:pt>
                <c:pt idx="6">
                  <c:v>0.52766990291262139</c:v>
                </c:pt>
                <c:pt idx="7">
                  <c:v>0.91747572815533973</c:v>
                </c:pt>
              </c:numCache>
            </c:numRef>
          </c:yVal>
          <c:smooth val="0"/>
        </c:ser>
        <c:ser>
          <c:idx val="2"/>
          <c:order val="2"/>
          <c:tx>
            <c:v>s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"/>
            <c:dispRSqr val="0"/>
            <c:dispEq val="1"/>
            <c:trendlineLbl>
              <c:layout>
                <c:manualLayout>
                  <c:x val="-0.3791959766869466"/>
                  <c:y val="-0.29494536723967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Tabelle1!$E$137:$E$144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0.13</c:v>
                </c:pt>
                <c:pt idx="5">
                  <c:v>0.2</c:v>
                </c:pt>
                <c:pt idx="6">
                  <c:v>0.32</c:v>
                </c:pt>
                <c:pt idx="7">
                  <c:v>0.56999999999999995</c:v>
                </c:pt>
              </c:numCache>
            </c:numRef>
          </c:yVal>
          <c:smooth val="0"/>
        </c:ser>
        <c:ser>
          <c:idx val="3"/>
          <c:order val="3"/>
          <c:tx>
            <c:v>p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forward val="5"/>
            <c:dispRSqr val="0"/>
            <c:dispEq val="1"/>
            <c:trendlineLbl>
              <c:layout>
                <c:manualLayout>
                  <c:x val="-0.11917410323709536"/>
                  <c:y val="-0.29402413240011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Tabelle1!$F$137:$F$144</c:f>
              <c:numCache>
                <c:formatCode>General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8.0000000000000004E-4</c:v>
                </c:pt>
                <c:pt idx="6">
                  <c:v>0.04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95432"/>
        <c:axId val="249890336"/>
      </c:scatterChart>
      <c:valAx>
        <c:axId val="2498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90336"/>
        <c:crosses val="autoZero"/>
        <c:crossBetween val="midCat"/>
      </c:valAx>
      <c:valAx>
        <c:axId val="249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9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Tabelle1!$C$61:$C$79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Tabelle1!$D$61:$D$79</c:f>
              <c:numCache>
                <c:formatCode>General</c:formatCode>
                <c:ptCount val="19"/>
                <c:pt idx="0">
                  <c:v>0.51300000000000001</c:v>
                </c:pt>
                <c:pt idx="1">
                  <c:v>0.374</c:v>
                </c:pt>
                <c:pt idx="2">
                  <c:v>0.30499999999999999</c:v>
                </c:pt>
                <c:pt idx="3">
                  <c:v>0.318</c:v>
                </c:pt>
                <c:pt idx="4">
                  <c:v>0.40899999999999997</c:v>
                </c:pt>
                <c:pt idx="5">
                  <c:v>0.56499999999999995</c:v>
                </c:pt>
                <c:pt idx="6">
                  <c:v>0.75900000000000001</c:v>
                </c:pt>
                <c:pt idx="7">
                  <c:v>0.98499999999999999</c:v>
                </c:pt>
                <c:pt idx="8">
                  <c:v>1.234</c:v>
                </c:pt>
                <c:pt idx="9">
                  <c:v>1.43</c:v>
                </c:pt>
                <c:pt idx="10">
                  <c:v>1.571</c:v>
                </c:pt>
                <c:pt idx="11">
                  <c:v>1.6850000000000001</c:v>
                </c:pt>
                <c:pt idx="12">
                  <c:v>1.6859999999999999</c:v>
                </c:pt>
                <c:pt idx="13">
                  <c:v>1.5920000000000001</c:v>
                </c:pt>
                <c:pt idx="14">
                  <c:v>1.393</c:v>
                </c:pt>
                <c:pt idx="15">
                  <c:v>1.1919999999999999</c:v>
                </c:pt>
                <c:pt idx="16">
                  <c:v>0.96099999999999997</c:v>
                </c:pt>
                <c:pt idx="17">
                  <c:v>0.72199999999999998</c:v>
                </c:pt>
                <c:pt idx="18">
                  <c:v>0.51300000000000001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31856"/>
        <c:axId val="335630288"/>
      </c:scatterChart>
      <c:valAx>
        <c:axId val="33563185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630288"/>
        <c:crosses val="autoZero"/>
        <c:crossBetween val="midCat"/>
      </c:valAx>
      <c:valAx>
        <c:axId val="33563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6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Reflexion am Prisma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Tabelle1!$C$96:$C$104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Tabelle1!$G$96:$G$104</c:f>
              <c:numCache>
                <c:formatCode>General</c:formatCode>
                <c:ptCount val="9"/>
                <c:pt idx="0">
                  <c:v>4.1543026706231452E-2</c:v>
                </c:pt>
                <c:pt idx="1">
                  <c:v>3.7091988130563802E-2</c:v>
                </c:pt>
                <c:pt idx="2">
                  <c:v>3.0662710187932745E-2</c:v>
                </c:pt>
                <c:pt idx="3">
                  <c:v>1.8298714144411473E-2</c:v>
                </c:pt>
                <c:pt idx="4">
                  <c:v>4.945598417408506E-3</c:v>
                </c:pt>
                <c:pt idx="5">
                  <c:v>1.4836795252225518E-3</c:v>
                </c:pt>
                <c:pt idx="6">
                  <c:v>3.9564787339268048E-2</c:v>
                </c:pt>
                <c:pt idx="7">
                  <c:v>0.23689416419386747</c:v>
                </c:pt>
              </c:numCache>
            </c:numRef>
          </c:yVal>
          <c:smooth val="0"/>
        </c:ser>
        <c:ser>
          <c:idx val="1"/>
          <c:order val="1"/>
          <c:tx>
            <c:v>p-polarisiert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Tabelle1!$C$119:$C$127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Tabelle1!$G$119:$G$127</c:f>
              <c:numCache>
                <c:formatCode>General</c:formatCode>
                <c:ptCount val="9"/>
                <c:pt idx="0">
                  <c:v>7.3786407766990289E-2</c:v>
                </c:pt>
                <c:pt idx="1">
                  <c:v>8.1553398058252416E-2</c:v>
                </c:pt>
                <c:pt idx="2">
                  <c:v>9.7572815533980575E-2</c:v>
                </c:pt>
                <c:pt idx="3">
                  <c:v>0.14320388349514562</c:v>
                </c:pt>
                <c:pt idx="4">
                  <c:v>0.19368932038834952</c:v>
                </c:pt>
                <c:pt idx="5">
                  <c:v>0.32572815533980581</c:v>
                </c:pt>
                <c:pt idx="6">
                  <c:v>0.52766990291262139</c:v>
                </c:pt>
                <c:pt idx="7">
                  <c:v>0.91747572815533973</c:v>
                </c:pt>
              </c:numCache>
            </c:numRef>
          </c:yVal>
          <c:smooth val="0"/>
        </c:ser>
        <c:ser>
          <c:idx val="2"/>
          <c:order val="2"/>
          <c:tx>
            <c:v>s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"/>
            <c:dispRSqr val="0"/>
            <c:dispEq val="1"/>
            <c:trendlineLbl>
              <c:layout>
                <c:manualLayout>
                  <c:x val="-0.66745812773403324"/>
                  <c:y val="-0.267317717360801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0,026e</a:t>
                    </a:r>
                    <a:r>
                      <a:rPr lang="en-US" sz="1200" baseline="30000"/>
                      <a:t>0,0355x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Tabelle1!$E$137:$E$144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0.13</c:v>
                </c:pt>
                <c:pt idx="5">
                  <c:v>0.2</c:v>
                </c:pt>
                <c:pt idx="6">
                  <c:v>0.32</c:v>
                </c:pt>
                <c:pt idx="7">
                  <c:v>0.56999999999999995</c:v>
                </c:pt>
              </c:numCache>
            </c:numRef>
          </c:yVal>
          <c:smooth val="0"/>
        </c:ser>
        <c:ser>
          <c:idx val="3"/>
          <c:order val="3"/>
          <c:tx>
            <c:v>p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forward val="5"/>
            <c:dispRSqr val="0"/>
            <c:dispEq val="1"/>
            <c:trendlineLbl>
              <c:layout>
                <c:manualLayout>
                  <c:x val="-0.49894583882191018"/>
                  <c:y val="-0.31980928086800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9E-08x</a:t>
                    </a:r>
                    <a:r>
                      <a:rPr lang="en-US" sz="1200" baseline="30000"/>
                      <a:t>4</a:t>
                    </a:r>
                    <a:r>
                      <a:rPr lang="en-US" sz="1200" baseline="0"/>
                      <a:t> - 1E-05x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+ 0,0006x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- 0,0106x + 0,1019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Tabelle1!$F$137:$F$144</c:f>
              <c:numCache>
                <c:formatCode>General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8.0000000000000004E-4</c:v>
                </c:pt>
                <c:pt idx="6">
                  <c:v>0.04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43288"/>
        <c:axId val="337248776"/>
      </c:scatterChart>
      <c:valAx>
        <c:axId val="33724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theta/°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48776"/>
        <c:crosses val="autoZero"/>
        <c:crossBetween val="midCat"/>
      </c:valAx>
      <c:valAx>
        <c:axId val="3372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Signal/V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4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</xdr:row>
      <xdr:rowOff>109537</xdr:rowOff>
    </xdr:from>
    <xdr:to>
      <xdr:col>14</xdr:col>
      <xdr:colOff>276225</xdr:colOff>
      <xdr:row>16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32</xdr:row>
      <xdr:rowOff>95250</xdr:rowOff>
    </xdr:from>
    <xdr:to>
      <xdr:col>14</xdr:col>
      <xdr:colOff>247650</xdr:colOff>
      <xdr:row>44</xdr:row>
      <xdr:rowOff>157163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428624</xdr:colOff>
      <xdr:row>99</xdr:row>
      <xdr:rowOff>33336</xdr:rowOff>
    </xdr:from>
    <xdr:to>
      <xdr:col>18</xdr:col>
      <xdr:colOff>609599</xdr:colOff>
      <xdr:row>118</xdr:row>
      <xdr:rowOff>76199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13</xdr:col>
      <xdr:colOff>561975</xdr:colOff>
      <xdr:row>74</xdr:row>
      <xdr:rowOff>61913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17</xdr:col>
      <xdr:colOff>504825</xdr:colOff>
      <xdr:row>40</xdr:row>
      <xdr:rowOff>66674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44"/>
  <sheetViews>
    <sheetView topLeftCell="A113" workbookViewId="0">
      <selection activeCell="C135" sqref="C135:F144"/>
    </sheetView>
  </sheetViews>
  <sheetFormatPr baseColWidth="10" defaultRowHeight="15" x14ac:dyDescent="0.25"/>
  <sheetData>
    <row r="5" spans="1:7" x14ac:dyDescent="0.25">
      <c r="A5" t="s">
        <v>0</v>
      </c>
    </row>
    <row r="6" spans="1:7" x14ac:dyDescent="0.25"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8" spans="1:7" x14ac:dyDescent="0.25">
      <c r="C8">
        <v>0</v>
      </c>
      <c r="D8">
        <v>2.0019999999999998</v>
      </c>
      <c r="E8">
        <v>8.9999999999999993E-3</v>
      </c>
      <c r="F8">
        <f>D8-E8</f>
        <v>1.9929999999999999</v>
      </c>
      <c r="G8">
        <v>1</v>
      </c>
    </row>
    <row r="9" spans="1:7" x14ac:dyDescent="0.25">
      <c r="C9">
        <v>10</v>
      </c>
      <c r="D9">
        <v>1.9179999999999999</v>
      </c>
      <c r="E9">
        <v>8.9999999999999993E-3</v>
      </c>
      <c r="F9">
        <f t="shared" ref="F9:F17" si="0">D9-E9</f>
        <v>1.909</v>
      </c>
      <c r="G9" s="1">
        <v>0.96899999999999997</v>
      </c>
    </row>
    <row r="10" spans="1:7" x14ac:dyDescent="0.25">
      <c r="C10">
        <v>20</v>
      </c>
      <c r="D10">
        <v>1.726</v>
      </c>
      <c r="E10">
        <v>8.9999999999999993E-3</v>
      </c>
      <c r="F10">
        <f t="shared" si="0"/>
        <v>1.7170000000000001</v>
      </c>
      <c r="G10" s="1">
        <v>0.88300000000000001</v>
      </c>
    </row>
    <row r="11" spans="1:7" x14ac:dyDescent="0.25">
      <c r="C11">
        <v>30</v>
      </c>
      <c r="D11">
        <v>1.4410000000000001</v>
      </c>
      <c r="E11">
        <v>8.9999999999999993E-3</v>
      </c>
      <c r="F11">
        <f t="shared" si="0"/>
        <v>1.4320000000000002</v>
      </c>
      <c r="G11" s="1">
        <v>0.75</v>
      </c>
    </row>
    <row r="12" spans="1:7" x14ac:dyDescent="0.25">
      <c r="C12">
        <v>40</v>
      </c>
      <c r="D12">
        <v>1.1870000000000001</v>
      </c>
      <c r="E12">
        <v>8.9999999999999993E-3</v>
      </c>
      <c r="F12">
        <f t="shared" si="0"/>
        <v>1.1780000000000002</v>
      </c>
      <c r="G12" s="1">
        <v>0.58599999999999997</v>
      </c>
    </row>
    <row r="13" spans="1:7" x14ac:dyDescent="0.25">
      <c r="C13">
        <v>50</v>
      </c>
      <c r="D13">
        <v>0.81499999999999995</v>
      </c>
      <c r="E13">
        <v>8.9999999999999993E-3</v>
      </c>
      <c r="F13">
        <f t="shared" si="0"/>
        <v>0.80599999999999994</v>
      </c>
      <c r="G13" s="1">
        <v>0.41299999999999998</v>
      </c>
    </row>
    <row r="14" spans="1:7" x14ac:dyDescent="0.25">
      <c r="C14">
        <v>60</v>
      </c>
      <c r="D14">
        <v>0.49</v>
      </c>
      <c r="E14">
        <v>8.9999999999999993E-3</v>
      </c>
      <c r="F14">
        <f t="shared" si="0"/>
        <v>0.48099999999999998</v>
      </c>
      <c r="G14" s="1">
        <v>0.25</v>
      </c>
    </row>
    <row r="15" spans="1:7" x14ac:dyDescent="0.25">
      <c r="C15">
        <v>70</v>
      </c>
      <c r="D15">
        <v>0.24</v>
      </c>
      <c r="E15">
        <v>8.9999999999999993E-3</v>
      </c>
      <c r="F15">
        <f t="shared" si="0"/>
        <v>0.23099999999999998</v>
      </c>
      <c r="G15" s="1">
        <v>0.11600000000000001</v>
      </c>
    </row>
    <row r="16" spans="1:7" x14ac:dyDescent="0.25">
      <c r="C16">
        <v>80</v>
      </c>
      <c r="D16">
        <v>6.8000000000000005E-2</v>
      </c>
      <c r="E16">
        <v>8.9999999999999993E-3</v>
      </c>
      <c r="F16">
        <f t="shared" si="0"/>
        <v>5.9000000000000004E-2</v>
      </c>
      <c r="G16" s="1">
        <v>0.03</v>
      </c>
    </row>
    <row r="17" spans="1:7" x14ac:dyDescent="0.25">
      <c r="C17">
        <v>90</v>
      </c>
      <c r="D17">
        <v>0.01</v>
      </c>
      <c r="E17">
        <v>8.9999999999999993E-3</v>
      </c>
      <c r="F17">
        <f t="shared" si="0"/>
        <v>1.0000000000000009E-3</v>
      </c>
      <c r="G17" s="1">
        <v>0</v>
      </c>
    </row>
    <row r="26" spans="1:7" x14ac:dyDescent="0.25">
      <c r="A26" t="s">
        <v>6</v>
      </c>
    </row>
    <row r="30" spans="1:7" x14ac:dyDescent="0.25">
      <c r="C30" t="s">
        <v>1</v>
      </c>
      <c r="D30" t="s">
        <v>2</v>
      </c>
      <c r="E30" t="s">
        <v>3</v>
      </c>
      <c r="F30" t="s">
        <v>4</v>
      </c>
    </row>
    <row r="32" spans="1:7" x14ac:dyDescent="0.25">
      <c r="C32">
        <v>-90</v>
      </c>
      <c r="D32">
        <v>0.92100000000000004</v>
      </c>
      <c r="E32">
        <v>7.0000000000000001E-3</v>
      </c>
      <c r="F32">
        <f>D32-E32</f>
        <v>0.91400000000000003</v>
      </c>
    </row>
    <row r="33" spans="3:6" x14ac:dyDescent="0.25">
      <c r="C33">
        <v>-80</v>
      </c>
      <c r="D33">
        <v>0.91800000000000004</v>
      </c>
      <c r="E33">
        <v>7.0000000000000001E-3</v>
      </c>
      <c r="F33">
        <f t="shared" ref="F33:F50" si="1">D33-E33</f>
        <v>0.91100000000000003</v>
      </c>
    </row>
    <row r="34" spans="3:6" x14ac:dyDescent="0.25">
      <c r="C34">
        <v>-70</v>
      </c>
      <c r="D34">
        <v>0.91900000000000004</v>
      </c>
      <c r="E34">
        <v>7.0000000000000001E-3</v>
      </c>
      <c r="F34">
        <f t="shared" si="1"/>
        <v>0.91200000000000003</v>
      </c>
    </row>
    <row r="35" spans="3:6" x14ac:dyDescent="0.25">
      <c r="C35">
        <v>-60</v>
      </c>
      <c r="D35">
        <v>0.92600000000000005</v>
      </c>
      <c r="E35">
        <v>7.0000000000000001E-3</v>
      </c>
      <c r="F35">
        <f t="shared" si="1"/>
        <v>0.91900000000000004</v>
      </c>
    </row>
    <row r="36" spans="3:6" x14ac:dyDescent="0.25">
      <c r="C36">
        <v>-50</v>
      </c>
      <c r="D36">
        <v>0.93899999999999995</v>
      </c>
      <c r="E36">
        <v>7.0000000000000001E-3</v>
      </c>
      <c r="F36">
        <f t="shared" si="1"/>
        <v>0.93199999999999994</v>
      </c>
    </row>
    <row r="37" spans="3:6" x14ac:dyDescent="0.25">
      <c r="C37">
        <v>-40</v>
      </c>
      <c r="D37">
        <v>0.94099999999999995</v>
      </c>
      <c r="E37">
        <v>7.0000000000000001E-3</v>
      </c>
      <c r="F37">
        <f t="shared" si="1"/>
        <v>0.93399999999999994</v>
      </c>
    </row>
    <row r="38" spans="3:6" x14ac:dyDescent="0.25">
      <c r="C38">
        <v>-30</v>
      </c>
      <c r="D38">
        <v>0.93</v>
      </c>
      <c r="E38">
        <v>7.0000000000000001E-3</v>
      </c>
      <c r="F38">
        <f t="shared" si="1"/>
        <v>0.92300000000000004</v>
      </c>
    </row>
    <row r="39" spans="3:6" x14ac:dyDescent="0.25">
      <c r="C39">
        <v>-20</v>
      </c>
      <c r="D39">
        <v>0.92500000000000004</v>
      </c>
      <c r="E39">
        <v>7.0000000000000001E-3</v>
      </c>
      <c r="F39">
        <f t="shared" si="1"/>
        <v>0.91800000000000004</v>
      </c>
    </row>
    <row r="40" spans="3:6" x14ac:dyDescent="0.25">
      <c r="C40">
        <v>-10</v>
      </c>
      <c r="D40">
        <v>0.95399999999999996</v>
      </c>
      <c r="E40">
        <v>7.0000000000000001E-3</v>
      </c>
      <c r="F40">
        <f t="shared" si="1"/>
        <v>0.94699999999999995</v>
      </c>
    </row>
    <row r="41" spans="3:6" x14ac:dyDescent="0.25">
      <c r="C41">
        <v>0</v>
      </c>
      <c r="D41">
        <v>0.95099999999999996</v>
      </c>
      <c r="E41">
        <v>7.0000000000000001E-3</v>
      </c>
      <c r="F41">
        <f t="shared" si="1"/>
        <v>0.94399999999999995</v>
      </c>
    </row>
    <row r="42" spans="3:6" x14ac:dyDescent="0.25">
      <c r="C42">
        <v>10</v>
      </c>
      <c r="D42">
        <v>0.95099999999999996</v>
      </c>
      <c r="E42">
        <v>7.0000000000000001E-3</v>
      </c>
      <c r="F42">
        <f t="shared" si="1"/>
        <v>0.94399999999999995</v>
      </c>
    </row>
    <row r="43" spans="3:6" x14ac:dyDescent="0.25">
      <c r="C43">
        <v>20</v>
      </c>
      <c r="D43">
        <v>0.97499999999999998</v>
      </c>
      <c r="E43">
        <v>7.0000000000000001E-3</v>
      </c>
      <c r="F43">
        <f t="shared" si="1"/>
        <v>0.96799999999999997</v>
      </c>
    </row>
    <row r="44" spans="3:6" x14ac:dyDescent="0.25">
      <c r="C44">
        <v>30</v>
      </c>
      <c r="D44">
        <v>0.97399999999999998</v>
      </c>
      <c r="E44">
        <v>7.0000000000000001E-3</v>
      </c>
      <c r="F44">
        <f t="shared" si="1"/>
        <v>0.96699999999999997</v>
      </c>
    </row>
    <row r="45" spans="3:6" x14ac:dyDescent="0.25">
      <c r="C45">
        <v>40</v>
      </c>
      <c r="D45">
        <v>0.96499999999999997</v>
      </c>
      <c r="E45">
        <v>7.0000000000000001E-3</v>
      </c>
      <c r="F45">
        <f t="shared" si="1"/>
        <v>0.95799999999999996</v>
      </c>
    </row>
    <row r="46" spans="3:6" x14ac:dyDescent="0.25">
      <c r="C46">
        <v>50</v>
      </c>
      <c r="D46">
        <v>0.93600000000000005</v>
      </c>
      <c r="E46">
        <v>7.0000000000000001E-3</v>
      </c>
      <c r="F46">
        <f t="shared" si="1"/>
        <v>0.92900000000000005</v>
      </c>
    </row>
    <row r="47" spans="3:6" x14ac:dyDescent="0.25">
      <c r="C47">
        <v>60</v>
      </c>
      <c r="D47">
        <v>0.92700000000000005</v>
      </c>
      <c r="E47">
        <v>7.0000000000000001E-3</v>
      </c>
      <c r="F47">
        <f t="shared" si="1"/>
        <v>0.92</v>
      </c>
    </row>
    <row r="48" spans="3:6" x14ac:dyDescent="0.25">
      <c r="C48">
        <v>70</v>
      </c>
      <c r="D48">
        <v>0.92500000000000004</v>
      </c>
      <c r="E48">
        <v>7.0000000000000001E-3</v>
      </c>
      <c r="F48">
        <f t="shared" si="1"/>
        <v>0.91800000000000004</v>
      </c>
    </row>
    <row r="49" spans="1:7" x14ac:dyDescent="0.25">
      <c r="C49">
        <v>80</v>
      </c>
      <c r="D49">
        <v>0.90700000000000003</v>
      </c>
      <c r="E49">
        <v>7.0000000000000001E-3</v>
      </c>
      <c r="F49">
        <f t="shared" si="1"/>
        <v>0.9</v>
      </c>
    </row>
    <row r="50" spans="1:7" x14ac:dyDescent="0.25">
      <c r="C50">
        <v>90</v>
      </c>
      <c r="D50">
        <v>0.90400000000000003</v>
      </c>
      <c r="E50">
        <v>7.0000000000000001E-3</v>
      </c>
      <c r="F50">
        <f t="shared" si="1"/>
        <v>0.89700000000000002</v>
      </c>
    </row>
    <row r="56" spans="1:7" x14ac:dyDescent="0.25">
      <c r="A56" t="s">
        <v>7</v>
      </c>
      <c r="C56" t="s">
        <v>18</v>
      </c>
      <c r="D56">
        <v>2.0019999999999998</v>
      </c>
    </row>
    <row r="59" spans="1:7" x14ac:dyDescent="0.25">
      <c r="C59" t="s">
        <v>1</v>
      </c>
      <c r="D59" t="s">
        <v>2</v>
      </c>
      <c r="E59" t="s">
        <v>3</v>
      </c>
      <c r="F59" t="s">
        <v>4</v>
      </c>
      <c r="G59" t="s">
        <v>1</v>
      </c>
    </row>
    <row r="61" spans="1:7" x14ac:dyDescent="0.25">
      <c r="C61">
        <v>-90</v>
      </c>
      <c r="D61">
        <v>0.51300000000000001</v>
      </c>
      <c r="E61">
        <v>7.0000000000000001E-3</v>
      </c>
      <c r="F61">
        <f>D61-E61</f>
        <v>0.50600000000000001</v>
      </c>
      <c r="G61">
        <v>-90</v>
      </c>
    </row>
    <row r="62" spans="1:7" x14ac:dyDescent="0.25">
      <c r="C62">
        <v>-80</v>
      </c>
      <c r="D62">
        <v>0.374</v>
      </c>
      <c r="E62">
        <v>7.0000000000000001E-3</v>
      </c>
      <c r="F62">
        <f t="shared" ref="F62:F79" si="2">D62-E62</f>
        <v>0.36699999999999999</v>
      </c>
      <c r="G62">
        <v>-80</v>
      </c>
    </row>
    <row r="63" spans="1:7" x14ac:dyDescent="0.25">
      <c r="C63">
        <v>-70</v>
      </c>
      <c r="D63">
        <v>0.30499999999999999</v>
      </c>
      <c r="E63">
        <v>7.0000000000000001E-3</v>
      </c>
      <c r="F63">
        <f t="shared" si="2"/>
        <v>0.29799999999999999</v>
      </c>
      <c r="G63">
        <v>-70</v>
      </c>
    </row>
    <row r="64" spans="1:7" x14ac:dyDescent="0.25">
      <c r="C64">
        <v>-60</v>
      </c>
      <c r="D64">
        <v>0.318</v>
      </c>
      <c r="E64">
        <v>7.0000000000000001E-3</v>
      </c>
      <c r="F64">
        <f t="shared" si="2"/>
        <v>0.311</v>
      </c>
      <c r="G64">
        <v>-60</v>
      </c>
    </row>
    <row r="65" spans="3:7" x14ac:dyDescent="0.25">
      <c r="C65">
        <v>-50</v>
      </c>
      <c r="D65">
        <v>0.40899999999999997</v>
      </c>
      <c r="E65">
        <v>7.0000000000000001E-3</v>
      </c>
      <c r="F65">
        <f t="shared" si="2"/>
        <v>0.40199999999999997</v>
      </c>
      <c r="G65">
        <v>-50</v>
      </c>
    </row>
    <row r="66" spans="3:7" x14ac:dyDescent="0.25">
      <c r="C66">
        <v>-40</v>
      </c>
      <c r="D66">
        <v>0.56499999999999995</v>
      </c>
      <c r="E66">
        <v>7.0000000000000001E-3</v>
      </c>
      <c r="F66">
        <f t="shared" si="2"/>
        <v>0.55799999999999994</v>
      </c>
      <c r="G66">
        <v>-40</v>
      </c>
    </row>
    <row r="67" spans="3:7" x14ac:dyDescent="0.25">
      <c r="C67">
        <v>-30</v>
      </c>
      <c r="D67">
        <v>0.75900000000000001</v>
      </c>
      <c r="E67">
        <v>7.0000000000000001E-3</v>
      </c>
      <c r="F67">
        <f t="shared" si="2"/>
        <v>0.752</v>
      </c>
      <c r="G67">
        <v>-30</v>
      </c>
    </row>
    <row r="68" spans="3:7" x14ac:dyDescent="0.25">
      <c r="C68">
        <v>-20</v>
      </c>
      <c r="D68">
        <v>0.98499999999999999</v>
      </c>
      <c r="E68">
        <v>7.0000000000000001E-3</v>
      </c>
      <c r="F68">
        <f t="shared" si="2"/>
        <v>0.97799999999999998</v>
      </c>
      <c r="G68">
        <v>-20</v>
      </c>
    </row>
    <row r="69" spans="3:7" x14ac:dyDescent="0.25">
      <c r="C69">
        <v>-10</v>
      </c>
      <c r="D69">
        <v>1.234</v>
      </c>
      <c r="E69">
        <v>7.0000000000000001E-3</v>
      </c>
      <c r="F69">
        <f t="shared" si="2"/>
        <v>1.2270000000000001</v>
      </c>
      <c r="G69">
        <v>-10</v>
      </c>
    </row>
    <row r="70" spans="3:7" x14ac:dyDescent="0.25">
      <c r="C70">
        <v>0</v>
      </c>
      <c r="D70">
        <v>1.43</v>
      </c>
      <c r="E70">
        <v>8.9999999999999993E-3</v>
      </c>
      <c r="F70">
        <f t="shared" si="2"/>
        <v>1.421</v>
      </c>
      <c r="G70">
        <v>0</v>
      </c>
    </row>
    <row r="71" spans="3:7" x14ac:dyDescent="0.25">
      <c r="C71">
        <v>10</v>
      </c>
      <c r="D71">
        <v>1.571</v>
      </c>
      <c r="E71">
        <v>7.0000000000000001E-3</v>
      </c>
      <c r="F71">
        <f t="shared" si="2"/>
        <v>1.5640000000000001</v>
      </c>
      <c r="G71">
        <v>10</v>
      </c>
    </row>
    <row r="72" spans="3:7" x14ac:dyDescent="0.25">
      <c r="C72">
        <v>20</v>
      </c>
      <c r="D72">
        <v>1.6850000000000001</v>
      </c>
      <c r="E72">
        <v>8.9999999999999993E-3</v>
      </c>
      <c r="F72">
        <f t="shared" si="2"/>
        <v>1.6760000000000002</v>
      </c>
      <c r="G72">
        <v>20</v>
      </c>
    </row>
    <row r="73" spans="3:7" x14ac:dyDescent="0.25">
      <c r="C73">
        <v>30</v>
      </c>
      <c r="D73">
        <v>1.6859999999999999</v>
      </c>
      <c r="E73">
        <v>8.9999999999999993E-3</v>
      </c>
      <c r="F73">
        <f t="shared" si="2"/>
        <v>1.677</v>
      </c>
      <c r="G73">
        <v>30</v>
      </c>
    </row>
    <row r="74" spans="3:7" x14ac:dyDescent="0.25">
      <c r="C74">
        <v>40</v>
      </c>
      <c r="D74">
        <v>1.5920000000000001</v>
      </c>
      <c r="E74">
        <v>8.9999999999999993E-3</v>
      </c>
      <c r="F74">
        <f t="shared" si="2"/>
        <v>1.5830000000000002</v>
      </c>
      <c r="G74">
        <v>40</v>
      </c>
    </row>
    <row r="75" spans="3:7" x14ac:dyDescent="0.25">
      <c r="C75">
        <v>50</v>
      </c>
      <c r="D75">
        <v>1.393</v>
      </c>
      <c r="E75">
        <v>8.9999999999999993E-3</v>
      </c>
      <c r="F75">
        <f t="shared" si="2"/>
        <v>1.3840000000000001</v>
      </c>
      <c r="G75">
        <v>50</v>
      </c>
    </row>
    <row r="76" spans="3:7" x14ac:dyDescent="0.25">
      <c r="C76">
        <v>60</v>
      </c>
      <c r="D76">
        <v>1.1919999999999999</v>
      </c>
      <c r="E76">
        <v>8.9999999999999993E-3</v>
      </c>
      <c r="F76">
        <f t="shared" si="2"/>
        <v>1.1830000000000001</v>
      </c>
      <c r="G76">
        <v>60</v>
      </c>
    </row>
    <row r="77" spans="3:7" x14ac:dyDescent="0.25">
      <c r="C77">
        <v>70</v>
      </c>
      <c r="D77">
        <v>0.96099999999999997</v>
      </c>
      <c r="E77">
        <v>8.9999999999999993E-3</v>
      </c>
      <c r="F77">
        <f t="shared" si="2"/>
        <v>0.95199999999999996</v>
      </c>
      <c r="G77">
        <v>70</v>
      </c>
    </row>
    <row r="78" spans="3:7" x14ac:dyDescent="0.25">
      <c r="C78">
        <v>80</v>
      </c>
      <c r="D78">
        <v>0.72199999999999998</v>
      </c>
      <c r="E78">
        <v>8.9999999999999993E-3</v>
      </c>
      <c r="F78">
        <f t="shared" si="2"/>
        <v>0.71299999999999997</v>
      </c>
      <c r="G78">
        <v>80</v>
      </c>
    </row>
    <row r="79" spans="3:7" x14ac:dyDescent="0.25">
      <c r="C79">
        <v>90</v>
      </c>
      <c r="D79">
        <v>0.51300000000000001</v>
      </c>
      <c r="E79">
        <v>8.0000000000000002E-3</v>
      </c>
      <c r="F79">
        <f t="shared" si="2"/>
        <v>0.505</v>
      </c>
      <c r="G79">
        <v>90</v>
      </c>
    </row>
    <row r="85" spans="1:8" x14ac:dyDescent="0.25">
      <c r="A85" t="s">
        <v>9</v>
      </c>
    </row>
    <row r="88" spans="1:8" x14ac:dyDescent="0.25">
      <c r="C88" t="s">
        <v>11</v>
      </c>
    </row>
    <row r="91" spans="1:8" x14ac:dyDescent="0.25">
      <c r="C91" t="s">
        <v>10</v>
      </c>
      <c r="D91">
        <v>2.0219999999999998</v>
      </c>
    </row>
    <row r="94" spans="1:8" x14ac:dyDescent="0.25">
      <c r="C94" t="s">
        <v>1</v>
      </c>
      <c r="D94" t="s">
        <v>2</v>
      </c>
      <c r="E94" t="s">
        <v>3</v>
      </c>
      <c r="F94" t="s">
        <v>4</v>
      </c>
      <c r="G94" t="s">
        <v>8</v>
      </c>
      <c r="H94" t="s">
        <v>1</v>
      </c>
    </row>
    <row r="96" spans="1:8" x14ac:dyDescent="0.25">
      <c r="C96">
        <v>10</v>
      </c>
      <c r="D96">
        <v>9.0999999999999998E-2</v>
      </c>
      <c r="E96">
        <v>7.0000000000000001E-3</v>
      </c>
      <c r="F96">
        <f>D96-E96</f>
        <v>8.3999999999999991E-2</v>
      </c>
      <c r="G96">
        <f>F96/$D$91</f>
        <v>4.1543026706231452E-2</v>
      </c>
      <c r="H96">
        <v>10</v>
      </c>
    </row>
    <row r="97" spans="3:8" x14ac:dyDescent="0.25">
      <c r="C97">
        <v>20</v>
      </c>
      <c r="D97">
        <v>8.2000000000000003E-2</v>
      </c>
      <c r="E97">
        <v>7.0000000000000001E-3</v>
      </c>
      <c r="F97">
        <f t="shared" ref="F97:F103" si="3">D97-E97</f>
        <v>7.4999999999999997E-2</v>
      </c>
      <c r="G97">
        <f t="shared" ref="G97:G103" si="4">F97/$D$91</f>
        <v>3.7091988130563802E-2</v>
      </c>
      <c r="H97">
        <v>20</v>
      </c>
    </row>
    <row r="98" spans="3:8" x14ac:dyDescent="0.25">
      <c r="C98">
        <v>30</v>
      </c>
      <c r="D98">
        <v>6.9000000000000006E-2</v>
      </c>
      <c r="E98">
        <v>7.0000000000000001E-3</v>
      </c>
      <c r="F98">
        <f t="shared" si="3"/>
        <v>6.2000000000000006E-2</v>
      </c>
      <c r="G98">
        <f t="shared" si="4"/>
        <v>3.0662710187932745E-2</v>
      </c>
      <c r="H98">
        <v>30</v>
      </c>
    </row>
    <row r="99" spans="3:8" x14ac:dyDescent="0.25">
      <c r="C99">
        <v>40</v>
      </c>
      <c r="D99">
        <v>4.3999999999999997E-2</v>
      </c>
      <c r="E99">
        <v>7.0000000000000001E-3</v>
      </c>
      <c r="F99">
        <f t="shared" si="3"/>
        <v>3.6999999999999998E-2</v>
      </c>
      <c r="G99">
        <f t="shared" si="4"/>
        <v>1.8298714144411473E-2</v>
      </c>
      <c r="H99">
        <v>40</v>
      </c>
    </row>
    <row r="100" spans="3:8" x14ac:dyDescent="0.25">
      <c r="C100">
        <v>50</v>
      </c>
      <c r="D100">
        <v>1.7999999999999999E-2</v>
      </c>
      <c r="E100">
        <v>8.0000000000000002E-3</v>
      </c>
      <c r="F100">
        <f t="shared" si="3"/>
        <v>9.9999999999999985E-3</v>
      </c>
      <c r="G100">
        <f t="shared" si="4"/>
        <v>4.945598417408506E-3</v>
      </c>
      <c r="H100">
        <v>50</v>
      </c>
    </row>
    <row r="101" spans="3:8" x14ac:dyDescent="0.25">
      <c r="C101">
        <v>60</v>
      </c>
      <c r="D101">
        <v>1.0999999999999999E-2</v>
      </c>
      <c r="E101">
        <v>8.0000000000000002E-3</v>
      </c>
      <c r="F101">
        <f t="shared" si="3"/>
        <v>2.9999999999999992E-3</v>
      </c>
      <c r="G101">
        <f t="shared" si="4"/>
        <v>1.4836795252225518E-3</v>
      </c>
      <c r="H101">
        <v>60</v>
      </c>
    </row>
    <row r="102" spans="3:8" x14ac:dyDescent="0.25">
      <c r="C102">
        <v>70</v>
      </c>
      <c r="D102">
        <v>8.7999999999999995E-2</v>
      </c>
      <c r="E102">
        <v>8.0000000000000002E-3</v>
      </c>
      <c r="F102">
        <f t="shared" si="3"/>
        <v>7.9999999999999988E-2</v>
      </c>
      <c r="G102">
        <f t="shared" si="4"/>
        <v>3.9564787339268048E-2</v>
      </c>
      <c r="H102">
        <v>70</v>
      </c>
    </row>
    <row r="103" spans="3:8" x14ac:dyDescent="0.25">
      <c r="C103">
        <v>80</v>
      </c>
      <c r="D103">
        <v>0.48699999999999999</v>
      </c>
      <c r="E103">
        <v>8.0000000000000002E-3</v>
      </c>
      <c r="F103">
        <f t="shared" si="3"/>
        <v>0.47899999999999998</v>
      </c>
      <c r="G103">
        <f t="shared" si="4"/>
        <v>0.23689416419386747</v>
      </c>
      <c r="H103">
        <v>80</v>
      </c>
    </row>
    <row r="111" spans="3:8" x14ac:dyDescent="0.25">
      <c r="C111" t="s">
        <v>12</v>
      </c>
    </row>
    <row r="114" spans="3:8" x14ac:dyDescent="0.25">
      <c r="C114" t="s">
        <v>10</v>
      </c>
      <c r="D114">
        <v>2.06</v>
      </c>
    </row>
    <row r="117" spans="3:8" x14ac:dyDescent="0.25">
      <c r="C117" t="s">
        <v>1</v>
      </c>
      <c r="D117" t="s">
        <v>2</v>
      </c>
      <c r="E117" t="s">
        <v>3</v>
      </c>
      <c r="F117" t="s">
        <v>4</v>
      </c>
      <c r="G117" t="s">
        <v>8</v>
      </c>
      <c r="H117" t="s">
        <v>1</v>
      </c>
    </row>
    <row r="119" spans="3:8" x14ac:dyDescent="0.25">
      <c r="C119">
        <v>10</v>
      </c>
      <c r="D119">
        <v>0.16400000000000001</v>
      </c>
      <c r="E119">
        <v>1.2E-2</v>
      </c>
      <c r="F119">
        <f>D119-E119</f>
        <v>0.152</v>
      </c>
      <c r="G119">
        <f>F119/$D$114</f>
        <v>7.3786407766990289E-2</v>
      </c>
      <c r="H119">
        <v>10</v>
      </c>
    </row>
    <row r="120" spans="3:8" x14ac:dyDescent="0.25">
      <c r="C120">
        <v>20</v>
      </c>
      <c r="D120">
        <v>0.17499999999999999</v>
      </c>
      <c r="E120">
        <v>7.0000000000000001E-3</v>
      </c>
      <c r="F120">
        <f t="shared" ref="F120:F126" si="5">D120-E120</f>
        <v>0.16799999999999998</v>
      </c>
      <c r="G120">
        <f t="shared" ref="G120:G126" si="6">F120/$D$114</f>
        <v>8.1553398058252416E-2</v>
      </c>
      <c r="H120">
        <v>20</v>
      </c>
    </row>
    <row r="121" spans="3:8" x14ac:dyDescent="0.25">
      <c r="C121">
        <v>30</v>
      </c>
      <c r="D121">
        <v>0.20799999999999999</v>
      </c>
      <c r="E121">
        <v>7.0000000000000001E-3</v>
      </c>
      <c r="F121">
        <f t="shared" si="5"/>
        <v>0.20099999999999998</v>
      </c>
      <c r="G121">
        <f t="shared" si="6"/>
        <v>9.7572815533980575E-2</v>
      </c>
      <c r="H121">
        <v>30</v>
      </c>
    </row>
    <row r="122" spans="3:8" x14ac:dyDescent="0.25">
      <c r="C122">
        <v>40</v>
      </c>
      <c r="D122">
        <v>0.30199999999999999</v>
      </c>
      <c r="E122">
        <v>7.0000000000000001E-3</v>
      </c>
      <c r="F122">
        <f t="shared" si="5"/>
        <v>0.29499999999999998</v>
      </c>
      <c r="G122">
        <f t="shared" si="6"/>
        <v>0.14320388349514562</v>
      </c>
      <c r="H122">
        <v>40</v>
      </c>
    </row>
    <row r="123" spans="3:8" x14ac:dyDescent="0.25">
      <c r="C123">
        <v>50</v>
      </c>
      <c r="D123">
        <v>0.40600000000000003</v>
      </c>
      <c r="E123">
        <v>7.0000000000000001E-3</v>
      </c>
      <c r="F123">
        <f t="shared" si="5"/>
        <v>0.39900000000000002</v>
      </c>
      <c r="G123">
        <f t="shared" si="6"/>
        <v>0.19368932038834952</v>
      </c>
      <c r="H123">
        <v>50</v>
      </c>
    </row>
    <row r="124" spans="3:8" x14ac:dyDescent="0.25">
      <c r="C124">
        <v>60</v>
      </c>
      <c r="D124">
        <v>0.67800000000000005</v>
      </c>
      <c r="E124">
        <v>7.0000000000000001E-3</v>
      </c>
      <c r="F124">
        <f t="shared" si="5"/>
        <v>0.67100000000000004</v>
      </c>
      <c r="G124">
        <f t="shared" si="6"/>
        <v>0.32572815533980581</v>
      </c>
      <c r="H124">
        <v>60</v>
      </c>
    </row>
    <row r="125" spans="3:8" x14ac:dyDescent="0.25">
      <c r="C125">
        <v>70</v>
      </c>
      <c r="D125">
        <v>1.0940000000000001</v>
      </c>
      <c r="E125">
        <v>7.0000000000000001E-3</v>
      </c>
      <c r="F125">
        <f t="shared" si="5"/>
        <v>1.0870000000000002</v>
      </c>
      <c r="G125">
        <f t="shared" si="6"/>
        <v>0.52766990291262139</v>
      </c>
      <c r="H125">
        <v>70</v>
      </c>
    </row>
    <row r="126" spans="3:8" x14ac:dyDescent="0.25">
      <c r="C126">
        <v>80</v>
      </c>
      <c r="D126">
        <v>1.8979999999999999</v>
      </c>
      <c r="E126">
        <v>8.0000000000000002E-3</v>
      </c>
      <c r="F126">
        <f t="shared" si="5"/>
        <v>1.89</v>
      </c>
      <c r="G126">
        <f t="shared" si="6"/>
        <v>0.91747572815533973</v>
      </c>
      <c r="H126">
        <v>80</v>
      </c>
    </row>
    <row r="131" spans="2:10" x14ac:dyDescent="0.25">
      <c r="B131" t="s">
        <v>13</v>
      </c>
      <c r="C131">
        <v>57.75</v>
      </c>
      <c r="E131">
        <v>1.58</v>
      </c>
    </row>
    <row r="135" spans="2:10" x14ac:dyDescent="0.25">
      <c r="C135" t="s">
        <v>14</v>
      </c>
      <c r="D135" t="s">
        <v>15</v>
      </c>
      <c r="E135" t="s">
        <v>16</v>
      </c>
      <c r="F135" t="s">
        <v>17</v>
      </c>
    </row>
    <row r="137" spans="2:10" x14ac:dyDescent="0.25">
      <c r="C137">
        <v>10</v>
      </c>
      <c r="D137">
        <v>6.31</v>
      </c>
      <c r="E137">
        <v>0.05</v>
      </c>
      <c r="F137">
        <v>0.04</v>
      </c>
      <c r="I137">
        <f>(SIN(RADIANS(C137-D137))/(SIN(RADIANS(C137+D137))))^2</f>
        <v>5.2517843438452644E-2</v>
      </c>
      <c r="J137">
        <f>(TAN(RADIANS(C137-D137))/(TAN(RADIANS(C137+D137))))^2</f>
        <v>4.8577078292021868E-2</v>
      </c>
    </row>
    <row r="138" spans="2:10" x14ac:dyDescent="0.25">
      <c r="C138">
        <v>20</v>
      </c>
      <c r="D138">
        <v>12.5</v>
      </c>
      <c r="E138">
        <v>0.05</v>
      </c>
      <c r="F138">
        <v>0.04</v>
      </c>
      <c r="I138">
        <f t="shared" ref="I138:I144" si="7">(SIN(RADIANS(C138-D138))/(SIN(RADIANS(C138+D138))))^2</f>
        <v>5.9014983420949622E-2</v>
      </c>
      <c r="J138">
        <f t="shared" ref="J138:J144" si="8">(TAN(RADIANS(C138-D138))/(TAN(RADIANS(C138+D138))))^2</f>
        <v>4.2705473425436728E-2</v>
      </c>
    </row>
    <row r="139" spans="2:10" x14ac:dyDescent="0.25">
      <c r="C139">
        <v>30</v>
      </c>
      <c r="D139">
        <v>18.45</v>
      </c>
      <c r="E139">
        <v>7.0000000000000007E-2</v>
      </c>
      <c r="F139">
        <v>0.03</v>
      </c>
      <c r="I139">
        <f t="shared" si="7"/>
        <v>7.1579203449533349E-2</v>
      </c>
      <c r="J139">
        <f t="shared" si="8"/>
        <v>3.280508334168826E-2</v>
      </c>
    </row>
    <row r="140" spans="2:10" x14ac:dyDescent="0.25">
      <c r="C140">
        <v>40</v>
      </c>
      <c r="D140">
        <v>24.01</v>
      </c>
      <c r="E140">
        <v>0.09</v>
      </c>
      <c r="F140">
        <v>0.02</v>
      </c>
      <c r="I140">
        <f t="shared" si="7"/>
        <v>9.3918899834475197E-2</v>
      </c>
      <c r="J140">
        <f t="shared" si="8"/>
        <v>1.9516381571121559E-2</v>
      </c>
    </row>
    <row r="141" spans="2:10" x14ac:dyDescent="0.25">
      <c r="C141">
        <v>50</v>
      </c>
      <c r="D141">
        <v>29</v>
      </c>
      <c r="E141">
        <v>0.13</v>
      </c>
      <c r="F141">
        <v>5.0000000000000001E-3</v>
      </c>
      <c r="I141">
        <f t="shared" si="7"/>
        <v>0.13328005727836711</v>
      </c>
      <c r="J141">
        <f t="shared" si="8"/>
        <v>5.5674892253835583E-3</v>
      </c>
    </row>
    <row r="142" spans="2:10" x14ac:dyDescent="0.25">
      <c r="C142">
        <v>60</v>
      </c>
      <c r="D142">
        <v>33.24</v>
      </c>
      <c r="E142">
        <v>0.2</v>
      </c>
      <c r="F142">
        <v>8.0000000000000004E-4</v>
      </c>
      <c r="I142">
        <f t="shared" si="7"/>
        <v>0.20337858554510718</v>
      </c>
      <c r="J142">
        <f t="shared" si="8"/>
        <v>8.1485624489321907E-4</v>
      </c>
    </row>
    <row r="143" spans="2:10" x14ac:dyDescent="0.25">
      <c r="C143">
        <v>70</v>
      </c>
      <c r="D143">
        <v>36.479999999999997</v>
      </c>
      <c r="E143">
        <v>0.32</v>
      </c>
      <c r="F143">
        <v>0.04</v>
      </c>
      <c r="I143">
        <f t="shared" si="7"/>
        <v>0.33164481853543515</v>
      </c>
      <c r="J143">
        <f t="shared" si="8"/>
        <v>3.8399023246281409E-2</v>
      </c>
    </row>
    <row r="144" spans="2:10" x14ac:dyDescent="0.25">
      <c r="C144">
        <v>80</v>
      </c>
      <c r="D144">
        <v>38.56</v>
      </c>
      <c r="E144">
        <v>0.56999999999999995</v>
      </c>
      <c r="F144">
        <v>0.23</v>
      </c>
      <c r="I144">
        <f t="shared" si="7"/>
        <v>0.5678026703428225</v>
      </c>
      <c r="J144">
        <f t="shared" si="8"/>
        <v>0.23092992894820649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B4" sqref="B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Hansen</dc:creator>
  <cp:lastModifiedBy>Christoph Hansen</cp:lastModifiedBy>
  <dcterms:created xsi:type="dcterms:W3CDTF">2014-11-08T13:40:29Z</dcterms:created>
  <dcterms:modified xsi:type="dcterms:W3CDTF">2014-11-24T14:09:57Z</dcterms:modified>
</cp:coreProperties>
</file>